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4\Trimestral IV_2024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'C1'!$A$16:$L$1462</definedName>
    <definedName name="_xlnm._FilterDatabase" localSheetId="1" hidden="1">'C2'!$A$17:$M$964</definedName>
    <definedName name="_xlnm.Print_Area" localSheetId="0">'C1'!$A$4:$L$1469</definedName>
    <definedName name="_xlnm.Print_Area" localSheetId="1">'C2'!$A$4:$M$971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K16" i="2"/>
  <c r="M964" i="2" l="1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J15" i="1" l="1"/>
  <c r="K15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 l="1"/>
  <c r="M968" i="2"/>
  <c r="M967" i="2"/>
  <c r="L966" i="2"/>
  <c r="L15" i="2" s="1"/>
  <c r="L14" i="2" s="1"/>
  <c r="K966" i="2"/>
  <c r="K15" i="2" s="1"/>
  <c r="K14" i="2" s="1"/>
  <c r="M966" i="2" l="1"/>
  <c r="K1464" i="1" l="1"/>
  <c r="K14" i="1" s="1"/>
  <c r="J1464" i="1"/>
  <c r="J14" i="1" s="1"/>
  <c r="J13" i="1" s="1"/>
  <c r="K13" i="1" l="1"/>
  <c r="L13" i="1" s="1"/>
  <c r="L14" i="1"/>
  <c r="M14" i="2" l="1"/>
  <c r="M15" i="2" l="1"/>
  <c r="L1464" i="1" l="1"/>
  <c r="L1465" i="1"/>
  <c r="L1466" i="1"/>
  <c r="M16" i="2" l="1"/>
</calcChain>
</file>

<file path=xl/sharedStrings.xml><?xml version="1.0" encoding="utf-8"?>
<sst xmlns="http://schemas.openxmlformats.org/spreadsheetml/2006/main" count="4462" uniqueCount="2632">
  <si>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</si>
  <si>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</si>
  <si>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</si>
  <si>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</si>
  <si>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</si>
  <si>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</si>
  <si>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</si>
  <si>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</si>
  <si>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</si>
  <si>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</si>
  <si>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</si>
  <si>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</si>
  <si>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</si>
  <si>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</si>
  <si>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</si>
  <si>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</si>
  <si>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</si>
  <si>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</si>
  <si>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</si>
  <si>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</si>
  <si>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</si>
  <si>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</si>
  <si>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</si>
  <si>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</si>
  <si>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</si>
  <si>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</si>
  <si>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</si>
  <si>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</si>
  <si>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H. Cámara de Diputados</t>
  </si>
  <si>
    <t>Auditoría Superior de la Federación</t>
  </si>
  <si>
    <t>H. Cámara de Senadores</t>
  </si>
  <si>
    <t xml:space="preserve">Informes sobre la Situación Económica,
las Finanzas Públicas y la Deuda Pública </t>
  </si>
  <si>
    <t>(Millones de pesos)</t>
  </si>
  <si>
    <t>CALENDARIO DE PRESUPUESTO AUTORIZADO POR RAMO Y PROGRAMA PRESUPUESTARIO 2024</t>
  </si>
  <si>
    <t>CALENDARIO DE PRESUPUESTO AUTORIZADO POR RAMO Y UNIDAD RESPONSABLE, 2024</t>
  </si>
  <si>
    <t>100</t>
  </si>
  <si>
    <t>101</t>
  </si>
  <si>
    <t>200</t>
  </si>
  <si>
    <t>Poder Judicial</t>
  </si>
  <si>
    <t>Suprema Corte de Justicia de la Nación</t>
  </si>
  <si>
    <t>110</t>
  </si>
  <si>
    <t>Consejo de la Judicatura Federal</t>
  </si>
  <si>
    <t>210</t>
  </si>
  <si>
    <t>Sala Superior</t>
  </si>
  <si>
    <t>211</t>
  </si>
  <si>
    <t>Salas Regionales</t>
  </si>
  <si>
    <t>Instituto Nacional Electoral</t>
  </si>
  <si>
    <t>Presidencia del Consejo General</t>
  </si>
  <si>
    <t>102</t>
  </si>
  <si>
    <t>Consejeros Electorales</t>
  </si>
  <si>
    <t>103</t>
  </si>
  <si>
    <t>Secretaría Ejecutiva</t>
  </si>
  <si>
    <t>104</t>
  </si>
  <si>
    <t>Coordinación Nacional de Comunicación Social</t>
  </si>
  <si>
    <t>105</t>
  </si>
  <si>
    <t>Coordinación de Asuntos Internacionales</t>
  </si>
  <si>
    <t>106</t>
  </si>
  <si>
    <t>Dirección del Secretariado</t>
  </si>
  <si>
    <t>107</t>
  </si>
  <si>
    <t>Órgano Interno de Control</t>
  </si>
  <si>
    <t>108</t>
  </si>
  <si>
    <t>Dirección Jurídica</t>
  </si>
  <si>
    <t>109</t>
  </si>
  <si>
    <t>Unidad de Servicios de Informática</t>
  </si>
  <si>
    <t>111</t>
  </si>
  <si>
    <t>Dirección Ejecutiva del Registro Federal de Electores</t>
  </si>
  <si>
    <t>112</t>
  </si>
  <si>
    <t>Dirección Ejecutiva de Prerrogativas y Partidos Políticos</t>
  </si>
  <si>
    <t>113</t>
  </si>
  <si>
    <t>Dirección Ejecutiva de Organización Electoral</t>
  </si>
  <si>
    <t>114</t>
  </si>
  <si>
    <t>Dirección Ejecutiva del Servicio Profesional Electoral Nacional</t>
  </si>
  <si>
    <t>115</t>
  </si>
  <si>
    <t>Dirección Ejecutiva de Capacitación Electoral y Educación Cívica</t>
  </si>
  <si>
    <t>116</t>
  </si>
  <si>
    <t>Dirección Ejecutiva de Administración</t>
  </si>
  <si>
    <t>118</t>
  </si>
  <si>
    <t>Unidad Técnica de Transparencia y Protección de Datos Personales</t>
  </si>
  <si>
    <t>120</t>
  </si>
  <si>
    <t>Unidad Técnica de Fiscalización</t>
  </si>
  <si>
    <t>122</t>
  </si>
  <si>
    <t>Unidad Técnica de Igualdad de Género y No Discriminación</t>
  </si>
  <si>
    <t>123</t>
  </si>
  <si>
    <t>Unidad Técnica de Vinculación con los Organismos Públicos Locales</t>
  </si>
  <si>
    <t>124</t>
  </si>
  <si>
    <t>Unidad Técnica de lo Contencioso Electoral</t>
  </si>
  <si>
    <t>Juntas Locales Ejecutivas</t>
  </si>
  <si>
    <t>300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</si>
  <si>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</si>
  <si>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</si>
  <si>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</si>
  <si>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</si>
  <si>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</si>
  <si>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</si>
  <si>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</si>
  <si>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</si>
  <si>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Difusión de los Derechos Humanos</t>
  </si>
  <si>
    <t>Centro Nacional de Derechos Humanos</t>
  </si>
  <si>
    <t>Dirección General de Quejas y Orientación</t>
  </si>
  <si>
    <t>Dirección General de Planeación y Estrategia Institucional</t>
  </si>
  <si>
    <t>Coordinación General de Administración y Finanzas</t>
  </si>
  <si>
    <t>Coordinación General de Seguimiento de Recomendaciones y Asuntos Jurídicos</t>
  </si>
  <si>
    <t>Quinta Visitaduría General</t>
  </si>
  <si>
    <t>117</t>
  </si>
  <si>
    <t>Sexta Visitaduría General</t>
  </si>
  <si>
    <t>119</t>
  </si>
  <si>
    <t>Dirección Ejecutiva del Mecanismo Nacional de Prevención de la Tortura</t>
  </si>
  <si>
    <t>Coordinación General de Especialidades Científicas y Técnicas</t>
  </si>
  <si>
    <t>121</t>
  </si>
  <si>
    <t>Dirección General de Oficinas Foráneas</t>
  </si>
  <si>
    <t>Dirección General de Finanzas</t>
  </si>
  <si>
    <t>Dirección General de Tecnologías de la Información y Comunicaciones</t>
  </si>
  <si>
    <t>Dirección General de Recursos Humanos</t>
  </si>
  <si>
    <t>125</t>
  </si>
  <si>
    <t>Dirección General de Recursos Materiales y Servicios Generales</t>
  </si>
  <si>
    <t>126</t>
  </si>
  <si>
    <t>Unidad Técnica para la Igualdad de Género</t>
  </si>
  <si>
    <t>127</t>
  </si>
  <si>
    <t>Dirección Ejecutiva del Mecanismo Independiente de Monitoreo Nacional de la Convención sobre los Derechos de las Personas con Discapacidad</t>
  </si>
  <si>
    <t>Comisión Federal de Competencia Económica</t>
  </si>
  <si>
    <t>Presidente de la Comisión Federal de Competencia Económica</t>
  </si>
  <si>
    <t>Pleno de la Comisión Federal de Competencia Económica</t>
  </si>
  <si>
    <t>500</t>
  </si>
  <si>
    <t>Contraloría Interna de la Comisión Federal de Competencia Económica</t>
  </si>
  <si>
    <t>600</t>
  </si>
  <si>
    <t>Autoridad Investigadora</t>
  </si>
  <si>
    <t>700</t>
  </si>
  <si>
    <t>Secretaría Técnica</t>
  </si>
  <si>
    <t>Instituto Federal de Telecomunicaciones</t>
  </si>
  <si>
    <t>Pleno</t>
  </si>
  <si>
    <t>Coordinación General de Planeación Estratégica</t>
  </si>
  <si>
    <t>Coordinación General de Mejora Regulatoria</t>
  </si>
  <si>
    <t>212</t>
  </si>
  <si>
    <t>Coordinación General de Vinculación Institucional</t>
  </si>
  <si>
    <t>213</t>
  </si>
  <si>
    <t>Coordinación General de Comunicación Social</t>
  </si>
  <si>
    <t>220</t>
  </si>
  <si>
    <t>Coordinación Ejecutiva</t>
  </si>
  <si>
    <t>221</t>
  </si>
  <si>
    <t>Unidad de Política Regulatoria</t>
  </si>
  <si>
    <t>222</t>
  </si>
  <si>
    <t>Unidad de Espectro Radioeléctrico</t>
  </si>
  <si>
    <t>223</t>
  </si>
  <si>
    <t>Unidad de Concesiones y Servicios</t>
  </si>
  <si>
    <t>224</t>
  </si>
  <si>
    <t>Unidad de Medios y Contenidos Audiovisuales</t>
  </si>
  <si>
    <t>225</t>
  </si>
  <si>
    <t>Unidad de Cumplimiento</t>
  </si>
  <si>
    <t>226</t>
  </si>
  <si>
    <t>Unidad de Competencia Económica</t>
  </si>
  <si>
    <t>227</t>
  </si>
  <si>
    <t>Unidad de Asuntos Jurídicos</t>
  </si>
  <si>
    <t>228</t>
  </si>
  <si>
    <t>Coordinación General de Asuntos Internacionales</t>
  </si>
  <si>
    <t>229</t>
  </si>
  <si>
    <t>Coordinación General de Política del Usuario</t>
  </si>
  <si>
    <t>230</t>
  </si>
  <si>
    <t>Centro de Estudios</t>
  </si>
  <si>
    <t>240</t>
  </si>
  <si>
    <t>Unidad de Administración</t>
  </si>
  <si>
    <t>Instituto Nacional de Transparencia, Acceso a la Información y Protección de Datos Personales</t>
  </si>
  <si>
    <t>Dirección General de Administración</t>
  </si>
  <si>
    <t>Contraloría Interna</t>
  </si>
  <si>
    <t>Fiscalía General de la República</t>
  </si>
  <si>
    <t>Oficina del Fiscal General</t>
  </si>
  <si>
    <t>Unidad Especializada en Asuntos Jurídicos</t>
  </si>
  <si>
    <t>Unidad de Constitucionalidad</t>
  </si>
  <si>
    <t>Unidad de Normatividad</t>
  </si>
  <si>
    <t>Unidad de Vinculación</t>
  </si>
  <si>
    <t>140</t>
  </si>
  <si>
    <t>Unidad de Comunicación Social</t>
  </si>
  <si>
    <t>150</t>
  </si>
  <si>
    <t>Órgano Especializado de Mecanismos Alternativos de Solución de Controversias</t>
  </si>
  <si>
    <t>160</t>
  </si>
  <si>
    <t>Fiscalía Especializada en Delitos de Violencia Contra las Mujeres, Grupos en Situación de Vulnerabilidad y Trata de Personas</t>
  </si>
  <si>
    <t>170</t>
  </si>
  <si>
    <t>180</t>
  </si>
  <si>
    <t>Fiscalía Especializada en materia de Combate a la Corrupción</t>
  </si>
  <si>
    <t>190</t>
  </si>
  <si>
    <t>Instituto Nacional de Ciencias Penales</t>
  </si>
  <si>
    <t>Agencia de Investigación Criminal</t>
  </si>
  <si>
    <t>Centro Federal de Inteligencia Criminal</t>
  </si>
  <si>
    <t>Policía Federal Ministerial</t>
  </si>
  <si>
    <t>254</t>
  </si>
  <si>
    <t>Unidad de Investigación Policial</t>
  </si>
  <si>
    <t>257</t>
  </si>
  <si>
    <t>Unidad de Asuntos Policiales Internacionales e INTERPOL</t>
  </si>
  <si>
    <t>259</t>
  </si>
  <si>
    <t>Unidad de Operaciones Especiales</t>
  </si>
  <si>
    <t>260</t>
  </si>
  <si>
    <t>Centro Federal Pericial Forense</t>
  </si>
  <si>
    <t>261</t>
  </si>
  <si>
    <t>Unidad de Laboratorios Criminalísticos</t>
  </si>
  <si>
    <t>263</t>
  </si>
  <si>
    <t>Unidad de Especialidades Periciales Documentales</t>
  </si>
  <si>
    <t>264</t>
  </si>
  <si>
    <t>Unidad de Especialidades Médico Forenses</t>
  </si>
  <si>
    <t>265</t>
  </si>
  <si>
    <t>Unidad de Ingenierías Forenses</t>
  </si>
  <si>
    <t>Fiscalía Especializada de Control Regional</t>
  </si>
  <si>
    <t>310</t>
  </si>
  <si>
    <t>Fiscalía Especial de Supervisión de Procesos</t>
  </si>
  <si>
    <t>320</t>
  </si>
  <si>
    <t>Unidad Especializada en el Sistema de Coordinación Regional</t>
  </si>
  <si>
    <t>321</t>
  </si>
  <si>
    <t>Fiscalía Federal en el Estado de Aguascalientes</t>
  </si>
  <si>
    <t>322</t>
  </si>
  <si>
    <t>Fiscalía Federal en el Estado de Baja California</t>
  </si>
  <si>
    <t>323</t>
  </si>
  <si>
    <t>Fiscalía Federal en el Estado de Baja California Sur</t>
  </si>
  <si>
    <t>324</t>
  </si>
  <si>
    <t>Fiscalía Federal en el Estado de Campeche</t>
  </si>
  <si>
    <t>325</t>
  </si>
  <si>
    <t>Fiscalía Federal en el Estado de Coahuila de Zaragoza</t>
  </si>
  <si>
    <t>326</t>
  </si>
  <si>
    <t>Fiscalía Federal en el Estado de Colima</t>
  </si>
  <si>
    <t>327</t>
  </si>
  <si>
    <t>Fiscalía Federal en el Estado de Chiapas</t>
  </si>
  <si>
    <t>328</t>
  </si>
  <si>
    <t>Fiscalía Federal en el Estado de Chihuahua</t>
  </si>
  <si>
    <t>329</t>
  </si>
  <si>
    <t>Fiscalía Federal en la Ciudad de México</t>
  </si>
  <si>
    <t>330</t>
  </si>
  <si>
    <t>Fiscalía Federal en el Estado de Durango</t>
  </si>
  <si>
    <t>331</t>
  </si>
  <si>
    <t>Fiscalía Federal en el Estado de Guanajuato</t>
  </si>
  <si>
    <t>332</t>
  </si>
  <si>
    <t>Fiscalía Federal en el Estado de Guerrero</t>
  </si>
  <si>
    <t>333</t>
  </si>
  <si>
    <t>Fiscalía Federal en el Estado de Hidalgo</t>
  </si>
  <si>
    <t>334</t>
  </si>
  <si>
    <t>Fiscalía Federal en el Estado de Jalisco</t>
  </si>
  <si>
    <t>335</t>
  </si>
  <si>
    <t>Fiscalía Federal en el Estado de México</t>
  </si>
  <si>
    <t>336</t>
  </si>
  <si>
    <t>Fiscalía Federal en el Estado de Michoacán de Ocampo</t>
  </si>
  <si>
    <t>337</t>
  </si>
  <si>
    <t>Fiscalía Federal en el Estado de Morelos</t>
  </si>
  <si>
    <t>338</t>
  </si>
  <si>
    <t>Fiscalía Federal en el Estado de Nayarit</t>
  </si>
  <si>
    <t>339</t>
  </si>
  <si>
    <t>Fiscalía Federal en el Estado de Nuevo León</t>
  </si>
  <si>
    <t>340</t>
  </si>
  <si>
    <t>Fiscalía Federal en el Estado de Oaxaca</t>
  </si>
  <si>
    <t>341</t>
  </si>
  <si>
    <t>Fiscalía Federal en el Estado de Puebla</t>
  </si>
  <si>
    <t>342</t>
  </si>
  <si>
    <t>Fiscalía Federal en el Estado de Querétaro</t>
  </si>
  <si>
    <t>343</t>
  </si>
  <si>
    <t>Fiscalía Federal en el Estado de Quintana Roo</t>
  </si>
  <si>
    <t>344</t>
  </si>
  <si>
    <t>Fiscalía Federal en el Estado de San Luis Potosí</t>
  </si>
  <si>
    <t>345</t>
  </si>
  <si>
    <t>Fiscalía Federal en el Estado de Sinaloa</t>
  </si>
  <si>
    <t>346</t>
  </si>
  <si>
    <t>Fiscalía Federal en el Estado de Sonora</t>
  </si>
  <si>
    <t>347</t>
  </si>
  <si>
    <t>Fiscalía Federal en el Estado de Tabasco</t>
  </si>
  <si>
    <t>348</t>
  </si>
  <si>
    <t>Fiscalía Federal en el Estado de Tamaulipas</t>
  </si>
  <si>
    <t>349</t>
  </si>
  <si>
    <t>Fiscalía Federal en el Estado de Tlaxcala</t>
  </si>
  <si>
    <t>350</t>
  </si>
  <si>
    <t>Fiscalía Federal en el Estado de Veracruz de Ignacio de la Llave</t>
  </si>
  <si>
    <t>351</t>
  </si>
  <si>
    <t>Fiscalía Federal en el Estado de Yucatán</t>
  </si>
  <si>
    <t>352</t>
  </si>
  <si>
    <t>Fiscalía Federal en el Estado de Zacatecas</t>
  </si>
  <si>
    <t>360</t>
  </si>
  <si>
    <t>Fiscalía Especial de Seguimiento y Control</t>
  </si>
  <si>
    <t>370</t>
  </si>
  <si>
    <t>Fiscalía Especial de Amparo</t>
  </si>
  <si>
    <t>380</t>
  </si>
  <si>
    <t>Fiscalía Especial de Investigación y Litigación de Casos Complejos</t>
  </si>
  <si>
    <t>400</t>
  </si>
  <si>
    <t>Fiscalía Especializada en materia de Delincuencia Organizada</t>
  </si>
  <si>
    <t>416</t>
  </si>
  <si>
    <t>Unidad de Control de Procesos en Delincuencia Organizada</t>
  </si>
  <si>
    <t>418</t>
  </si>
  <si>
    <t>Unidad de Cuerpo Técnico de Control</t>
  </si>
  <si>
    <t>420</t>
  </si>
  <si>
    <t>Fiscalía Especial en Investigación de Delitos contra la Salud</t>
  </si>
  <si>
    <t>430</t>
  </si>
  <si>
    <t>Fiscalía Especial en Investigación de Terrorismo, Acopio y Tráfico de Armas</t>
  </si>
  <si>
    <t>440</t>
  </si>
  <si>
    <t>Fiscalía Especial en Investigación de Operaciones con Recursos de Procedencia Ilícita, Falsificación y Alteración de Moneda y Fiscales</t>
  </si>
  <si>
    <t>450</t>
  </si>
  <si>
    <t>Fiscalía Especial en Investigación de Delitos en materia de Secuestro</t>
  </si>
  <si>
    <t>460</t>
  </si>
  <si>
    <t>Fiscalía Especial en Investigación de Tráfico de Menores, Personas y Órganos, y Contra la Biodiversidad</t>
  </si>
  <si>
    <t>470</t>
  </si>
  <si>
    <t>Fiscalía Especial en Investigación de Delitos en materia de Hidrocarburos, Derechos de Autor, Asalto y Robo de Vehículos</t>
  </si>
  <si>
    <t>Fiscalía Especializada de Control Competencial</t>
  </si>
  <si>
    <t>510</t>
  </si>
  <si>
    <t>Fiscalía Especial en Investigación de Asuntos Relevantes</t>
  </si>
  <si>
    <t>520</t>
  </si>
  <si>
    <t>Fiscalía Especial en Investigación de Delitos Fiscales y del Sistema Financiero</t>
  </si>
  <si>
    <t>530</t>
  </si>
  <si>
    <t>Fiscalía Especial en Investigación de Delitos contra el Ambiente y Previstos en Leyes Especiales</t>
  </si>
  <si>
    <t>540</t>
  </si>
  <si>
    <t>Fiscalía Especial en Investigación de Delitos Cometidos por personas Servidoras Públicas y Contra la Administración de Justicia</t>
  </si>
  <si>
    <t>550</t>
  </si>
  <si>
    <t>Fiscalía Especial en Investigación de Delitos contra los Derechos de Autor y la Propiedad Industrial</t>
  </si>
  <si>
    <t>560</t>
  </si>
  <si>
    <t>Fiscalía Especial en Investigación de Delitos de Comercio de Narcóticos Destinados al Consumo Final</t>
  </si>
  <si>
    <t>570</t>
  </si>
  <si>
    <t>Fiscalía Especial para Asuntos Internacionales</t>
  </si>
  <si>
    <t>571</t>
  </si>
  <si>
    <t>Unidad de Cooperación Internacional</t>
  </si>
  <si>
    <t>572</t>
  </si>
  <si>
    <t>Unidad de Procedimientos Internacionales</t>
  </si>
  <si>
    <t>Fiscalía Especializada en materia de Derechos Humanos</t>
  </si>
  <si>
    <t>611</t>
  </si>
  <si>
    <t>Unidad de Seguimiento a Quejas, Conciliaciones y Recomendaciones de la Comisión Nacional de los Derechos Humanos</t>
  </si>
  <si>
    <t>613</t>
  </si>
  <si>
    <t>Unidad de Servicios a la Comunidad</t>
  </si>
  <si>
    <t>620</t>
  </si>
  <si>
    <t>Fiscalía Especial en Investigación de los Delitos de Desaparición Forzada</t>
  </si>
  <si>
    <t>630</t>
  </si>
  <si>
    <t>Fiscalía Especial para la Atención de Delitos Cometidos Contra la Libertad de Expresión</t>
  </si>
  <si>
    <t>640</t>
  </si>
  <si>
    <t>Fiscalía Especial en Investigación del Delito de Tortura</t>
  </si>
  <si>
    <t>650</t>
  </si>
  <si>
    <t>Fiscalía Especial de Investigación de Delitos relacionados con Personas Migrantes y Refugiadas</t>
  </si>
  <si>
    <t>Fiscalía Especializada en materia de Delitos Electorales</t>
  </si>
  <si>
    <t>800</t>
  </si>
  <si>
    <t>Oficialía Mayor</t>
  </si>
  <si>
    <t>810</t>
  </si>
  <si>
    <t>Centro de Formación y Servicio Profesional de Carrera</t>
  </si>
  <si>
    <t>811</t>
  </si>
  <si>
    <t>Unidad de Recursos Humanos</t>
  </si>
  <si>
    <t>812</t>
  </si>
  <si>
    <t>Unidad de Planeación y Desarrollo para la Formación de los Recursos Humanos</t>
  </si>
  <si>
    <t>813</t>
  </si>
  <si>
    <t>Centro de Evaluación y Control de Confianza</t>
  </si>
  <si>
    <t>814</t>
  </si>
  <si>
    <t>Unidad de Servicio Profesional de Carrera</t>
  </si>
  <si>
    <t>820</t>
  </si>
  <si>
    <t>Unidad Especializada de Presupuesto y Tesorería</t>
  </si>
  <si>
    <t>830</t>
  </si>
  <si>
    <t>Unidad Especializada de Recursos, Servicios e Infraestructura Inmobiliaria</t>
  </si>
  <si>
    <t>831</t>
  </si>
  <si>
    <t>Unidad de Registro de Aseguramientos Ministeriales y Destino Final</t>
  </si>
  <si>
    <t>840</t>
  </si>
  <si>
    <t>Unidad Especializada en el Sistema Institucional de Evaluación de Resultados</t>
  </si>
  <si>
    <t>850</t>
  </si>
  <si>
    <t>Unidad Especializada de Infraestructura Tecnológica, Comunicaciones y Sistemas</t>
  </si>
  <si>
    <t>860</t>
  </si>
  <si>
    <t>Unidad de Planeación y Coordinación Interinstitucional</t>
  </si>
  <si>
    <t>870</t>
  </si>
  <si>
    <t>Unidad de Seguridad Institucional</t>
  </si>
  <si>
    <t>880</t>
  </si>
  <si>
    <t>Unidad de Servicios Aéreos</t>
  </si>
  <si>
    <t>900</t>
  </si>
  <si>
    <t>Fiscalía Especializada de Asuntos Internos</t>
  </si>
  <si>
    <t>901</t>
  </si>
  <si>
    <t>Unidad de Visita y Evaluación Técnico Jurídica</t>
  </si>
  <si>
    <t>910</t>
  </si>
  <si>
    <t>Fiscalía Especial de Delitos cometidos por personas Servidoras Públicas de la Institución</t>
  </si>
  <si>
    <t>920</t>
  </si>
  <si>
    <t>Fiscalía Especial de Reacción Inmediata, Inspección y Determinación</t>
  </si>
  <si>
    <t>INEG</t>
  </si>
  <si>
    <t>Información Nacional Estadística y Geográfica</t>
  </si>
  <si>
    <t>Instituto Nacional de Estadística y Geografía</t>
  </si>
  <si>
    <t>Tribunal Federal de Justicia Administrativa</t>
  </si>
  <si>
    <t>Tribunal Federal de Justicia Administrativa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</si>
  <si>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</si>
  <si>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</si>
  <si>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</si>
  <si>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</si>
  <si>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</si>
  <si>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</si>
  <si>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</si>
  <si>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</si>
  <si>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</si>
  <si>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</si>
  <si>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</si>
  <si>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</si>
  <si>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</si>
  <si>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201</t>
  </si>
  <si>
    <t>Segunda Sala Regional Norte-Este del Estado de México, con sede en Tlalnepantla, Estado de México</t>
  </si>
  <si>
    <t>202</t>
  </si>
  <si>
    <t>Sala Regional del Centro II, con sede en Querétaro, Qro.</t>
  </si>
  <si>
    <t>203</t>
  </si>
  <si>
    <t>Segunda Sala Regional del Noreste, con sede en San Pedro Garza García, Nuevo León</t>
  </si>
  <si>
    <t>204</t>
  </si>
  <si>
    <t>Sala Regional del Noroeste I, con sede en Tijuana, B. C.</t>
  </si>
  <si>
    <t>205</t>
  </si>
  <si>
    <t>Segunda Sala Regional de Occidente, con sede en Guadalajara, Jal.</t>
  </si>
  <si>
    <t>206</t>
  </si>
  <si>
    <t>Sala Regional del Norte Centro I, con sede en Chihuahua, Chih.</t>
  </si>
  <si>
    <t>207</t>
  </si>
  <si>
    <t>Segunda Sala Regional de Oriente, con sede en el municipio de San Andrés Cholula, Estado de Puebla</t>
  </si>
  <si>
    <t>208</t>
  </si>
  <si>
    <t>Tercera Sala Especializada en Materia de Comercio Exterior y Quinta Sala Auxiliar, con Sede en la Cd. de Xalapa, Edo. de Veracruz</t>
  </si>
  <si>
    <t>209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</si>
  <si>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</si>
  <si>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</si>
  <si>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</si>
  <si>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</si>
  <si>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</si>
  <si>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214</t>
  </si>
  <si>
    <t>Sala Regional de San Luis Potosí, con sede en la Ciudad de San Luis Potosí, Estado de San Luis Potosí</t>
  </si>
  <si>
    <t>215</t>
  </si>
  <si>
    <t>Sala Regional de Tabasco, con sede en la Ciudad de Villahermosa, Estado de Tabasco</t>
  </si>
  <si>
    <t>217</t>
  </si>
  <si>
    <t>Sala Regional Sur del Estado de México, con sede en la Ciudad de Toluca, Estado de México</t>
  </si>
  <si>
    <t>218</t>
  </si>
  <si>
    <t>Segunda Sala Especializada en Materia de Comercio Exterior, con sede en el Municipio de San Pedro Garza García, en el Estado de Nuevo León</t>
  </si>
  <si>
    <t>219</t>
  </si>
  <si>
    <t>Segunda Sala Regional del Noroeste III, con sede en la Ciudad de Culiacán, Estado de Sinaloa</t>
  </si>
  <si>
    <t>Sala Regional del Centro IV, con sede en la Ciudad de Silao de la Victoria, Estado de Guanajuato</t>
  </si>
  <si>
    <t>301</t>
  </si>
  <si>
    <t>Sala Regional del Golfo, con sede en Jalapa, Ver.</t>
  </si>
  <si>
    <t>302</t>
  </si>
  <si>
    <t>Sala Regional del Centro I, con sede en Aguascalientes, Ags.</t>
  </si>
  <si>
    <t>303</t>
  </si>
  <si>
    <t>Primera Sala Regional del Noroeste III, con sede en la Ciudad de Culiacán, Estado de Sinaloa</t>
  </si>
  <si>
    <t>304</t>
  </si>
  <si>
    <t>Segunda Sala Regional del Norte Centro II, con sede en Torreón, Coah.</t>
  </si>
  <si>
    <t>306</t>
  </si>
  <si>
    <t>Sala Regional del Golfo-Norte, con sede en Ciudad Victoria, Estado de Tamps.</t>
  </si>
  <si>
    <t>307</t>
  </si>
  <si>
    <t>Sala Regional de Chiapas, con sede en la Ciudad de Tuxtla Gutiérrez, Estado de Chiapas</t>
  </si>
  <si>
    <t>308</t>
  </si>
  <si>
    <t>Sala Regional del Caribe, con sede en Cancún, Quintana Roo</t>
  </si>
  <si>
    <t>Tercera Sala Regional del Occidente, con sede en la ciudad de Guadalajara, Estado de Jalisco</t>
  </si>
  <si>
    <t>311</t>
  </si>
  <si>
    <t>Tercera Sala Regional de Oriente, con sede en el municipio de San Andrés Cholula, Estado de Puebla</t>
  </si>
  <si>
    <t>Secretaría Operativa de Administración</t>
  </si>
  <si>
    <t>410</t>
  </si>
  <si>
    <t>411</t>
  </si>
  <si>
    <t>Dirección General de Programación y Presupuesto</t>
  </si>
  <si>
    <t>412</t>
  </si>
  <si>
    <t>413</t>
  </si>
  <si>
    <t>Dirección General de Archivos</t>
  </si>
  <si>
    <t>414</t>
  </si>
  <si>
    <t>Dirección General de Delegaciones Administrativas</t>
  </si>
  <si>
    <t>Ramos Administrativos</t>
  </si>
  <si>
    <t>Oficina de la Presidencia de la República</t>
  </si>
  <si>
    <t>Secretaría Particular del Presidente</t>
  </si>
  <si>
    <t>Unidad de Administración y Finanzas</t>
  </si>
  <si>
    <t>Subjefatura de Innovación y Análisis</t>
  </si>
  <si>
    <t>Coordinación General de Comunicación Social y Vocería del Gobierno de la República</t>
  </si>
  <si>
    <t>Secretaría Técnica del Gabinete</t>
  </si>
  <si>
    <t>128</t>
  </si>
  <si>
    <t>Coordinación de Asesores del Presidente</t>
  </si>
  <si>
    <t>129</t>
  </si>
  <si>
    <t>Jefatura de la Oficina de la Presidencia</t>
  </si>
  <si>
    <t>135</t>
  </si>
  <si>
    <t>Coordinación de Estrategia Digital Nacional</t>
  </si>
  <si>
    <t>138</t>
  </si>
  <si>
    <t>Subjefatura de la Oficina de la Presidencia</t>
  </si>
  <si>
    <t>139</t>
  </si>
  <si>
    <t>Subjefatura de Asuntos Internacionales e Interlocución con Sectores Productivos</t>
  </si>
  <si>
    <t>Coordinación General de Política y Gobierno</t>
  </si>
  <si>
    <t>142</t>
  </si>
  <si>
    <t>Coordinación General de Programas para el Desarrollo</t>
  </si>
  <si>
    <t>Gobernación</t>
  </si>
  <si>
    <t>Secretaría</t>
  </si>
  <si>
    <t>130</t>
  </si>
  <si>
    <t>Unidad General de Asuntos Jurídicos</t>
  </si>
  <si>
    <t>131</t>
  </si>
  <si>
    <t>Dirección General de lo Consultivo y de Contratos y Convenios</t>
  </si>
  <si>
    <t>132</t>
  </si>
  <si>
    <t>Dirección General de lo Contencioso</t>
  </si>
  <si>
    <t>133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</si>
  <si>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</si>
  <si>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</si>
  <si>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</si>
  <si>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</si>
  <si>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</si>
  <si>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216</t>
  </si>
  <si>
    <t>Unidad de Política Interior y Análisis de Información</t>
  </si>
  <si>
    <t>Dirección General de Análisis y Prospectiva para la Política Interior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</si>
  <si>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</si>
  <si>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</si>
  <si>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</si>
  <si>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</si>
  <si>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</si>
  <si>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</si>
  <si>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</si>
  <si>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</si>
  <si>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</si>
  <si>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</si>
  <si>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</si>
  <si>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</si>
  <si>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</si>
  <si>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</si>
  <si>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</si>
  <si>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Dirección General de Normatividad de Comunicación</t>
  </si>
  <si>
    <t>273</t>
  </si>
  <si>
    <t>Dirección General de Medios Impresos </t>
  </si>
  <si>
    <t>Subsecretaría de Desarrollo Democrático, Participación Social y Asuntos Religiosos</t>
  </si>
  <si>
    <t>Unidad de Desarrollo Democrático</t>
  </si>
  <si>
    <t>515</t>
  </si>
  <si>
    <t>Dirección General de Cultura Democrática y Fomento Cívico </t>
  </si>
  <si>
    <t>516</t>
  </si>
  <si>
    <t>Dirección General de Vinculación con Organizaciones de la Sociedad Civil 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</si>
  <si>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</si>
  <si>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</si>
  <si>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</si>
  <si>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</si>
  <si>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</si>
  <si>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</si>
  <si>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</si>
  <si>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</si>
  <si>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</si>
  <si>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</si>
  <si>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Subsecretaría de Derechos Humanos, Población y Migración</t>
  </si>
  <si>
    <t>Comisión para el Diálogo con los Pueblos Indígenas de México </t>
  </si>
  <si>
    <t>911</t>
  </si>
  <si>
    <t>Unidad para la Defensa de los Derechos Humanos</t>
  </si>
  <si>
    <t>913</t>
  </si>
  <si>
    <t>Dirección General de Política Pública de Derechos Humanos</t>
  </si>
  <si>
    <t>914</t>
  </si>
  <si>
    <t>Dirección General de Estrategias para la Atención de Derechos Humanos</t>
  </si>
  <si>
    <t>915</t>
  </si>
  <si>
    <t>Dirección General para la Protección de Personas Defensoras de Derechos Humanos y Periodistas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</si>
  <si>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</si>
  <si>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</si>
  <si>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</si>
  <si>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</si>
  <si>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</si>
  <si>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</si>
  <si>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</si>
  <si>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</si>
  <si>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</si>
  <si>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Órganos Desconcentrados</t>
  </si>
  <si>
    <t>A00</t>
  </si>
  <si>
    <t>Instituto Nacional para el Federalismo y el Desarrollo Municipal</t>
  </si>
  <si>
    <t>F00</t>
  </si>
  <si>
    <t>Tribunal Federal de Conciliación y Arbitraje</t>
  </si>
  <si>
    <t>G00</t>
  </si>
  <si>
    <t>Secretaría General del Consejo Nacional de Población</t>
  </si>
  <si>
    <t>K00</t>
  </si>
  <si>
    <t>Instituto Nacional de Migración</t>
  </si>
  <si>
    <t>N00</t>
  </si>
  <si>
    <t>Coordinación General de la Comisión Mexicana de Ayuda a Refugiados</t>
  </si>
  <si>
    <t>P00</t>
  </si>
  <si>
    <t>Secretaría Ejecutiva del Sistema Nacional de Protección Integral de Niñas, Niños y Adolescentes</t>
  </si>
  <si>
    <t>Q00</t>
  </si>
  <si>
    <t>Centro de Producción de Programas Informativos y Especiales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</si>
  <si>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</si>
  <si>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</si>
  <si>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</si>
  <si>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</si>
  <si>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X00</t>
  </si>
  <si>
    <t>Comisión Nacional de Búsqueda de Personas</t>
  </si>
  <si>
    <t>Entidades paraestatales</t>
  </si>
  <si>
    <t>E2D</t>
  </si>
  <si>
    <t>Talleres Gráficos de México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</si>
  <si>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</si>
  <si>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</si>
  <si>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</si>
  <si>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</si>
  <si>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</si>
  <si>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Dirección General de Comunicación Social</t>
  </si>
  <si>
    <t>Consultoría Jurídica</t>
  </si>
  <si>
    <t>Dirección General del Acervo Histórico Diplomático</t>
  </si>
  <si>
    <t>Dirección General de Asuntos Jurídicos</t>
  </si>
  <si>
    <t>Dirección Ejecutiva de Estrategia y Diplomacia Pública</t>
  </si>
  <si>
    <t>Dirección General de Prospectiva</t>
  </si>
  <si>
    <t>Dirección Ejecutiva de Diplomacia Cultural y Turística</t>
  </si>
  <si>
    <t>141</t>
  </si>
  <si>
    <t xml:space="preserve">Dirección General de Diplomacia Cultural </t>
  </si>
  <si>
    <t>Dirección General de Diplomacia Turística</t>
  </si>
  <si>
    <t>Jefatura de Unidad para América del Norte</t>
  </si>
  <si>
    <t>151</t>
  </si>
  <si>
    <t>Dirección General de Protección Consular y Planeación Estratégica</t>
  </si>
  <si>
    <t>152</t>
  </si>
  <si>
    <t>Dirección General de Asuntos Especiales</t>
  </si>
  <si>
    <t>153</t>
  </si>
  <si>
    <t>Secciones Mexicanas de la Comisión Internacional de Límites y Aguas entre México y Estados Unidos</t>
  </si>
  <si>
    <t>154</t>
  </si>
  <si>
    <t>Dirección General de Servicios Consulares</t>
  </si>
  <si>
    <t>Subsecretaría para América Latina y el Caribe</t>
  </si>
  <si>
    <t>Dirección General para Centroamérica y el Caribe</t>
  </si>
  <si>
    <t>Dirección General de Organismos y Mecanismos Regionales Americanos</t>
  </si>
  <si>
    <t>313</t>
  </si>
  <si>
    <t>Dirección General para América del Sur</t>
  </si>
  <si>
    <t>314</t>
  </si>
  <si>
    <t>Subsecretaría de Relaciones Exteriores</t>
  </si>
  <si>
    <t>Dirección General para Europa</t>
  </si>
  <si>
    <t>Dirección General para Asia-Pacífico</t>
  </si>
  <si>
    <t>Dirección Genera para África, Asia Central y Medio Oriente</t>
  </si>
  <si>
    <t>610</t>
  </si>
  <si>
    <t>Dirección General del Servicio Exterior y de Recursos Humanos</t>
  </si>
  <si>
    <t>Dirección General de Oficinas de Pasaportes</t>
  </si>
  <si>
    <t>612</t>
  </si>
  <si>
    <t>Dirección General de Programación, Organización y Presupuesto</t>
  </si>
  <si>
    <t>Dirección General de Bienes Inmuebles y Recursos Materiales</t>
  </si>
  <si>
    <t>614</t>
  </si>
  <si>
    <t>Dirección General de Tecnologías de Información e Innovación</t>
  </si>
  <si>
    <t>617</t>
  </si>
  <si>
    <t>Dirección General de Coordinación Interinstitucional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</si>
  <si>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</si>
  <si>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</si>
  <si>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</si>
  <si>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</si>
  <si>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</si>
  <si>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Dirección General de Impulso Económico Global</t>
  </si>
  <si>
    <t>I00</t>
  </si>
  <si>
    <t>Instituto Matías Romero</t>
  </si>
  <si>
    <t>J00</t>
  </si>
  <si>
    <t>Agencia Mexicana de Cooperación Internacional para el Desarrollo</t>
  </si>
  <si>
    <t>Hacienda y Crédito Público</t>
  </si>
  <si>
    <t>Unidad de Inteligencia Financiera</t>
  </si>
  <si>
    <t>Unidad de Comunicación Social y Vocero</t>
  </si>
  <si>
    <t>Unidad de Coordinación con Entidades Federativas</t>
  </si>
  <si>
    <t>Subsecretaría de Hacienda y Crédito Público</t>
  </si>
  <si>
    <t>Unidad de Crédito Público y Asuntos Internacionales de Hacienda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</si>
  <si>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</si>
  <si>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</si>
  <si>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</si>
  <si>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</si>
  <si>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Política de Ingresos Tributarios</t>
  </si>
  <si>
    <t>Unidad de Legislación Tributaria</t>
  </si>
  <si>
    <t>Unidad de Política de Ingresos no Tributarios y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</si>
  <si>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</si>
  <si>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</si>
  <si>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</si>
  <si>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</si>
  <si>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415</t>
  </si>
  <si>
    <t>Dirección General de Programación y Presupuesto "B"</t>
  </si>
  <si>
    <t>Dirección General de Programación y Presupuesto "A"</t>
  </si>
  <si>
    <t>Unidad Jurídica de Egresos</t>
  </si>
  <si>
    <t>419</t>
  </si>
  <si>
    <t>Unidad de Evaluación del Desempeño</t>
  </si>
  <si>
    <t>Dirección General de Programación y Presupuesto "C"</t>
  </si>
  <si>
    <t>Procuraduría Fiscal de la Federación</t>
  </si>
  <si>
    <t>Subprocuraduría Fiscal Federal de Legislación y Consulta</t>
  </si>
  <si>
    <t>511</t>
  </si>
  <si>
    <t>Subprocuraduría Fiscal Federal de Amparos</t>
  </si>
  <si>
    <t>512</t>
  </si>
  <si>
    <t>Subprocuraduría Fiscal Federal de Asuntos Financieros</t>
  </si>
  <si>
    <t>513</t>
  </si>
  <si>
    <t>Subprocuraduría Fiscal Federal de Investigaciones</t>
  </si>
  <si>
    <t>Tesorería de la Federación</t>
  </si>
  <si>
    <t>Subtesorería de Operación</t>
  </si>
  <si>
    <t>Subtesorería de Planeación Financiera y Administración de la Liquidez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</si>
  <si>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</si>
  <si>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</si>
  <si>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</si>
  <si>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</si>
  <si>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</si>
  <si>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 Consolidadas</t>
  </si>
  <si>
    <t>704</t>
  </si>
  <si>
    <t>Unidad del Política de Contrataciones Públicas</t>
  </si>
  <si>
    <t>705</t>
  </si>
  <si>
    <t>709</t>
  </si>
  <si>
    <t>710</t>
  </si>
  <si>
    <t>Dirección General de Recursos Financieros</t>
  </si>
  <si>
    <t>711</t>
  </si>
  <si>
    <t>712</t>
  </si>
  <si>
    <t>Dirección General de Recursos Materiales, Obra Pública y Servicios Generales</t>
  </si>
  <si>
    <t>713</t>
  </si>
  <si>
    <t>Dirección General de Talleres de Impresión de Estampillas y Valores</t>
  </si>
  <si>
    <t>715</t>
  </si>
  <si>
    <t>Dirección General de la Conservaduría de Palacio Nacional y Patrimonio Cultural</t>
  </si>
  <si>
    <t>716</t>
  </si>
  <si>
    <t>Dirección General de Tecnologías y Seguridad de la Información</t>
  </si>
  <si>
    <t>Instituto de Administración y Avalúos de Bienes Nacionales</t>
  </si>
  <si>
    <t>B00</t>
  </si>
  <si>
    <t>Comisión Nacional Bancaria y de Valores</t>
  </si>
  <si>
    <t>C00</t>
  </si>
  <si>
    <t>Comisión Nacional de Seguros y Fianzas</t>
  </si>
  <si>
    <t>D00</t>
  </si>
  <si>
    <t>Comisión Nacional del Sistema de Ahorro para el Retiro</t>
  </si>
  <si>
    <t>E00</t>
  </si>
  <si>
    <t>Servicio de Administración Tributaria</t>
  </si>
  <si>
    <t>H00</t>
  </si>
  <si>
    <t>Agencia Nacional de Aduanas de México</t>
  </si>
  <si>
    <t>G3A</t>
  </si>
  <si>
    <t>Comisión Nacional para la Protección y Defensa de los Usuarios de Servicios Financieros</t>
  </si>
  <si>
    <t>HAS</t>
  </si>
  <si>
    <t>Fondo Especial de Asistencia Técnica y Garantía para Créditos Agropecuarios</t>
  </si>
  <si>
    <t>HJO</t>
  </si>
  <si>
    <t>Banco del Bienestar, S.N.C., I.B.D.</t>
  </si>
  <si>
    <t>HKA</t>
  </si>
  <si>
    <t>Instituto para Devolver al Pueblo lo Robado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</si>
  <si>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</si>
  <si>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</si>
  <si>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</si>
  <si>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</si>
  <si>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</si>
  <si>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</si>
  <si>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</si>
  <si>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</si>
  <si>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</si>
  <si>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</si>
  <si>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</si>
  <si>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</si>
  <si>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</si>
  <si>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</si>
  <si>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</si>
  <si>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</si>
  <si>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</si>
  <si>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</si>
  <si>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</si>
  <si>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</si>
  <si>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</si>
  <si>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</si>
  <si>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136</t>
  </si>
  <si>
    <t>Fiscalía General de Justicia Militar</t>
  </si>
  <si>
    <t>Dirección General de Derechos Humanos</t>
  </si>
  <si>
    <t>Dirección General de Informática</t>
  </si>
  <si>
    <t>Dirección General de Intendencia</t>
  </si>
  <si>
    <t>Dirección General de Transmisiones</t>
  </si>
  <si>
    <t>143</t>
  </si>
  <si>
    <t>Dirección General de Materiales de Guerra</t>
  </si>
  <si>
    <t>144</t>
  </si>
  <si>
    <t>Dirección General de Transportes Militares</t>
  </si>
  <si>
    <t>145</t>
  </si>
  <si>
    <t>Cuerpo de Policía Militar</t>
  </si>
  <si>
    <t>146</t>
  </si>
  <si>
    <t>Comandancia del Ejército Mexicano</t>
  </si>
  <si>
    <t>H0C</t>
  </si>
  <si>
    <t>Grupo Aeroportuario, Ferroviario, de Servicios Auxiliares y Conexos, Olmeca-Maya-Mexica, S.A. de C.V.</t>
  </si>
  <si>
    <t>H0M</t>
  </si>
  <si>
    <t>Tren Maya, S.A. de C.V.</t>
  </si>
  <si>
    <t>HZI</t>
  </si>
  <si>
    <t>Aeropuerto Internacional Felipe Ángeles, S.A. de C.V.</t>
  </si>
  <si>
    <t>HZK</t>
  </si>
  <si>
    <t>Aerolínea del Estado Mexicano, S.A. de C.V.</t>
  </si>
  <si>
    <t>Agricultura y Desarrollo Rural</t>
  </si>
  <si>
    <t>Dirección General de Supervisión, Evaluación y Rendición de Cuentas</t>
  </si>
  <si>
    <t>Dirección General de Normalización Agroalimentaria</t>
  </si>
  <si>
    <t>Oficina del Abogado General</t>
  </si>
  <si>
    <t>Coordinación General de Enlace Sectorial</t>
  </si>
  <si>
    <t>Coordinación General de Operación Territorial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</si>
  <si>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</si>
  <si>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</si>
  <si>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</si>
  <si>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</si>
  <si>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</si>
  <si>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</si>
  <si>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</si>
  <si>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</si>
  <si>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</si>
  <si>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</si>
  <si>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</si>
  <si>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</si>
  <si>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</si>
  <si>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134</t>
  </si>
  <si>
    <t>Oficina de Representación en Jalisco</t>
  </si>
  <si>
    <t>Oficina de Representación en el Estado de México</t>
  </si>
  <si>
    <t>Oficina de Representación en Michoacán</t>
  </si>
  <si>
    <t>137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</si>
  <si>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</si>
  <si>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</si>
  <si>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</si>
  <si>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</si>
  <si>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</si>
  <si>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</si>
  <si>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</si>
  <si>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</si>
  <si>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</si>
  <si>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</si>
  <si>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147</t>
  </si>
  <si>
    <t>Oficina de Representación en Tabasco</t>
  </si>
  <si>
    <t>148</t>
  </si>
  <si>
    <t>Oficina de Representación en Tamaulipas</t>
  </si>
  <si>
    <t>149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</si>
  <si>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</si>
  <si>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</si>
  <si>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</si>
  <si>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</si>
  <si>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</si>
  <si>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</si>
  <si>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</si>
  <si>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</si>
  <si>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</si>
  <si>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</si>
  <si>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Fomento a la Agricultura</t>
  </si>
  <si>
    <t>Dirección General de Suelos y Agua</t>
  </si>
  <si>
    <t>312</t>
  </si>
  <si>
    <t>Dirección General de Gestión de Riesgos</t>
  </si>
  <si>
    <t>Dirección General de Políticas, Prospección y Cambio Climático</t>
  </si>
  <si>
    <t>315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</si>
  <si>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</si>
  <si>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</si>
  <si>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</si>
  <si>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</si>
  <si>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</si>
  <si>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Dirección General de Programación, Presupuesto y Finanzas</t>
  </si>
  <si>
    <t>Dirección General de Capital Humano y Desarrollo Organizacional</t>
  </si>
  <si>
    <t>Dirección General de Recursos Materiales, Inmuebles y Servicios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</si>
  <si>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</si>
  <si>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</si>
  <si>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</si>
  <si>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</si>
  <si>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Coordinación General de Ganadería</t>
  </si>
  <si>
    <t>Dirección General de Repoblamiento Ganadero</t>
  </si>
  <si>
    <t>Dirección General de Sustentabilidad de Tierras de Uso Ganadero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</si>
  <si>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</si>
  <si>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</si>
  <si>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</si>
  <si>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</si>
  <si>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</si>
  <si>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</si>
  <si>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</si>
  <si>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</si>
  <si>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</si>
  <si>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</si>
  <si>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</si>
  <si>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</si>
  <si>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</si>
  <si>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</si>
  <si>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</si>
  <si>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</si>
  <si>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</si>
  <si>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</si>
  <si>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</si>
  <si>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JBP</t>
  </si>
  <si>
    <t>Seguridad Alimentaria Mexicana</t>
  </si>
  <si>
    <t>RJL</t>
  </si>
  <si>
    <t>Instituto Mexicano de Investigación en Pesca y Acuacultura Sustentables</t>
  </si>
  <si>
    <t>VSS</t>
  </si>
  <si>
    <t>Diconsa, S.A. de C.V.</t>
  </si>
  <si>
    <t>VST</t>
  </si>
  <si>
    <t>Liconsa, S.A. de C.V.</t>
  </si>
  <si>
    <t>Infraestructura, Comunicaciones y Transportes</t>
  </si>
  <si>
    <t>Dirección General de Vinculación</t>
  </si>
  <si>
    <t>Dirección General de Planeación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</si>
  <si>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</si>
  <si>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</si>
  <si>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</si>
  <si>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</si>
  <si>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</si>
  <si>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 xml:space="preserve">Subsecretaría de Comunicaciones y Transportes 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</si>
  <si>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</si>
  <si>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</si>
  <si>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</si>
  <si>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</si>
  <si>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</si>
  <si>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</si>
  <si>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de la Sociedad de la Información y el Conocimiento</t>
  </si>
  <si>
    <t>Coordinación de Centros SICT</t>
  </si>
  <si>
    <t>621</t>
  </si>
  <si>
    <t>Centro SICT Aguascalientes</t>
  </si>
  <si>
    <t>622</t>
  </si>
  <si>
    <t>Centro SICT Baja California</t>
  </si>
  <si>
    <t>623</t>
  </si>
  <si>
    <t>Centro SICT Baja California Sur</t>
  </si>
  <si>
    <t>624</t>
  </si>
  <si>
    <t>Centro SICT Campeche</t>
  </si>
  <si>
    <t>625</t>
  </si>
  <si>
    <t>Centro SICT Coahuila</t>
  </si>
  <si>
    <t>626</t>
  </si>
  <si>
    <t>Centro SICT Colima</t>
  </si>
  <si>
    <t>627</t>
  </si>
  <si>
    <t>Centro SICT Chiapas</t>
  </si>
  <si>
    <t>628</t>
  </si>
  <si>
    <t>Centro SICT Chihuahua</t>
  </si>
  <si>
    <t>Centro SICT Durango</t>
  </si>
  <si>
    <t>631</t>
  </si>
  <si>
    <t>Centro SICT Guanajuato</t>
  </si>
  <si>
    <t>632</t>
  </si>
  <si>
    <t>Centro SICT Guerrero</t>
  </si>
  <si>
    <t>633</t>
  </si>
  <si>
    <t>Centro SICT Hidalgo</t>
  </si>
  <si>
    <t>634</t>
  </si>
  <si>
    <t>Centro SICT Jalisco</t>
  </si>
  <si>
    <t>635</t>
  </si>
  <si>
    <t>Centro SICT México</t>
  </si>
  <si>
    <t>636</t>
  </si>
  <si>
    <t>Centro SICT Michoacán</t>
  </si>
  <si>
    <t>637</t>
  </si>
  <si>
    <t>Centro SICT Morelos</t>
  </si>
  <si>
    <t>638</t>
  </si>
  <si>
    <t>Centro SICT Nayarit</t>
  </si>
  <si>
    <t>639</t>
  </si>
  <si>
    <t>Centro SICT Nuevo León</t>
  </si>
  <si>
    <t>Centro SICT Oaxaca</t>
  </si>
  <si>
    <t>641</t>
  </si>
  <si>
    <t>Centro SICT Puebla</t>
  </si>
  <si>
    <t>642</t>
  </si>
  <si>
    <t>Centro SICT Querétaro</t>
  </si>
  <si>
    <t>643</t>
  </si>
  <si>
    <t>Centro SICT Quintana Roo</t>
  </si>
  <si>
    <t>644</t>
  </si>
  <si>
    <t>Centro SICT San Luis Potosí</t>
  </si>
  <si>
    <t>645</t>
  </si>
  <si>
    <t>Centro SICT Sinaloa</t>
  </si>
  <si>
    <t>646</t>
  </si>
  <si>
    <t>Centro SICT Sonora</t>
  </si>
  <si>
    <t>647</t>
  </si>
  <si>
    <t>Centro SICT Tabasco</t>
  </si>
  <si>
    <t>648</t>
  </si>
  <si>
    <t>Centro SICT Tamaulipas</t>
  </si>
  <si>
    <t>649</t>
  </si>
  <si>
    <t>Centro SICT Tlaxcala</t>
  </si>
  <si>
    <t>Centro SICT Veracruz</t>
  </si>
  <si>
    <t>651</t>
  </si>
  <si>
    <t>Centro SICT Yucatán</t>
  </si>
  <si>
    <t>652</t>
  </si>
  <si>
    <t>Centro SICT Zacatecas</t>
  </si>
  <si>
    <t>Dirección General de Recursos Humanos y Organización</t>
  </si>
  <si>
    <t>Dirección General de Tecnologías de Información y Comunicaciones</t>
  </si>
  <si>
    <t>Instituto Mexicano del Transporte</t>
  </si>
  <si>
    <t>Servicios a la Navegación en el Espacio Aéreo Mexicano</t>
  </si>
  <si>
    <t>Agencia Reguladora del Transporte Ferroviario</t>
  </si>
  <si>
    <t>Agencia Federal de Aviación Civil</t>
  </si>
  <si>
    <t>J4Q</t>
  </si>
  <si>
    <t>Organismo Promotor de Inversiones en Telecomunicaciones</t>
  </si>
  <si>
    <t>J9E</t>
  </si>
  <si>
    <t>Servicio Postal Mexicano</t>
  </si>
  <si>
    <t>JZN</t>
  </si>
  <si>
    <t>Agencia Espacial Mexicana</t>
  </si>
  <si>
    <t>KCZ</t>
  </si>
  <si>
    <t>Financiera para el Bienestar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</si>
  <si>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</si>
  <si>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</si>
  <si>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</si>
  <si>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</si>
  <si>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</si>
  <si>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Unidad de Apoyo Jurídico</t>
  </si>
  <si>
    <t>Unidad de Prospectiva, Planeación y Evaluación</t>
  </si>
  <si>
    <t>Unidad de Normatividad, Competitividad y Competencia</t>
  </si>
  <si>
    <t>191</t>
  </si>
  <si>
    <t>Dirección General de Normas</t>
  </si>
  <si>
    <t>192</t>
  </si>
  <si>
    <t>Dirección General de Normatividad Mercantil</t>
  </si>
  <si>
    <t>194</t>
  </si>
  <si>
    <t>Dirección General de Facilitación Comercial y de Comercio Exterior</t>
  </si>
  <si>
    <t>Subsecretaría de Industria y Comercio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</si>
  <si>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</si>
  <si>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</si>
  <si>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</si>
  <si>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</si>
  <si>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423</t>
  </si>
  <si>
    <t>Dirección General de Competitividad y Competencia</t>
  </si>
  <si>
    <t>432</t>
  </si>
  <si>
    <t>Dirección General de Contenido Nacional y Fomento en el Sector Energético</t>
  </si>
  <si>
    <t>Unidad de Desarrollo Productivo</t>
  </si>
  <si>
    <t>Unidad de Fomento y Crecimiento Económico</t>
  </si>
  <si>
    <t>Subsecretaría de Comercio Exterior</t>
  </si>
  <si>
    <t>Dirección General de Planeación y Estrategias de Negociación</t>
  </si>
  <si>
    <t>Dirección General de Consultoría Jurídica de Comercio Internacional</t>
  </si>
  <si>
    <t>514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</si>
  <si>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</si>
  <si>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</si>
  <si>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</si>
  <si>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Comercio Internacional de Servicios e Inversión</t>
  </si>
  <si>
    <t>Dirección General de Disciplinas de Comercio Internacional</t>
  </si>
  <si>
    <t>Unidad de Inteligencia Económica Global</t>
  </si>
  <si>
    <t>531</t>
  </si>
  <si>
    <t>Dirección General de Inversión Extranjera</t>
  </si>
  <si>
    <t>532</t>
  </si>
  <si>
    <t>Dirección General de Coordinación Territorial de Trámites y Servicios de Economía</t>
  </si>
  <si>
    <t>Unidad de Coordinación de Actividades Extractivas</t>
  </si>
  <si>
    <t>Dirección General de Minas</t>
  </si>
  <si>
    <t>Dirección General de Desarrollo Minero</t>
  </si>
  <si>
    <t>Dirección General de Recursos Materiales y Archivo</t>
  </si>
  <si>
    <t>Dirección General de Programación, Presupuesto y Contabilidad</t>
  </si>
  <si>
    <t>Dirección General de Tecnologías de la Información</t>
  </si>
  <si>
    <t>714</t>
  </si>
  <si>
    <t>Dirección General de Financiamiento y Apoyo</t>
  </si>
  <si>
    <t>Comisión Nacional de Mejora Regulatoria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</si>
  <si>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</si>
  <si>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</si>
  <si>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</si>
  <si>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</si>
  <si>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</si>
  <si>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</si>
  <si>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</si>
  <si>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Unidad de Actualización Normativa, Legalidad y Regulación</t>
  </si>
  <si>
    <t>Dirección General de Actualización Normativa, Cultura de la Legalidad y Transparencia</t>
  </si>
  <si>
    <t>Dirección General de Profesiones</t>
  </si>
  <si>
    <t>Unidad de Promoción de Equidad y Excelencia Educativa</t>
  </si>
  <si>
    <t>171</t>
  </si>
  <si>
    <t>Dirección General de Análisis y Diagnóstico del Aprovechamiento Educativo</t>
  </si>
  <si>
    <t>172</t>
  </si>
  <si>
    <t>Dirección General de Desarrollo Humano Integral</t>
  </si>
  <si>
    <t>173</t>
  </si>
  <si>
    <t>Dirección General de Formación Continua a Docentes y Directivos</t>
  </si>
  <si>
    <t>174</t>
  </si>
  <si>
    <t>Dirección General de Educación Musical y Orquestas Escolares</t>
  </si>
  <si>
    <t>Dirección General La Escuela es Nuestra</t>
  </si>
  <si>
    <t>Subsecretaría de Educación Básica</t>
  </si>
  <si>
    <t>Dirección General de Gestión Escolar y Enfoque Territorial</t>
  </si>
  <si>
    <t>Dirección General de Materiales Educativos</t>
  </si>
  <si>
    <t>Dirección General de Desarrollo Curricular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</si>
  <si>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</si>
  <si>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</si>
  <si>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</si>
  <si>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</si>
  <si>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</si>
  <si>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</si>
  <si>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</si>
  <si>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Acreditación, Incorporación y Revalidación</t>
  </si>
  <si>
    <t>417</t>
  </si>
  <si>
    <t>Dirección General de Gestión Sectorial y Enlace Interinstitucional</t>
  </si>
  <si>
    <t>Dirección General @prende.mx</t>
  </si>
  <si>
    <t>Subsecretaría de Educación Superior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</si>
  <si>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</si>
  <si>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</si>
  <si>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</si>
  <si>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Subsecretaría de Educación Media Superior</t>
  </si>
  <si>
    <t>Dirección General de Educación Tecnológica Agropecuaria y Ciencias del Mar</t>
  </si>
  <si>
    <t>Dirección General de Educación Tecnológica Industrial y de Servicios</t>
  </si>
  <si>
    <t>Dirección General de Centros de Formación para el Trabajo</t>
  </si>
  <si>
    <t>616</t>
  </si>
  <si>
    <t>Dirección General del Bachillerato</t>
  </si>
  <si>
    <t>Dirección General de Bachillerato Tecnológico de Educación y Promoción Deportiva</t>
  </si>
  <si>
    <t>Dirección General de Presupuesto y Recursos Financieros</t>
  </si>
  <si>
    <t>Dirección General de Recursos Materiales y Servicios</t>
  </si>
  <si>
    <t>Dirección General del Sistema de Administración de la Nómina Educativa Federalizada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</si>
  <si>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</si>
  <si>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</si>
  <si>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</si>
  <si>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</si>
  <si>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</si>
  <si>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</si>
  <si>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L00</t>
  </si>
  <si>
    <t>Unidad del Sistema para la Carrera de las Maestras y los Maestros</t>
  </si>
  <si>
    <t>M00</t>
  </si>
  <si>
    <t>Tecnológico Nacional de México</t>
  </si>
  <si>
    <t>O00</t>
  </si>
  <si>
    <t>Coordinación Nacional de Becas para el Bienestar Benito Juárez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</si>
  <si>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</si>
  <si>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</si>
  <si>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</si>
  <si>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</si>
  <si>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</si>
  <si>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</si>
  <si>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</si>
  <si>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</si>
  <si>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</si>
  <si>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</si>
  <si>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</si>
  <si>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</si>
  <si>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</si>
  <si>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</si>
  <si>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</si>
  <si>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</si>
  <si>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</si>
  <si>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</si>
  <si>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</si>
  <si>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</si>
  <si>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</si>
  <si>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</si>
  <si>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L8G</t>
  </si>
  <si>
    <t>Educal, S.A. de C.V.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</si>
  <si>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</si>
  <si>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</si>
  <si>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</si>
  <si>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</si>
  <si>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</si>
  <si>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</si>
  <si>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</si>
  <si>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</si>
  <si>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MEY</t>
  </si>
  <si>
    <t>Organismo Coordinador de las Universidades para el Bienestar Benito Juárez García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</si>
  <si>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</si>
  <si>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</si>
  <si>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</si>
  <si>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</si>
  <si>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</si>
  <si>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Abogado General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</si>
  <si>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</si>
  <si>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</si>
  <si>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</si>
  <si>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</si>
  <si>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Dirección General de Relaciones Internacionales</t>
  </si>
  <si>
    <t>Subsecretaría de Prevención y Promoción de la Salud</t>
  </si>
  <si>
    <t>Dirección General de Promoción de la Salud</t>
  </si>
  <si>
    <t>Secretariado Técnico del Consejo Nacional para la Prevención de Accidentes</t>
  </si>
  <si>
    <t>316</t>
  </si>
  <si>
    <t>Dirección General de Epidemiología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</si>
  <si>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</si>
  <si>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</si>
  <si>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</si>
  <si>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</si>
  <si>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</si>
  <si>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</si>
  <si>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</si>
  <si>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</si>
  <si>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</si>
  <si>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</si>
  <si>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</si>
  <si>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Centro Nacional de Programas Preventivos y Control de Enfermedades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</si>
  <si>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</si>
  <si>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</si>
  <si>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</si>
  <si>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</si>
  <si>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</si>
  <si>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</si>
  <si>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</si>
  <si>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Y00</t>
  </si>
  <si>
    <t>Comisión Nacional de Salud Mental y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</si>
  <si>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</si>
  <si>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</si>
  <si>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</si>
  <si>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</si>
  <si>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</si>
  <si>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</si>
  <si>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</si>
  <si>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</si>
  <si>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</si>
  <si>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</si>
  <si>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</si>
  <si>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</si>
  <si>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</si>
  <si>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</si>
  <si>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</si>
  <si>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</si>
  <si>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</si>
  <si>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</si>
  <si>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</si>
  <si>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</si>
  <si>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</si>
  <si>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</si>
  <si>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</si>
  <si>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</si>
  <si>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</si>
  <si>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</si>
  <si>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</si>
  <si>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</si>
  <si>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</si>
  <si>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</si>
  <si>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</si>
  <si>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</si>
  <si>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</si>
  <si>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</si>
  <si>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</si>
  <si>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</si>
  <si>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</si>
  <si>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</si>
  <si>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</si>
  <si>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</si>
  <si>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</si>
  <si>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</si>
  <si>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</si>
  <si>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</si>
  <si>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</si>
  <si>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</si>
  <si>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</si>
  <si>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</si>
  <si>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</si>
  <si>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</si>
  <si>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</si>
  <si>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</si>
  <si>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</si>
  <si>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</si>
  <si>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</si>
  <si>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</si>
  <si>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</si>
  <si>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</si>
  <si>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</si>
  <si>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Unidad de Policía Naval</t>
  </si>
  <si>
    <t>Unidad de Investigación y Desarrollo Tecnológico</t>
  </si>
  <si>
    <t>Unidad Naval de Protección Civil</t>
  </si>
  <si>
    <t>Subsecretaría</t>
  </si>
  <si>
    <t>Dirección General de Construcciones Navales</t>
  </si>
  <si>
    <t>Dirección General de Servicios Generales e Hidrográficos</t>
  </si>
  <si>
    <t>Unidad de la Gubernatura del Archipiélago Islas Marías</t>
  </si>
  <si>
    <t>Unidad de Capitanías de Puerto y Asuntos Marítimos</t>
  </si>
  <si>
    <t>Dirección General de Obras y Dragado</t>
  </si>
  <si>
    <t>Dirección General de Administración y Finanzas</t>
  </si>
  <si>
    <t>Universidad Naval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</si>
  <si>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</si>
  <si>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</si>
  <si>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</si>
  <si>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</si>
  <si>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AYH</t>
  </si>
  <si>
    <t>Corredor Interoceánico del Istmo de Tehuantepec</t>
  </si>
  <si>
    <t>J2P</t>
  </si>
  <si>
    <t>Administración del Sistema Portuario Nacional Dos Bocas, S.A. de C.V.</t>
  </si>
  <si>
    <t>J3C</t>
  </si>
  <si>
    <t>Administración del Sistema Portuario Nacional Puerto Chiapas, S.A. de C.V.</t>
  </si>
  <si>
    <t>J3G</t>
  </si>
  <si>
    <t>Administración del Sistema Portuario Nacional Salina Cruz, S.A. de C.V.</t>
  </si>
  <si>
    <t>J3L</t>
  </si>
  <si>
    <t>Ferrocarril del Istmo de Tehuantepec, S.A. de C.V.</t>
  </si>
  <si>
    <t>J4V</t>
  </si>
  <si>
    <t>Fideicomiso Universidad Marítima y Portuaria de México</t>
  </si>
  <si>
    <t>Trabajo y Previsión Social</t>
  </si>
  <si>
    <t>Junta Federal de Conciliación y Arbitraje</t>
  </si>
  <si>
    <t>Unidad de Enlace para la Reforma al Sistema de Justicia Laboral</t>
  </si>
  <si>
    <t>Dirección General de Investigación y Estadísticas del Trabajo</t>
  </si>
  <si>
    <t>Unidad de Política Laboral y Relaciones Institucionales</t>
  </si>
  <si>
    <t>161</t>
  </si>
  <si>
    <t>Dirección General de Políticas Públicas y Órganos de Gobierno</t>
  </si>
  <si>
    <t>162</t>
  </si>
  <si>
    <t>Dirección General de Relaciones Institucionales</t>
  </si>
  <si>
    <t>Subsecretaría del Trabajo</t>
  </si>
  <si>
    <t>Dirección General de Registro de Asociaciones</t>
  </si>
  <si>
    <t>Dirección General de Concertación y Capacitación Laboral</t>
  </si>
  <si>
    <t>Unidad de Funcionarios Conciliadores</t>
  </si>
  <si>
    <t>Unidad de Trabajo Digno</t>
  </si>
  <si>
    <t>Dirección General de Inspección Federal del Trabajo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</si>
  <si>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</si>
  <si>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</si>
  <si>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</si>
  <si>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</si>
  <si>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233</t>
  </si>
  <si>
    <t>Oficina de Representación Federal del Trabajo en Campeche</t>
  </si>
  <si>
    <t>234</t>
  </si>
  <si>
    <t>Oficina de Representación Federal del Trabajo en Coahuila</t>
  </si>
  <si>
    <t>235</t>
  </si>
  <si>
    <t>Oficina de Representación Federal del Trabajo en Colima</t>
  </si>
  <si>
    <t>236</t>
  </si>
  <si>
    <t>Oficina de Representación Federal del Trabajo en Chiapas</t>
  </si>
  <si>
    <t>237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</si>
  <si>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</si>
  <si>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</si>
  <si>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</si>
  <si>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</si>
  <si>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</si>
  <si>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</si>
  <si>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241</t>
  </si>
  <si>
    <t>Oficina de Representación Federal del Trabajo en Hidalgo</t>
  </si>
  <si>
    <t>242</t>
  </si>
  <si>
    <t>Oficina de Representación Federal del Trabajo en Jalisco</t>
  </si>
  <si>
    <t>243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</si>
  <si>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</si>
  <si>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</si>
  <si>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</si>
  <si>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</si>
  <si>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</si>
  <si>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</si>
  <si>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</si>
  <si>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</si>
  <si>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</si>
  <si>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</si>
  <si>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</si>
  <si>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</si>
  <si>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</si>
  <si>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250</t>
  </si>
  <si>
    <t>Oficina de Representación Federal del Trabajo en Querétaro</t>
  </si>
  <si>
    <t>251</t>
  </si>
  <si>
    <t>Oficina de Representación Federal del Trabajo en Quintana Roo</t>
  </si>
  <si>
    <t>252</t>
  </si>
  <si>
    <t>Oficina de Representación Federal del Trabajo en San Luis Potosí</t>
  </si>
  <si>
    <t>253</t>
  </si>
  <si>
    <t>Oficina de Representación Federal del Trabajo en Sinaloa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</si>
  <si>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</si>
  <si>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</si>
  <si>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</si>
  <si>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</si>
  <si>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</si>
  <si>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Oficina de Representación Federal del Trabajo en Tlaxcala</t>
  </si>
  <si>
    <t>258</t>
  </si>
  <si>
    <t>Oficina de Representación Federal del Trabajo en Veracruz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</si>
  <si>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</si>
  <si>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</si>
  <si>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</si>
  <si>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Empleo y Productividad Laboral</t>
  </si>
  <si>
    <t>Unidad del Servicio Nacional de Empleo</t>
  </si>
  <si>
    <t>Unidad del Programa Jóvenes Construyendo el Futuro</t>
  </si>
  <si>
    <t>Procuraduría Federal de la Defensa del Trabajo</t>
  </si>
  <si>
    <t>PBE</t>
  </si>
  <si>
    <t>Centro Federal de Conciliación y Registro Laboral</t>
  </si>
  <si>
    <t>PBJ</t>
  </si>
  <si>
    <t>Comisión Nacional de los Salarios Mínimos</t>
  </si>
  <si>
    <t>VUY</t>
  </si>
  <si>
    <t>Instituto Mexicano de la Juventud</t>
  </si>
  <si>
    <t>Desarrollo Agrario, Territorial y Urbano</t>
  </si>
  <si>
    <t>Unidad de Planeación y Desarrollo Institucional</t>
  </si>
  <si>
    <t>Dirección General de Coordinación de Oficinas de Representación</t>
  </si>
  <si>
    <t>Subsecretaría de Ordenamiento Territorial y Agrario</t>
  </si>
  <si>
    <t>Dirección General de Ordenamiento de la Propiedad Rural</t>
  </si>
  <si>
    <t>Dirección General de Concertación Agraria y Mediación</t>
  </si>
  <si>
    <t>Dirección General de Ordenamiento Territorial</t>
  </si>
  <si>
    <t>Coordinación General de Gestión Integral de Riesgos de Desastres</t>
  </si>
  <si>
    <t>Dirección General de Inventarios y Modernización Registral y Catastral</t>
  </si>
  <si>
    <t>Subsecretaría de Desarrollo Urbano y Vivienda</t>
  </si>
  <si>
    <t>Unidad de Apoyo a Programas de Infraestructura y Espacios Públicos</t>
  </si>
  <si>
    <t>Dirección General de Desarrollo Urbano, Suelo y Vivienda</t>
  </si>
  <si>
    <t>Unidad de Proyectos Estratégicos para el Desarrollo Urbano</t>
  </si>
  <si>
    <t>Dirección General de Desarrollo Regional</t>
  </si>
  <si>
    <t>Coordinación General de Desarrollo Metropolitano y Movilidad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</si>
  <si>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</si>
  <si>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</si>
  <si>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</si>
  <si>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</si>
  <si>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</si>
  <si>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</si>
  <si>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</si>
  <si>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</si>
  <si>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Unidad Coordinadora de Asuntos Internacionales</t>
  </si>
  <si>
    <t>Unidad Coordinadora de Asuntos Jurídicos</t>
  </si>
  <si>
    <t>Unidad Coordinadora de Oficinas de Representación y Gestión Territorial</t>
  </si>
  <si>
    <t>Centro de Educación y Capacitación para el Desarrollo Sustentable</t>
  </si>
  <si>
    <t>Unidad Coordinadora de Vinculación Social, Derechos Humanos y Transparencia</t>
  </si>
  <si>
    <t>Coordinación Ejecutiva de Vinculación Institucional</t>
  </si>
  <si>
    <t>Oficina de Representación en México</t>
  </si>
  <si>
    <t>Subsecretaría de Política Ambiental y Recursos Naturales</t>
  </si>
  <si>
    <t>Dirección General de Planeación, Evaluación y Estadística Ambiental</t>
  </si>
  <si>
    <t>Dirección General de Políticas para la Acción Climática</t>
  </si>
  <si>
    <t>Dirección General de Agroecología y Patrimonio Biocultural</t>
  </si>
  <si>
    <t>Dirección General de Recursos Naturales y Bioseguridad</t>
  </si>
  <si>
    <t>Dirección General de Vida Silvestre</t>
  </si>
  <si>
    <t>Dirección General de Gestión Forestal, Suelos y Ordenamiento Ecológico</t>
  </si>
  <si>
    <t>Dirección General de Desarrollo Humano y Organización</t>
  </si>
  <si>
    <t>Dirección General de Informática y Telecomunicaciones</t>
  </si>
  <si>
    <t>Subsecretaría de Regulación Ambiental</t>
  </si>
  <si>
    <t>Dirección General de Fomento y Desempeño Urbano Ambiental</t>
  </si>
  <si>
    <t>615</t>
  </si>
  <si>
    <t>Dirección General de Industria, Energías Limpias y Gestión de la Calidad del Aire</t>
  </si>
  <si>
    <t>Dirección General de Zona Federal Marítimo Terrestre y Ambientes Costeros</t>
  </si>
  <si>
    <t>Dirección General de Impacto y Riesgo Ambiental</t>
  </si>
  <si>
    <t>618</t>
  </si>
  <si>
    <t>Dirección General de Gestión Integral de Materiales y Actividades Riesgosas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</si>
  <si>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</si>
  <si>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</si>
  <si>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</si>
  <si>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</si>
  <si>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</si>
  <si>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</si>
  <si>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</si>
  <si>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</si>
  <si>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</si>
  <si>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</si>
  <si>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</si>
  <si>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</si>
  <si>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</si>
  <si>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</si>
  <si>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</si>
  <si>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</si>
  <si>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</si>
  <si>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</si>
  <si>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</si>
  <si>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</si>
  <si>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</si>
  <si>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</si>
  <si>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</si>
  <si>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</si>
  <si>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</si>
  <si>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</si>
  <si>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</si>
  <si>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</si>
  <si>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317</t>
  </si>
  <si>
    <t>Dirección General de Reestructuración y Supervisión de Empresas y Organismos del Estado en el Sector Eléctrico</t>
  </si>
  <si>
    <t>318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</si>
  <si>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</si>
  <si>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</si>
  <si>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</si>
  <si>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</si>
  <si>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</si>
  <si>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</si>
  <si>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</si>
  <si>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</si>
  <si>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</si>
  <si>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</si>
  <si>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</si>
  <si>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</si>
  <si>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</si>
  <si>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</si>
  <si>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</si>
  <si>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</si>
  <si>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</si>
  <si>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</si>
  <si>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</si>
  <si>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</si>
  <si>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T0U</t>
  </si>
  <si>
    <t>Litio para México</t>
  </si>
  <si>
    <t>Bienestar</t>
  </si>
  <si>
    <t>Unidad de Coordinación de Delegaciones</t>
  </si>
  <si>
    <t>Unidad de Vinculación Interinstitucional</t>
  </si>
  <si>
    <t>Dirección General para el Bienestar y la Cohesión Social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</si>
  <si>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</si>
  <si>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</si>
  <si>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</si>
  <si>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</si>
  <si>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</si>
  <si>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</si>
  <si>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</si>
  <si>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</si>
  <si>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</si>
  <si>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</si>
  <si>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</si>
  <si>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</si>
  <si>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</si>
  <si>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</si>
  <si>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</si>
  <si>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</si>
  <si>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</si>
  <si>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</si>
  <si>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</si>
  <si>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</si>
  <si>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</si>
  <si>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</si>
  <si>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</si>
  <si>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</si>
  <si>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</si>
  <si>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</si>
  <si>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</si>
  <si>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</si>
  <si>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</si>
  <si>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</si>
  <si>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</si>
  <si>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</si>
  <si>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</si>
  <si>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Unidad para la Atención de Grupos Prioritarios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</si>
  <si>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</si>
  <si>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</si>
  <si>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</si>
  <si>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</si>
  <si>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Seguimiento y Evaluación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</si>
  <si>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</si>
  <si>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</si>
  <si>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</si>
  <si>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</si>
  <si>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</si>
  <si>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</si>
  <si>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Recursos Materiales</t>
  </si>
  <si>
    <t>Dirección General de Procesos y Estructuras Organizacionales</t>
  </si>
  <si>
    <t>Unidad del Abogado General y Comisionado para la Transparencia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</si>
  <si>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</si>
  <si>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</si>
  <si>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</si>
  <si>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Planeación y Análisis</t>
  </si>
  <si>
    <t>Dirección General de Padrones de Beneficiarios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</si>
  <si>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</si>
  <si>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</si>
  <si>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</si>
  <si>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</si>
  <si>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</si>
  <si>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</si>
  <si>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</si>
  <si>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Turismo</t>
  </si>
  <si>
    <t>Subsecretaría de Turismo</t>
  </si>
  <si>
    <t>Dirección General de Promoción y Asuntos Internacionales</t>
  </si>
  <si>
    <t>Dirección General de Inversión Turística</t>
  </si>
  <si>
    <t>Dirección General de Certificación Turística</t>
  </si>
  <si>
    <t>Dirección General de Desarrollo Regional y Fomento Turístico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</si>
  <si>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</si>
  <si>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</si>
  <si>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</si>
  <si>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</si>
  <si>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Dirección General de Tecnologías de la Información y Comunicación</t>
  </si>
  <si>
    <t>Unidad de Información y Seguimiento</t>
  </si>
  <si>
    <t>Dirección General de Integración de Información Sectorial</t>
  </si>
  <si>
    <t>Unidad de Innovación y Política Turística</t>
  </si>
  <si>
    <t>Dirección General de Innovación del Producto Turístico</t>
  </si>
  <si>
    <t>Dirección General de Gestión Social de Destinos</t>
  </si>
  <si>
    <t>Dirección General de Política Turística</t>
  </si>
  <si>
    <t>W3N</t>
  </si>
  <si>
    <t>Fondo Nacional de Fomento al Turismo</t>
  </si>
  <si>
    <t>W3S</t>
  </si>
  <si>
    <t>FONATUR Infraestructura, S.A. de C.V.</t>
  </si>
  <si>
    <t>W3X</t>
  </si>
  <si>
    <t>FONATUR Tren Maya, S.A. de C.V.</t>
  </si>
  <si>
    <t>Función Pública</t>
  </si>
  <si>
    <t>Órgano Interno de Control de la Secretaría</t>
  </si>
  <si>
    <t>Coordinación General de Órganos de Vigilancia y Control</t>
  </si>
  <si>
    <t>Unidad de Políticas Anticorrupción</t>
  </si>
  <si>
    <t>Coordinación General de Vinculación con la Sociedad</t>
  </si>
  <si>
    <t>Coordinación General de Fiscalización</t>
  </si>
  <si>
    <t>Unidad de Auditoría a Contrataciones Públicas</t>
  </si>
  <si>
    <t>Unidad de Control, Evaluación y Mejora de la Gestión Pública</t>
  </si>
  <si>
    <t>Unidad de Auditoría Gubernamental</t>
  </si>
  <si>
    <t>Unidad de Planeación y Fiscalización del Patrimonio Público Federal</t>
  </si>
  <si>
    <t>Coordinación General de Combate a la Impunidad</t>
  </si>
  <si>
    <t>Unidad de Política de Recursos Humanos de la Administración Pública Federal </t>
  </si>
  <si>
    <t>Unidad de Ética Pública y Prevención de Conflictos de Intereses</t>
  </si>
  <si>
    <t>Unidad Substanciadora y Resolutora</t>
  </si>
  <si>
    <t>Unidad Investigadora</t>
  </si>
  <si>
    <t>Coordinación General de Gobierno Eficaz y Probidad</t>
  </si>
  <si>
    <t>Unidad de Control y Mejora de la Administración Pública Federal</t>
  </si>
  <si>
    <t>Unidad de Política de Recursos Humanos de la Administración Pública Federal</t>
  </si>
  <si>
    <t>Dirección General de Tecnologías de Información</t>
  </si>
  <si>
    <t>Coordinación General de Gobierno de Órganos de Control y Vigilancia</t>
  </si>
  <si>
    <t>601</t>
  </si>
  <si>
    <t>Órgano Especializado en Fiscalización</t>
  </si>
  <si>
    <t>602</t>
  </si>
  <si>
    <t>Órgano Especializado en Control Interno</t>
  </si>
  <si>
    <t>603</t>
  </si>
  <si>
    <t>Órgano Especializado en Contrataciones Públicas</t>
  </si>
  <si>
    <t>604</t>
  </si>
  <si>
    <t>Órgano Especializado en Quejas, Denuncias e Investigaciones</t>
  </si>
  <si>
    <t>605</t>
  </si>
  <si>
    <t>Órgano Especializado en Responsabilidades</t>
  </si>
  <si>
    <t>Subsecretaría de la Función Pública</t>
  </si>
  <si>
    <t>Unidad del Sistema Electrónico de Contrataciones Públicas</t>
  </si>
  <si>
    <t>Unidad de Gobierno de las Unidades de Administración y Finanzas</t>
  </si>
  <si>
    <t>Unidad de Normatividad de Contrataciones Públicas</t>
  </si>
  <si>
    <t>Tribunales Agrarios</t>
  </si>
  <si>
    <t>Tribunal Superior Agrario</t>
  </si>
  <si>
    <t>Tribunales Unitarios Agrarios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</si>
  <si>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</si>
  <si>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</si>
  <si>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</si>
  <si>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</si>
  <si>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</si>
  <si>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</si>
  <si>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</si>
  <si>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</si>
  <si>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</si>
  <si>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</si>
  <si>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Unidad de Prevención de la Violencia y el Delito</t>
  </si>
  <si>
    <t>Dirección General de Planeación Estratégica para la Prevención</t>
  </si>
  <si>
    <t>Dirección General de Implementación y Evaluación de Políticas para la Prevención</t>
  </si>
  <si>
    <t>Coordinación Nacional de Protección Civil</t>
  </si>
  <si>
    <t>Dirección General de Protección Civil</t>
  </si>
  <si>
    <t>Dirección General para la Gestión de Riesgos</t>
  </si>
  <si>
    <t>163</t>
  </si>
  <si>
    <t>Dirección General de Vinculación, Innovación y Normativa en Protección Civil</t>
  </si>
  <si>
    <t>Unidad de Planeación y Evaluación Institucional</t>
  </si>
  <si>
    <t>Dirección General de Planeación y Prospectiva</t>
  </si>
  <si>
    <t>Dirección General de Integración y Evaluación Institucional</t>
  </si>
  <si>
    <t>Unidad de Políticas y Estrategias para la Construcción de Paz con Entidades Federativas y Regiones</t>
  </si>
  <si>
    <t>181</t>
  </si>
  <si>
    <t>Dirección General de Coordinación con Entidades Federativas Zona 1</t>
  </si>
  <si>
    <t>182</t>
  </si>
  <si>
    <t>Dirección General de Coordinación con Entidades Federativas Zona 2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</si>
  <si>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</si>
  <si>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</si>
  <si>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</si>
  <si>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</si>
  <si>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</si>
  <si>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Penitenciario</t>
  </si>
  <si>
    <t>Dirección General de Política y Desarrollo Policial</t>
  </si>
  <si>
    <t>Dirección General de Seguridad Privada</t>
  </si>
  <si>
    <t>Secretaría Técnica de las Conferencias Nacionales de Secretarios de Seguridad Pública y del Sistema Penitenciario</t>
  </si>
  <si>
    <t>Servicio de Protección Federal</t>
  </si>
  <si>
    <t>Coordinación Nacional Antisecuestro y Delitos de Alto Impacto</t>
  </si>
  <si>
    <t>Centro Nacional de Prevención de Desastres</t>
  </si>
  <si>
    <t>Centro Nacional de Inteligencia</t>
  </si>
  <si>
    <t>Secretariado Ejecutivo del Sistema Nacional de Seguridad Pública</t>
  </si>
  <si>
    <t>Guardia Nacional</t>
  </si>
  <si>
    <t>Consejería Jurídica del Ejecutivo Federal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</si>
  <si>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</si>
  <si>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</si>
  <si>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</si>
  <si>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Humanidades, Ciencias, Tecnologías e Innovación</t>
  </si>
  <si>
    <t>90A</t>
  </si>
  <si>
    <t>Centro de Investigación en Ciencias de Información Geoespacial,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</si>
  <si>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</si>
  <si>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</si>
  <si>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</si>
  <si>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</si>
  <si>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</si>
  <si>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</si>
  <si>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</si>
  <si>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</si>
  <si>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</si>
  <si>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</si>
  <si>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</si>
  <si>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</si>
  <si>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</si>
  <si>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</si>
  <si>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</si>
  <si>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</si>
  <si>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</si>
  <si>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</si>
  <si>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</si>
  <si>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</si>
  <si>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</si>
  <si>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</si>
  <si>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</si>
  <si>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Consejo Nacional de Humanidades, Ciencias y Tecnologías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</si>
  <si>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</si>
  <si>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</si>
  <si>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</si>
  <si>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</si>
  <si>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</si>
  <si>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</si>
  <si>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</si>
  <si>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</si>
  <si>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</si>
  <si>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</si>
  <si>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</si>
  <si>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</si>
  <si>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</si>
  <si>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</si>
  <si>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</si>
  <si>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</si>
  <si>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</si>
  <si>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</si>
  <si>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</si>
  <si>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</si>
  <si>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</si>
  <si>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</si>
  <si>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</si>
  <si>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</si>
  <si>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</si>
  <si>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</si>
  <si>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</si>
  <si>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Órgano de Gobierno</t>
  </si>
  <si>
    <t>Unidad de Planeación y Vinculación</t>
  </si>
  <si>
    <t>Unidad de Electricidad</t>
  </si>
  <si>
    <t>280</t>
  </si>
  <si>
    <t>Unidad de Hidrocarburos</t>
  </si>
  <si>
    <t>Comisión Nacional de Hidrocarburos</t>
  </si>
  <si>
    <t>Unidad Técnica de Exploración y su Supervisión</t>
  </si>
  <si>
    <t>Unidad Técnica de Extracción y su Supervisión</t>
  </si>
  <si>
    <t>Unidad de Administración Técnica de Asignaciones y Contratos</t>
  </si>
  <si>
    <t>Centro Nacional de Información de Hidrocarburos</t>
  </si>
  <si>
    <t>Entidades no Sectorizadas</t>
  </si>
  <si>
    <t>AYB</t>
  </si>
  <si>
    <t>Instituto Nacional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</si>
  <si>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</si>
  <si>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</si>
  <si>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</si>
  <si>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</si>
  <si>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</si>
  <si>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</si>
  <si>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</si>
  <si>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</si>
  <si>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</si>
  <si>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</si>
  <si>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AYN</t>
  </si>
  <si>
    <t>Comisión Nacional para la Mejora Continua de la Educación</t>
  </si>
  <si>
    <t>AYO</t>
  </si>
  <si>
    <t>Servicios de Salud del Instituto Mexicano del Seguro Social para el Bienestar (IMSS-BIENESTAR)</t>
  </si>
  <si>
    <t>EZN</t>
  </si>
  <si>
    <t>Archivo General de la Nación</t>
  </si>
  <si>
    <t>HHG</t>
  </si>
  <si>
    <t>Instituto Nacional de las Mujeres</t>
  </si>
  <si>
    <t>MDL</t>
  </si>
  <si>
    <t>Instituto Mexicano de la Radio</t>
  </si>
  <si>
    <t>Cultura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</si>
  <si>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</si>
  <si>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</si>
  <si>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</si>
  <si>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</si>
  <si>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</si>
  <si>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</si>
  <si>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</si>
  <si>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</si>
  <si>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</si>
  <si>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</si>
  <si>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</si>
  <si>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</si>
  <si>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</si>
  <si>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</si>
  <si>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</si>
  <si>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</si>
  <si>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</si>
  <si>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</si>
  <si>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</si>
  <si>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</si>
  <si>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</t>
  </si>
  <si>
    <t>L6U</t>
  </si>
  <si>
    <t>Compañía Operadora del Centro Cultural y Turístico de Tijuana,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</si>
  <si>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</si>
  <si>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</si>
  <si>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</si>
  <si>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</si>
  <si>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</si>
  <si>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</si>
  <si>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</si>
  <si>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</t>
  </si>
  <si>
    <t>MHL</t>
  </si>
  <si>
    <t>Televisión Metropolitana, S.A. de C.V.</t>
  </si>
  <si>
    <t>VZG</t>
  </si>
  <si>
    <t>Fondo Nacional para el Fomento de las Artesanías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</si>
  <si>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</si>
  <si>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</si>
  <si>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</si>
  <si>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</si>
  <si>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</si>
  <si>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</si>
  <si>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</si>
  <si>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</si>
  <si>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</si>
  <si>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</si>
  <si>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</si>
  <si>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</si>
  <si>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</si>
  <si>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</si>
  <si>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</si>
  <si>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</si>
  <si>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</si>
  <si>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</si>
  <si>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</si>
  <si>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</si>
  <si>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No Programable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</si>
  <si>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</si>
  <si>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</si>
  <si>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</si>
  <si>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</si>
  <si>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</si>
  <si>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</si>
  <si>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</si>
  <si>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</si>
  <si>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</si>
  <si>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</si>
  <si>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</si>
  <si>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</si>
  <si>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</si>
  <si>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</si>
  <si>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</si>
  <si>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</si>
  <si>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</si>
  <si>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</si>
  <si>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</si>
  <si>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</si>
  <si>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</si>
  <si>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</si>
  <si>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</si>
  <si>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</si>
  <si>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</si>
  <si>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</si>
  <si>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</si>
  <si>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</si>
  <si>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E002</t>
  </si>
  <si>
    <t>Atender al público en general en oficinas centrales y foráneas; así como, investigar expedientes de presuntas violaciones a los Derechos Humanos.</t>
  </si>
  <si>
    <t>E003</t>
  </si>
  <si>
    <t>Atender asuntos relacionados con las personas migrantes, así como impulsar las acciones de protección y observancia en la materia.</t>
  </si>
  <si>
    <t>E006</t>
  </si>
  <si>
    <t>Atender asuntos relacionados con víctimas del delito y de violaciones a derechos humanos</t>
  </si>
  <si>
    <t>E007</t>
  </si>
  <si>
    <t>Atender asuntos relacionados con personas reportadas como desaparecidas y no localizadas</t>
  </si>
  <si>
    <t>E008</t>
  </si>
  <si>
    <t>Operar el Mecanismo Nacional de Prevención de la Tortura</t>
  </si>
  <si>
    <t>E011</t>
  </si>
  <si>
    <t>Atender asuntos relacionados con las niñas, niños y adolescentes y las familias.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</si>
  <si>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</si>
  <si>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</si>
  <si>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</si>
  <si>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</si>
  <si>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</si>
  <si>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Proteger y defender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</si>
  <si>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</si>
  <si>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</si>
  <si>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</si>
  <si>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</si>
  <si>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E017</t>
  </si>
  <si>
    <t>Ejecutar el programa de comunicación social</t>
  </si>
  <si>
    <t>E018</t>
  </si>
  <si>
    <t>Investigación, estudios formación y profesionalización en materia de derechos humanos.</t>
  </si>
  <si>
    <t>E022</t>
  </si>
  <si>
    <t>Protección y defensa de los Derechos Humanos de las personas indígenas y afrodescendientes privadas de la libertad.</t>
  </si>
  <si>
    <t>E023</t>
  </si>
  <si>
    <t>Supervisar la observancia e incidencia de los Derechos Humanos en los centros penitenciarios en la República Mexicana.</t>
  </si>
  <si>
    <t>E024</t>
  </si>
  <si>
    <t>Atender asuntos relativos a la aplicación del Mecanismo Independiente de Monitoreo Nacional de la Convención sobre los Derechos de las Personas con Discapacidad</t>
  </si>
  <si>
    <t>E026</t>
  </si>
  <si>
    <t>Atender asuntos relacionados con los Derechos Humanos Económicos, Sociales, Culturales y Ambientales</t>
  </si>
  <si>
    <t>E032</t>
  </si>
  <si>
    <t>Atender asuntos relacionados con las personas jóvenes y mayores.</t>
  </si>
  <si>
    <t>E033</t>
  </si>
  <si>
    <t>Proteger y defender el respeto de los Derechos Humanos de víctimas y posibles víctimas de la trata de personas.</t>
  </si>
  <si>
    <t>E035</t>
  </si>
  <si>
    <t>Proteger y observar la defensa, respeto y remedio de los derechos humanos de las personas o grupos de personas con mayores riesgos de vulnerabilidad ante abusos de las empresas públicas y privadas.</t>
  </si>
  <si>
    <t>E036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</si>
  <si>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</si>
  <si>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P019</t>
  </si>
  <si>
    <t>Establecer y dirigir la estrategia institucional, a través de la planeación, observancia, promoción, estudio y divulgación de los Derechos Humanos</t>
  </si>
  <si>
    <t>Actividades de apoyo administrativo</t>
  </si>
  <si>
    <t>Actividades relacionadas a la Igualdad de Género Institucional.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</si>
  <si>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</si>
  <si>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</si>
  <si>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</si>
  <si>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G007</t>
  </si>
  <si>
    <t>Posicionar a la competencia económica en la agenda pública</t>
  </si>
  <si>
    <t>Actividades de apoyo a la función pública y buen gobierno</t>
  </si>
  <si>
    <t>E001</t>
  </si>
  <si>
    <t>Fortalecimiento e innovación institucional para el desarrollo de los sectores de Telecomunicaciones y Radiodifusión</t>
  </si>
  <si>
    <t>G004</t>
  </si>
  <si>
    <t>Regulación y supervisión de redes e infraestructura de telecomunicaciones y radiodifusión</t>
  </si>
  <si>
    <t>G008</t>
  </si>
  <si>
    <t>Promoción de la competencia económica en los sectores de telecomunicaciones y radiodifusión</t>
  </si>
  <si>
    <t>G009</t>
  </si>
  <si>
    <t>Regulación para el desarrollo del nuevo ecosistema digital</t>
  </si>
  <si>
    <t>G010</t>
  </si>
  <si>
    <t>Regulación de los servicios de Telecomunicaciones y Radiodifusión y fortalecimiento de los derechos de sus usuarios y audiencias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</si>
  <si>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</si>
  <si>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</si>
  <si>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 y Protección de Datos personales, así como ser miembro del Sistema Nacional Anticorrupción, del Sistema Nacional de Archivos y demás colegiados que establezcan las normas vigentes    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</si>
  <si>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</si>
  <si>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</si>
  <si>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</si>
  <si>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</si>
  <si>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Investigar y perseguir los delitos del orden federal</t>
  </si>
  <si>
    <t>Investigar y perseguir los delitos relativos a la Delincuencia Organizada</t>
  </si>
  <si>
    <t>Promover la solución de controversias en materia penal federal mediante la aplicación de mecanismos alternativos</t>
  </si>
  <si>
    <t>Investigar y perseguir los delitos federales de carácter especial</t>
  </si>
  <si>
    <t>Representar jurídicamente a la Fiscalía General de la República</t>
  </si>
  <si>
    <t>E009</t>
  </si>
  <si>
    <t>Investigar y perseguir los delitos cometidos en materia de derechos humanos</t>
  </si>
  <si>
    <t>E010</t>
  </si>
  <si>
    <t>Realizar 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</si>
  <si>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</si>
  <si>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</si>
  <si>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Promover la formación profesional y capacitación del capital humano</t>
  </si>
  <si>
    <t>K022</t>
  </si>
  <si>
    <t>Proyectos de infraestructura gubernamental de procuración de justicia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</si>
  <si>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</si>
  <si>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</si>
  <si>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</si>
  <si>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P004</t>
  </si>
  <si>
    <t>Censo de Población y Vivienda</t>
  </si>
  <si>
    <t>P005</t>
  </si>
  <si>
    <t>Censos Económicos</t>
  </si>
  <si>
    <t>Impartición de Justicia Fiscal y Administrativa</t>
  </si>
  <si>
    <t>Asesoría, coordinación, difusión y apoyo técnico de las actividades del Presidente de la República</t>
  </si>
  <si>
    <t>P003</t>
  </si>
  <si>
    <t>Atención y seguimiento a las solicitudes y demandas de la ciudadanía</t>
  </si>
  <si>
    <t>Apoyo a las actividades de Ayudantía y Logística de la Oficina de la Presidencia de la República</t>
  </si>
  <si>
    <t>Subsidios: Sectores Social y Privado o Entidades Federativas y Municipios</t>
  </si>
  <si>
    <t>S155</t>
  </si>
  <si>
    <t>Programa de Apoyo a las Instancias de Mujeres en las Entidades Federativas (PAIMEF)</t>
  </si>
  <si>
    <t>U008</t>
  </si>
  <si>
    <t>Subsidios para las acciones de búsqueda de Personas Desaparecidas y No Localizadas</t>
  </si>
  <si>
    <t>U012</t>
  </si>
  <si>
    <t>Programa de Apoyo para Refugios Especializados para Mujeres Víctimas de Violencia de Género, sus hijas e hijos</t>
  </si>
  <si>
    <t>Servicios de edición y artes gráficas para el Gobierno Federal</t>
  </si>
  <si>
    <t>Producción de programas informativos de radio y televisión del Ejecutivo Federal</t>
  </si>
  <si>
    <t>Atención a refugiados en el país</t>
  </si>
  <si>
    <t>Política y servicios migratorios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</si>
  <si>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</si>
  <si>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</si>
  <si>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</si>
  <si>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Conducción de la política interior</t>
  </si>
  <si>
    <t>Instrumentar la normatividad en materia de comunicación social y coordinar la relación con los medios de comunicación del Gobierno Federal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</si>
  <si>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</si>
  <si>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</si>
  <si>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</si>
  <si>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</si>
  <si>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</si>
  <si>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</si>
  <si>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</si>
  <si>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</si>
  <si>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P022</t>
  </si>
  <si>
    <t>Protección y defensa de los derechos humanos</t>
  </si>
  <si>
    <t>P023</t>
  </si>
  <si>
    <t>Impulso a la democracia participativa y fomento a la construcción de paz en México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</si>
  <si>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</si>
  <si>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</si>
  <si>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</si>
  <si>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</si>
  <si>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P026</t>
  </si>
  <si>
    <t>Determinación, ejecución y seguimiento a las acciones de búsqueda de Personas Desaparecidas y No Localizadas</t>
  </si>
  <si>
    <t>P027</t>
  </si>
  <si>
    <t>Coordinar la relación entre autoridades locales y federales para la consolidación del sistema de justicia penal y la reconciliación social</t>
  </si>
  <si>
    <t>Atención, protección, servicios y asistencia consulares</t>
  </si>
  <si>
    <t>Fortalecimiento de las capacidades del Servicio Exterior Mexicano y de la Cancillería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</si>
  <si>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</si>
  <si>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</si>
  <si>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</si>
  <si>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</si>
  <si>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</si>
  <si>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</si>
  <si>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</si>
  <si>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</si>
  <si>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</si>
  <si>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</si>
  <si>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</si>
  <si>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</si>
  <si>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F034</t>
  </si>
  <si>
    <t>Operación de crédito y garantías al sector rural y pesquero</t>
  </si>
  <si>
    <t>F035</t>
  </si>
  <si>
    <t>Programa de Inclusión Financiera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</si>
  <si>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</si>
  <si>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</si>
  <si>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</si>
  <si>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</si>
  <si>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</si>
  <si>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</si>
  <si>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</si>
  <si>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</si>
  <si>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</si>
  <si>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Regulación del proceso de compras y contrataciones</t>
  </si>
  <si>
    <t>K024</t>
  </si>
  <si>
    <t>Otros proyectos de infraestructura gubernamental</t>
  </si>
  <si>
    <t>K028</t>
  </si>
  <si>
    <t>Estudios de preinversión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</si>
  <si>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</si>
  <si>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</si>
  <si>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</si>
  <si>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</si>
  <si>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conducción de la política operativa de las Unidades de Administración y Finanzas</t>
  </si>
  <si>
    <t>R021</t>
  </si>
  <si>
    <t>Administración del Fondo de Pensiones</t>
  </si>
  <si>
    <t>R023</t>
  </si>
  <si>
    <t>Previsiones para proyectos culturales en la Ciudad de Veracruz</t>
  </si>
  <si>
    <t>O007</t>
  </si>
  <si>
    <t>Optimización de los inmuebles federales y valuación de los bienes nacionales</t>
  </si>
  <si>
    <t>Obligaciones de Gobierno Federal</t>
  </si>
  <si>
    <t>Z001</t>
  </si>
  <si>
    <t>Aportaciones al Fondo de Pensiones para el Bienestar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</si>
  <si>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</si>
  <si>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</si>
  <si>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</si>
  <si>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</si>
  <si>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</si>
  <si>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</si>
  <si>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</si>
  <si>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</si>
  <si>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</si>
  <si>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</si>
  <si>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</si>
  <si>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</si>
  <si>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</si>
  <si>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</si>
  <si>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</si>
  <si>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</si>
  <si>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</si>
  <si>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</si>
  <si>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</si>
  <si>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</si>
  <si>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</si>
  <si>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</si>
  <si>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</si>
  <si>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</t>
  </si>
  <si>
    <t>A023</t>
  </si>
  <si>
    <t>Salud y producción animal</t>
  </si>
  <si>
    <t>A024</t>
  </si>
  <si>
    <t>Fortalecimiento de las capacidades de auxilio a la población civil mediante el Plan DN-III-E</t>
  </si>
  <si>
    <t>A026</t>
  </si>
  <si>
    <t>Operación y desarrollo de los cuerpos de seguridad de las Fuerzas Armadas</t>
  </si>
  <si>
    <t>A900</t>
  </si>
  <si>
    <t>Programa de igualdad entre mujeres y hombres SDN</t>
  </si>
  <si>
    <t>Administración de la Infraestructura Aeroportuaria en Santa Lucía, Edo. Méx.</t>
  </si>
  <si>
    <t>Prestación de Servicios Públicos de Transporte Masivo de Personas y Carga Tren Maya</t>
  </si>
  <si>
    <t>Dirigir la Aerolínea del Estado Mexicano</t>
  </si>
  <si>
    <t>Dirigir la infraestructura aeroportuaria, ferroviaria y de servicios auxiliares</t>
  </si>
  <si>
    <t>K014</t>
  </si>
  <si>
    <t>Otros proyectos de infraestructura social</t>
  </si>
  <si>
    <t>K019</t>
  </si>
  <si>
    <t>Proyectos de infraestructura gubernamental de seguridad nacional</t>
  </si>
  <si>
    <t>K041</t>
  </si>
  <si>
    <t>Proyectos de Transporte Masivo de Pasajeros</t>
  </si>
  <si>
    <t>R016</t>
  </si>
  <si>
    <t>Programa de Becas para los hijos del Personal de las Fuerzas Armadas en activo</t>
  </si>
  <si>
    <t>R018</t>
  </si>
  <si>
    <t>Fideicomiso de apoyo a deudos de militares fallecidos o a militares que hayan adquirido una incapacidad en 1/a. categoría en actos del servicio considerados de alto riesgo</t>
  </si>
  <si>
    <t>S052</t>
  </si>
  <si>
    <t>Programa de Abasto Social de Leche a cargo de Liconsa, S.A. de C.V.</t>
  </si>
  <si>
    <t>S053</t>
  </si>
  <si>
    <t>Programa de Abasto Rural a cargo de Diconsa, S.A. de C.V. (DICONSA)</t>
  </si>
  <si>
    <t>S263</t>
  </si>
  <si>
    <t>Sanidad e Inocuidad Agroalimentaria</t>
  </si>
  <si>
    <t>S290</t>
  </si>
  <si>
    <t>Precios de Garantía a Productos Alimentarios Básicos</t>
  </si>
  <si>
    <t>S292</t>
  </si>
  <si>
    <t>Fertilizantes</t>
  </si>
  <si>
    <t>S293</t>
  </si>
  <si>
    <t>Producción para el Bienestar</t>
  </si>
  <si>
    <t>S304</t>
  </si>
  <si>
    <t>Programa de Fomento a la Agricultura, Ganadería, Pesca y Acuicultura</t>
  </si>
  <si>
    <t>B004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</si>
  <si>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</si>
  <si>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</si>
  <si>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</si>
  <si>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</si>
  <si>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</si>
  <si>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U004</t>
  </si>
  <si>
    <t>Mejora en la conectividad municipal a través de caminos rurales y carreteras alimentadoras</t>
  </si>
  <si>
    <t>U005</t>
  </si>
  <si>
    <t>Conectividad para el Bienestar</t>
  </si>
  <si>
    <t>Estudios técnicos para la construcción, conservación y operación de infraestructura de comunicaciones y transportes</t>
  </si>
  <si>
    <t>Internet para Todos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</si>
  <si>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</si>
  <si>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</si>
  <si>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</si>
  <si>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</si>
  <si>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Conservación y operación de infraestructura aeroportuaria en la Ciudad de México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</si>
  <si>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</si>
  <si>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</si>
  <si>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</si>
  <si>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</si>
  <si>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</si>
  <si>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</si>
  <si>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</si>
  <si>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</si>
  <si>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Derecho de Vía</t>
  </si>
  <si>
    <t>K003</t>
  </si>
  <si>
    <t>Proyectos de construcción de carreteras</t>
  </si>
  <si>
    <t>K005</t>
  </si>
  <si>
    <t>Proyectos de construcción de aeropuertos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</si>
  <si>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</si>
  <si>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</si>
  <si>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</si>
  <si>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</si>
  <si>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</si>
  <si>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</si>
  <si>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</si>
  <si>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</si>
  <si>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</si>
  <si>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</si>
  <si>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</si>
  <si>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Ferroviarios para Transporte de Carga y Pasajeros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</si>
  <si>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</si>
  <si>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</si>
  <si>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</si>
  <si>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</si>
  <si>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</si>
  <si>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R025</t>
  </si>
  <si>
    <t>Provisiones para la modernización y rehabilitación de la infraestructura aeroportuaria y de conectividad</t>
  </si>
  <si>
    <t>R026</t>
  </si>
  <si>
    <t>Provisiones para el desarrollo, modernización y rehabilitación de infraestructura de Comunicaciones y Transportes</t>
  </si>
  <si>
    <t>R027</t>
  </si>
  <si>
    <t>Fortalecimiento para el Desarrollo de la Infraestructura estatal</t>
  </si>
  <si>
    <t>B002</t>
  </si>
  <si>
    <t>Generación y difusión de información para el consumidor  </t>
  </si>
  <si>
    <t>E005</t>
  </si>
  <si>
    <t>Protección de los derechos de los consumidores</t>
  </si>
  <si>
    <t>Desarrollo tecnológico y prestación de servicios metrológicos para la competitividad </t>
  </si>
  <si>
    <t>Producción de información geológica del territorio nacional</t>
  </si>
  <si>
    <t>Atención de trámites y servicios a cargo de la Secretaría en las entidades federativas</t>
  </si>
  <si>
    <t>F003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</si>
  <si>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</si>
  <si>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</si>
  <si>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</si>
  <si>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</si>
  <si>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</si>
  <si>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</si>
  <si>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Promoción y fomento del desarrollo y la 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</si>
  <si>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</si>
  <si>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</si>
  <si>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</si>
  <si>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Programa de Becas de Educación Básica para el Bienestar Benito Juárez</t>
  </si>
  <si>
    <t>S243</t>
  </si>
  <si>
    <t>Programa de Becas Elisa Acuña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</si>
  <si>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</si>
  <si>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</si>
  <si>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</si>
  <si>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</si>
  <si>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</si>
  <si>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</si>
  <si>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S282</t>
  </si>
  <si>
    <t>La Escuela es Nuestra</t>
  </si>
  <si>
    <t>S283</t>
  </si>
  <si>
    <t>Jóvenes Escribiendo el Futuro</t>
  </si>
  <si>
    <t>S295</t>
  </si>
  <si>
    <t>Fortalecimiento de los Servicios de Educación Especial (PFSEE)</t>
  </si>
  <si>
    <t>S300</t>
  </si>
  <si>
    <t>Fortalecimiento a la Excelencia Educativa</t>
  </si>
  <si>
    <t>S311</t>
  </si>
  <si>
    <t>Beca Universal para Estudiantes de Educación Media Superior Benito Juárez</t>
  </si>
  <si>
    <t>S312</t>
  </si>
  <si>
    <t>Expansión de la Educación Inicial</t>
  </si>
  <si>
    <t>U006</t>
  </si>
  <si>
    <t>Subsidios para organismos descentralizados estatales</t>
  </si>
  <si>
    <t>U079</t>
  </si>
  <si>
    <t>Expansión de la Educación Media Superior y Superior</t>
  </si>
  <si>
    <t>U080</t>
  </si>
  <si>
    <t>Apoyos a centros y organizaciones de educación</t>
  </si>
  <si>
    <t>U083</t>
  </si>
  <si>
    <t>Universidades para el Bienestar Benito Juárez García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</si>
  <si>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</si>
  <si>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</si>
  <si>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</si>
  <si>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</si>
  <si>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</si>
  <si>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</si>
  <si>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</si>
  <si>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</si>
  <si>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</si>
  <si>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</si>
  <si>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</si>
  <si>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</si>
  <si>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</si>
  <si>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</si>
  <si>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</si>
  <si>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</si>
  <si>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mantenimiento e infraestructura física educativa</t>
  </si>
  <si>
    <t>E064</t>
  </si>
  <si>
    <t>Educación para Adultos (INEA)</t>
  </si>
  <si>
    <t>E066</t>
  </si>
  <si>
    <t>Educación Inicial y Básica Comunitaria</t>
  </si>
  <si>
    <t>E068</t>
  </si>
  <si>
    <t>Educación Física de Excelencia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</si>
  <si>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</si>
  <si>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</si>
  <si>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</si>
  <si>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</si>
  <si>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</si>
  <si>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</si>
  <si>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S200</t>
  </si>
  <si>
    <t>Fortalecimiento a la atención médica</t>
  </si>
  <si>
    <t>S281</t>
  </si>
  <si>
    <t>Programa Nacional de Reconstrucción</t>
  </si>
  <si>
    <t>Prevención y Control de Sobrepeso, Obesidad y Diabetes</t>
  </si>
  <si>
    <t>U009</t>
  </si>
  <si>
    <t>Vigilancia epidemiológica</t>
  </si>
  <si>
    <t>Fortalecimiento de los Servicios Estatales de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</si>
  <si>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</si>
  <si>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</si>
  <si>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</si>
  <si>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</si>
  <si>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</si>
  <si>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</si>
  <si>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</si>
  <si>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</si>
  <si>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</si>
  <si>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</si>
  <si>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</si>
  <si>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K011</t>
  </si>
  <si>
    <t>Proyectos de infraestructura social de salud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</si>
  <si>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</si>
  <si>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</si>
  <si>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</si>
  <si>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</si>
  <si>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</si>
  <si>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</si>
  <si>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</si>
  <si>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</si>
  <si>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</si>
  <si>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</si>
  <si>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A005</t>
  </si>
  <si>
    <t>Fortalecimiento de las capacidades para la reconstrucción, atención de emergencias y prevención de desastres naturales</t>
  </si>
  <si>
    <t>A006</t>
  </si>
  <si>
    <t>Sistema Educativo naval y programa de becas</t>
  </si>
  <si>
    <t>A007</t>
  </si>
  <si>
    <t>Administración y fomento de los servicios de salud</t>
  </si>
  <si>
    <t>A010</t>
  </si>
  <si>
    <t>Administración y Operación de Capitanías de Puerto y Asuntos Marítimos</t>
  </si>
  <si>
    <t>Formación del personal de la Marina Mercante</t>
  </si>
  <si>
    <t>Operación de infraestructura marítimo-portuaria</t>
  </si>
  <si>
    <t>Adquisición, contratación y desarrollo de programas para impulsar el turismo de bajo impacto ambiental</t>
  </si>
  <si>
    <t>Operación y conservación de infraestructura ferroviaria</t>
  </si>
  <si>
    <t>F036</t>
  </si>
  <si>
    <t>Fomento y Promoción para el desarrollo del Corredor Interoceánico del Istmo de Tehuantepec</t>
  </si>
  <si>
    <t>K004</t>
  </si>
  <si>
    <t>Proyectos de construcción de puertos</t>
  </si>
  <si>
    <t>K012</t>
  </si>
  <si>
    <t>Proyectos de infraestructura social de asistencia y seguridad social</t>
  </si>
  <si>
    <t>Estudios de Preinversión.</t>
  </si>
  <si>
    <t> Proyectos ferroviarios para transporte de carga y pasajeros</t>
  </si>
  <si>
    <t>Planeación, diseño, ejecución y evaluación del Corredor Interoceánico del Istmo de Tehuantepec</t>
  </si>
  <si>
    <t>Previsión para el Fortalecimiento de Infraestructura Naval y Militar</t>
  </si>
  <si>
    <t>Provisiones para el desarrollo regional del Istmo de Tehuantepec    </t>
  </si>
  <si>
    <t>S043</t>
  </si>
  <si>
    <t>Programa de Apoyo al Empleo (PAE)</t>
  </si>
  <si>
    <t>S280</t>
  </si>
  <si>
    <t>Jóvenes Construyendo el Futuro</t>
  </si>
  <si>
    <t>U100</t>
  </si>
  <si>
    <t>Subsidios a las Entidades Federativas para la implementación de la Reforma al Sistema de Justicia Laboral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</si>
  <si>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</si>
  <si>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</si>
  <si>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</si>
  <si>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</si>
  <si>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Ejecución a nivel nacional de acciones de promoción y vigilancia de los derechos laborales</t>
  </si>
  <si>
    <t>Conciliación entre empleadores y sindicatos</t>
  </si>
  <si>
    <t>Registro de agrupaciones sindicales</t>
  </si>
  <si>
    <t>Servicio de Conciliación Federal y Registros Laborales</t>
  </si>
  <si>
    <t>Articulación de Políticas Integrales de Juventud</t>
  </si>
  <si>
    <t>Instrumentación de la política laboral</t>
  </si>
  <si>
    <t>Evaluación del Salario Mínimo</t>
  </si>
  <si>
    <t>S177</t>
  </si>
  <si>
    <t>Programa de Vivienda Social</t>
  </si>
  <si>
    <t>S213</t>
  </si>
  <si>
    <t>Programa para Regularizar Asentamientos Humanos</t>
  </si>
  <si>
    <t>S273</t>
  </si>
  <si>
    <t>Programa de Mejoramiento Urbano (PMU)</t>
  </si>
  <si>
    <t>U001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</si>
  <si>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</si>
  <si>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</si>
  <si>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</si>
  <si>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</si>
  <si>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</si>
  <si>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</si>
  <si>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</si>
  <si>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</si>
  <si>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</si>
  <si>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</si>
  <si>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Compromisos de Gobierno Federal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</si>
  <si>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</si>
  <si>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</si>
  <si>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</si>
  <si>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</si>
  <si>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</si>
  <si>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</si>
  <si>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</si>
  <si>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</si>
  <si>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</si>
  <si>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Desarrollo Forestal Sustentable para el Bienestar</t>
  </si>
  <si>
    <t>Programa de Devolución de Derechos</t>
  </si>
  <si>
    <t>Saneamiento de Aguas Residuales</t>
  </si>
  <si>
    <t>U020</t>
  </si>
  <si>
    <t>Conservación y Aprovechamiento Sustentable de la Vida Silvestre</t>
  </si>
  <si>
    <t>U040</t>
  </si>
  <si>
    <t>Programa para la Protección y Restauración de Ecosistemas y Especies Prioritarias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</si>
  <si>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</si>
  <si>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</si>
  <si>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</si>
  <si>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</si>
  <si>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</si>
  <si>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</si>
  <si>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Conservación y Manejo de Áreas Naturales Protegidas</t>
  </si>
  <si>
    <t>Regulación Ambiental</t>
  </si>
  <si>
    <t>Inspección y Vigilancia del Medio Ambiente y Recursos Naturales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</si>
  <si>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</si>
  <si>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</si>
  <si>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</si>
  <si>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</si>
  <si>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</si>
  <si>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</si>
  <si>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</si>
  <si>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</si>
  <si>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</si>
  <si>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</si>
  <si>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</si>
  <si>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K138</t>
  </si>
  <si>
    <t>Inversión en Infraestructura Social y Protección Ambiental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</si>
  <si>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</si>
  <si>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</si>
  <si>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</si>
  <si>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</si>
  <si>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</si>
  <si>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Seguimiento y Evaluación de la Política Ambiental y de Recursos Naturales</t>
  </si>
  <si>
    <t>Provisiones para desarrollo de infraestructura hidráulica</t>
  </si>
  <si>
    <t>N001</t>
  </si>
  <si>
    <t>Atención de emergencias y desastres naturales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</si>
  <si>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</si>
  <si>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</si>
  <si>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</si>
  <si>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</si>
  <si>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</si>
  <si>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</si>
  <si>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P008</t>
  </si>
  <si>
    <t>Gestión, promoción, supervisión y evaluación del aprovechamiento sustentable de la energía</t>
  </si>
  <si>
    <t>Recursos destinados a la transición e investigación en materia energética</t>
  </si>
  <si>
    <t>S174</t>
  </si>
  <si>
    <t xml:space="preserve">Programa de Apoyo para el Bienestar de las Niñas y Niños, Hijos de Madres Trabajadoras </t>
  </si>
  <si>
    <t>S176</t>
  </si>
  <si>
    <t>Pensión para el Bienestar de las Personas Adultas Mayores</t>
  </si>
  <si>
    <t>S286</t>
  </si>
  <si>
    <t>Pensión para el Bienestar de las Personas con Discapacidad Permanente</t>
  </si>
  <si>
    <t>S287</t>
  </si>
  <si>
    <t>Sembrando Vida</t>
  </si>
  <si>
    <t>U011</t>
  </si>
  <si>
    <t>Programa para el Bienestar de las Personas en Emergencia Social o Natural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</si>
  <si>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</si>
  <si>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</si>
  <si>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</si>
  <si>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</si>
  <si>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</si>
  <si>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</si>
  <si>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</si>
  <si>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F001</t>
  </si>
  <si>
    <t>Promoción de México como Destino Turístico</t>
  </si>
  <si>
    <t>F002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</si>
  <si>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</si>
  <si>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</si>
  <si>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</si>
  <si>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</t>
  </si>
  <si>
    <t>Planeación y conducción de la política de turismo</t>
  </si>
  <si>
    <t>Impulso a la competitividad del sector turismo</t>
  </si>
  <si>
    <t>K029</t>
  </si>
  <si>
    <t>Programas de adquisiciones</t>
  </si>
  <si>
    <t>O002</t>
  </si>
  <si>
    <t>Fiscalización a la gestión pública</t>
  </si>
  <si>
    <t>O003</t>
  </si>
  <si>
    <t>Integración de las estructuras profesionales del gobierno</t>
  </si>
  <si>
    <t>O005</t>
  </si>
  <si>
    <t>Políticas de austeridad republicana y eficacia gubernamental</t>
  </si>
  <si>
    <t>O006</t>
  </si>
  <si>
    <t>Combate a la impunidad</t>
  </si>
  <si>
    <t>Resolución de asuntos relativos a conflictos y controversias por la posesión y usufructo de la tierra</t>
  </si>
  <si>
    <t>Resolución de juicios agrarios dotatorios de tierras y los recursos de revisión</t>
  </si>
  <si>
    <t>U002</t>
  </si>
  <si>
    <t>Fondo para el Fortalecimiento de las Instituciones de Seguridad Pública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</si>
  <si>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</si>
  <si>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</si>
  <si>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</si>
  <si>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</si>
  <si>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Regulación de los servicios de seguridad privada para coadyuvar a la prevención del delito</t>
  </si>
  <si>
    <t>Implementar las políticas, programas y acciones tendientes a garantizar la seguridad pública de la Nación y sus habitantes</t>
  </si>
  <si>
    <t>Coordinación con las instancias que integran el Sistema Nacional de Seguridad Pública</t>
  </si>
  <si>
    <t>Plataforma México</t>
  </si>
  <si>
    <t>Coordinación del Sistema Nacional de Protección Civil</t>
  </si>
  <si>
    <t>Asesoramiento en materia jurídica al Presidente de la Republica y al Gobierno Federal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</si>
  <si>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</si>
  <si>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</si>
  <si>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</si>
  <si>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</si>
  <si>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</si>
  <si>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Programas nacionales estratégicos de ciencia, tecnología y vinculación con el sector social, público y privado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</si>
  <si>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</si>
  <si>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</si>
  <si>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</si>
  <si>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</si>
  <si>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</si>
  <si>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</si>
  <si>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</si>
  <si>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Programa para el Adelanto, Bienestar e Igualdad de las Mujeres</t>
  </si>
  <si>
    <t>S178</t>
  </si>
  <si>
    <t>Programa de Apoyo a la Educación Indígena</t>
  </si>
  <si>
    <t>S249</t>
  </si>
  <si>
    <t>Programa para el Bienestar Integral de los Pueblos Indígenas</t>
  </si>
  <si>
    <t>S313</t>
  </si>
  <si>
    <t>La Clínica es nuestra</t>
  </si>
  <si>
    <t>U013</t>
  </si>
  <si>
    <t>Atención a la salud y medicamentos gratuitos para la población sin seguridad social laboral</t>
  </si>
  <si>
    <t>Atención a la salud de personas sin seguridad social</t>
  </si>
  <si>
    <t>Preservación y difusión del acervo documental de la Nación y del patrimonio histórico, artístico y cultural del país</t>
  </si>
  <si>
    <t>Atención a la salud en Centros y Hospitales Regionales de Alta Especialidad</t>
  </si>
  <si>
    <t>Formación y capacitación de recursos humanos para la atención a la salud en Centros y Hospitales Regionales de Alta Especialidad</t>
  </si>
  <si>
    <t>Recopilación y producción de material informativo (Notimex)</t>
  </si>
  <si>
    <t>Investigación y desarrollo tecnológico en salud de Centros y Hospitales Regionales de Alta Especialidad</t>
  </si>
  <si>
    <t>Producción y transmisión de materiales Radiofónicos de contenidos informativo, educativo, cultural, de orientación, servicio y participación social, y recreativos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</si>
  <si>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</si>
  <si>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</si>
  <si>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</si>
  <si>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</si>
  <si>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</si>
  <si>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P014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</si>
  <si>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</si>
  <si>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</si>
  <si>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</si>
  <si>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</si>
  <si>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S057</t>
  </si>
  <si>
    <t>Programas del Fondo Nacional de Fomento a las Artesanías (FONART)</t>
  </si>
  <si>
    <t>S268</t>
  </si>
  <si>
    <t>Programa de Apoyos a la Cultura</t>
  </si>
  <si>
    <t>S303</t>
  </si>
  <si>
    <t>Programa Nacional de Becas Artísticas y Culturales</t>
  </si>
  <si>
    <t>U282</t>
  </si>
  <si>
    <t>Estímulos a la creación artística, reconocimientos a las trayectorias y apoyo al desarrollo de proyectos culturales</t>
  </si>
  <si>
    <t>U283</t>
  </si>
  <si>
    <t>Fomento al Cine Mexicano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</si>
  <si>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</si>
  <si>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</si>
  <si>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</si>
  <si>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</si>
  <si>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</si>
  <si>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</si>
  <si>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</si>
  <si>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</si>
  <si>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Proyectos de infraestructura social del sector cultura</t>
  </si>
  <si>
    <t>Educación y cultura indígena</t>
  </si>
  <si>
    <t>Provisiones para el Desarrollo de Infraestructura Cultural</t>
  </si>
  <si>
    <t>S038</t>
  </si>
  <si>
    <t>Programa IMSS-BIENESTAR</t>
  </si>
  <si>
    <t>Régimen de Incorporación</t>
  </si>
  <si>
    <t>Subsidio por cáncer IMSS y ayudas guardería ABC</t>
  </si>
  <si>
    <t>Subsidio por cáncer ISSSTE</t>
  </si>
  <si>
    <t>Pagas de Defunción y Ayuda para Gastos de Sepelio</t>
  </si>
  <si>
    <t>R013</t>
  </si>
  <si>
    <t>Compensaciones de Carácter Militar con Pago único</t>
  </si>
  <si>
    <t>R015</t>
  </si>
  <si>
    <t>Apoyo a jubilados del IMSS e ISSSTE</t>
  </si>
  <si>
    <t>Apoyo para cubrir el gasto de operación del ISSSTE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</si>
  <si>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</si>
  <si>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</si>
  <si>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</si>
  <si>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</si>
  <si>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</si>
  <si>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</si>
  <si>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</si>
  <si>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</si>
  <si>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</si>
  <si>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</si>
  <si>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</si>
  <si>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</si>
  <si>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</si>
  <si>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</si>
  <si>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</si>
  <si>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</si>
  <si>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</si>
  <si>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</si>
  <si>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</si>
  <si>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</si>
  <si>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</si>
  <si>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</si>
  <si>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</si>
  <si>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</si>
  <si>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</si>
  <si>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</si>
  <si>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</si>
  <si>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</si>
  <si>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</si>
  <si>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</si>
  <si>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</si>
  <si>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</si>
  <si>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</si>
  <si>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</si>
  <si>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</si>
  <si>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</si>
  <si>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U151</t>
  </si>
  <si>
    <t>Regularización de vehículos usados de procedencia extranjera</t>
  </si>
  <si>
    <t>Situaciones laborales supervenientes</t>
  </si>
  <si>
    <t>R004</t>
  </si>
  <si>
    <t>Fondo de Ahorro Capitalizable (FONAC)</t>
  </si>
  <si>
    <t>R007</t>
  </si>
  <si>
    <t>Comisiones y pago a CECOBAN</t>
  </si>
  <si>
    <t>Investigación en materia de hidrocarburos y sustentabilidad energética</t>
  </si>
  <si>
    <t>Fiscalización</t>
  </si>
  <si>
    <t>R032</t>
  </si>
  <si>
    <t>Reasignaciones presupuestarias entre dependencias y entidades</t>
  </si>
  <si>
    <t>R068</t>
  </si>
  <si>
    <t>Seguro de vida de las Dependencias y Entidades de la APF</t>
  </si>
  <si>
    <t>R069</t>
  </si>
  <si>
    <t>Seguro Colectivo de Retiro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</si>
  <si>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</si>
  <si>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</si>
  <si>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</si>
  <si>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</si>
  <si>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</si>
  <si>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</si>
  <si>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</si>
  <si>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</si>
  <si>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</si>
  <si>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</si>
  <si>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</si>
  <si>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</si>
  <si>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</si>
  <si>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la Ciudad de México</t>
  </si>
  <si>
    <t>Servicios de educación normal en la Ciudad de México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</si>
  <si>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</si>
  <si>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</si>
  <si>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</si>
  <si>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</si>
  <si>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</si>
  <si>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</si>
  <si>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</si>
  <si>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</si>
  <si>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</si>
  <si>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</si>
  <si>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</si>
  <si>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</si>
  <si>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</si>
  <si>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</si>
  <si>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</si>
  <si>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</si>
  <si>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</si>
  <si>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</si>
  <si>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</si>
  <si>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</si>
  <si>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</si>
  <si>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</si>
  <si>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</si>
  <si>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</si>
  <si>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</si>
  <si>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</si>
  <si>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</si>
  <si>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</si>
  <si>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</si>
  <si>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</si>
  <si>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</si>
  <si>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</si>
  <si>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</si>
  <si>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</si>
  <si>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</si>
  <si>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</si>
  <si>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W001</t>
  </si>
  <si>
    <t>Operaciones ajenas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</si>
  <si>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</si>
  <si>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</si>
  <si>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</si>
  <si>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</si>
  <si>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</si>
  <si>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</si>
  <si>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</si>
  <si>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</si>
  <si>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</si>
  <si>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</si>
  <si>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</si>
  <si>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</si>
  <si>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</si>
  <si>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</si>
  <si>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</si>
  <si>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</si>
  <si>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</si>
  <si>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</si>
  <si>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</si>
  <si>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</si>
  <si>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</si>
  <si>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</si>
  <si>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Programa de Adquisiciones</t>
  </si>
  <si>
    <t>Provisiones para el Programa de Fortalecimiento del ISSSTE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</si>
  <si>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</si>
  <si>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</si>
  <si>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</si>
  <si>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</si>
  <si>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</si>
  <si>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</si>
  <si>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</si>
  <si>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</si>
  <si>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</si>
  <si>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</si>
  <si>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</si>
  <si>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</si>
  <si>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</si>
  <si>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</si>
  <si>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</si>
  <si>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</si>
  <si>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</si>
  <si>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</si>
  <si>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</si>
  <si>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</si>
  <si>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</si>
  <si>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</si>
  <si>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</si>
  <si>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</si>
  <si>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</si>
  <si>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</si>
  <si>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</si>
  <si>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</si>
  <si>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Compra de acciones o inversiones diversas para Pemex</t>
  </si>
  <si>
    <t>Aportaciones para pago de pensiones y jubilaciones</t>
  </si>
  <si>
    <t>E561</t>
  </si>
  <si>
    <t>Operación y mantenimiento de las centrales generadoras de energía eléctrica</t>
  </si>
  <si>
    <t>E562</t>
  </si>
  <si>
    <t>Coordinación, operación, mantenimiento y recarga de la Coordinación Corporativa Nuclear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</si>
  <si>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</si>
  <si>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</si>
  <si>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</si>
  <si>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</si>
  <si>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</si>
  <si>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</si>
  <si>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</si>
  <si>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</si>
  <si>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</si>
  <si>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</si>
  <si>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</si>
  <si>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</si>
  <si>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Servicio de transporte de gas natural</t>
  </si>
  <si>
    <t>E585</t>
  </si>
  <si>
    <t>Funciones en relación con Estrategias de Negocios Comerciales, así como potenciales nuevos negocios</t>
  </si>
  <si>
    <t>E586</t>
  </si>
  <si>
    <t>Servicios de pruebas, soluciones de ingeniería especializada y de gestión de calidad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</si>
  <si>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</si>
  <si>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</si>
  <si>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</si>
  <si>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</si>
  <si>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</si>
  <si>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</si>
  <si>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</si>
  <si>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 Estratégica de la Comisión Federal de Electricidad</t>
  </si>
  <si>
    <t>R582</t>
  </si>
  <si>
    <t>Seguridad física en las instalaciones de electricidad</t>
  </si>
  <si>
    <t>R584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</si>
  <si>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</si>
  <si>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</si>
  <si>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</si>
  <si>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</si>
  <si>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</si>
  <si>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</si>
  <si>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</si>
  <si>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</si>
  <si>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</si>
  <si>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</si>
  <si>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</si>
  <si>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</si>
  <si>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</si>
  <si>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</si>
  <si>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</si>
  <si>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</si>
  <si>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</si>
  <si>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</si>
  <si>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</si>
  <si>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</si>
  <si>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</si>
  <si>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</si>
  <si>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</si>
  <si>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</si>
  <si>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</si>
  <si>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</si>
  <si>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</si>
  <si>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</si>
  <si>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</si>
  <si>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</si>
  <si>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Dirección General de Evaluación</t>
  </si>
  <si>
    <t>MGJ</t>
  </si>
  <si>
    <t>Universidad de las Lenguas Indígenas de México</t>
  </si>
  <si>
    <t>J2I</t>
  </si>
  <si>
    <t>Administración del Sistema Portuario Nacional Acapulco, S.A. de C.V.</t>
  </si>
  <si>
    <t>N9W</t>
  </si>
  <si>
    <t>Turística Integral Islas Marías, S.A. de C.V.</t>
  </si>
  <si>
    <t>Prevención y Reinserción Social</t>
  </si>
  <si>
    <r>
      <t xml:space="preserve">Autorizado </t>
    </r>
    <r>
      <rPr>
        <vertAlign val="superscript"/>
        <sz val="11"/>
        <rFont val="Geomanist Light"/>
        <family val="3"/>
      </rPr>
      <t>1_/</t>
    </r>
  </si>
  <si>
    <t>Provisiones para la construcción y fortalecimiento de infraestructura</t>
  </si>
  <si>
    <t>S298</t>
  </si>
  <si>
    <t>Atención de Planteles Públicos de Educación Media Superior con estudiantes con discapacidad (PAPPEMS)</t>
  </si>
  <si>
    <t>U007</t>
  </si>
  <si>
    <t>Devolución de Aprovechamientos</t>
  </si>
  <si>
    <t>Fideicomisos Ambientales</t>
  </si>
  <si>
    <t>Provisiones para infraestructura de seguridad</t>
  </si>
  <si>
    <t>Provisiones para la adquisición de terrenos de Zonas Arqueológicas</t>
  </si>
  <si>
    <t>Seguridad Social Cañeros</t>
  </si>
  <si>
    <t>Comisión por Administración de Pensiones en Curso de Pago</t>
  </si>
  <si>
    <t>J017</t>
  </si>
  <si>
    <t>Fondo de Reserva para el Retiro IMSS</t>
  </si>
  <si>
    <t>Apoyo a municipios para obras de infraestructura y seguridad de los museos, monumentos y zonas arqueológicas (derecho a museos)</t>
  </si>
  <si>
    <t>R114</t>
  </si>
  <si>
    <t>Apoyo al Instituto de Seguridad Social para las Fuerzas Armadas Mexicanas (ISSFAM)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</si>
  <si>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</si>
  <si>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</si>
  <si>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XV. CALENDARIO DE PRESUPUESTO AUTORIZADO</t>
  </si>
  <si>
    <t>Enero-diciembre</t>
  </si>
  <si>
    <t>Cuarto Trimestre de 2024</t>
  </si>
  <si>
    <t>Secciones Mexicanas de las Comisiones Internacionales de Límites y Aguas entre México y Guatemala, y entre México y Belize</t>
  </si>
  <si>
    <t>Instituto de Mexicanas y Mexicanos en el Exterior</t>
  </si>
  <si>
    <t>G0N</t>
  </si>
  <si>
    <t>Banco Nacional de Comercio Exterior, S.N.C.</t>
  </si>
  <si>
    <t>G1C</t>
  </si>
  <si>
    <t>Banco Nacional de Obras y Servicios Públicos, S.N.C.</t>
  </si>
  <si>
    <t>G1H</t>
  </si>
  <si>
    <t>Banco Nacional del Ejército, Fuerza Aérea y Armada, S.N.C.</t>
  </si>
  <si>
    <t>HIU</t>
  </si>
  <si>
    <t>Nacional Financiera, S.N.C.</t>
  </si>
  <si>
    <t>Funciones de otorgamiento de crédito a estados y municipios</t>
  </si>
  <si>
    <t>Operación de financiamiento para el personal de las fuerzas armadas      </t>
  </si>
  <si>
    <t>F007</t>
  </si>
  <si>
    <t>Operación de financiamiento para la exportación</t>
  </si>
  <si>
    <t>F026</t>
  </si>
  <si>
    <t>Operación de financiamiento y asistencia técnica</t>
  </si>
  <si>
    <t>Adeudos con el IMSS e ISSSTE y fortalecimiento del Modelo de Atención Integral de Salud</t>
  </si>
  <si>
    <t>Medidas de Racionalidad y Austeridad Servicios Personales (Seguridad Social)</t>
  </si>
  <si>
    <t>R019</t>
  </si>
  <si>
    <t>Concentración de Recursos por Conversión de Plazas</t>
  </si>
  <si>
    <t>R031</t>
  </si>
  <si>
    <t>Regularización contable y compensada (Ingresos Excedentes)</t>
  </si>
  <si>
    <t>R034</t>
  </si>
  <si>
    <t>Restitución de Remanentes de Paquete Salarial</t>
  </si>
  <si>
    <t>R066</t>
  </si>
  <si>
    <t>Programa de Separación Laboral </t>
  </si>
  <si>
    <t>R073</t>
  </si>
  <si>
    <t>Medidas de Racionalidad y Austeridad Gastos de Operación</t>
  </si>
  <si>
    <t>R120</t>
  </si>
  <si>
    <t>Apoyo Federal para Pago de Adeudos de Suministro de Energía Eléctrica</t>
  </si>
  <si>
    <t>R122</t>
  </si>
  <si>
    <t>Reasignaciones Presupuestarias Medidas de Cierre</t>
  </si>
  <si>
    <t>R123</t>
  </si>
  <si>
    <t>Reasignaciones Presupuestarias Medidas de Cierre Servicios Personales</t>
  </si>
  <si>
    <t>R124</t>
  </si>
  <si>
    <t>Reasignaciones presupuestarias Medidas de Cierre Servicios Personales (Seguridad Social)</t>
  </si>
  <si>
    <t>E247</t>
  </si>
  <si>
    <t>E270</t>
  </si>
  <si>
    <t>E312</t>
  </si>
  <si>
    <t>D006</t>
  </si>
  <si>
    <t>Banca comercial</t>
  </si>
  <si>
    <t>INDUSTRIA Descuento en pago</t>
  </si>
  <si>
    <t>HIPOTECARIO-VIVIENDA</t>
  </si>
  <si>
    <t>AGROINDUSTRIA Descuento en pago</t>
  </si>
  <si>
    <t>INDUSTRIA Reestructuración en UDIs</t>
  </si>
  <si>
    <t>HIPOTECARIO-VIVIENDA Reestructuración en UDIs</t>
  </si>
  <si>
    <t>AGROINDUSTRIA Reestructuración en UDIs</t>
  </si>
  <si>
    <t>ESTADOS Y MUNICIPIOS Reestructuración en UDIs</t>
  </si>
  <si>
    <t>INDUSTRIA Descuento en pago Banca de Desarrollo</t>
  </si>
  <si>
    <t>AGROINDUSTRIA Descuento en pago Banca de Desarrollo</t>
  </si>
  <si>
    <t>Administración de los contratos de producción independiente de energía CFE GeneraciónV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</si>
</sst>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Geomanist Light"/>
      <family val="3"/>
    </font>
    <font>
      <sz val="10"/>
      <color theme="1"/>
      <name val="Geomanist Light"/>
      <family val="3"/>
    </font>
    <font>
      <sz val="13"/>
      <color theme="0"/>
      <name val="Geomanist Medium"/>
      <family val="3"/>
    </font>
    <font>
      <sz val="13"/>
      <color theme="0" tint="-0.499984740745262"/>
      <name val="Geomanist Medium"/>
      <family val="3"/>
    </font>
    <font>
      <sz val="13"/>
      <color theme="1"/>
      <name val="Geomanist Medium"/>
      <family val="3"/>
    </font>
    <font>
      <sz val="12"/>
      <color theme="0"/>
      <name val="Geomanist Medium"/>
      <family val="3"/>
    </font>
    <font>
      <sz val="9"/>
      <name val="Geomanist Light"/>
      <family val="3"/>
    </font>
    <font>
      <sz val="11"/>
      <name val="Geomanist Light"/>
      <family val="3"/>
    </font>
    <font>
      <vertAlign val="superscript"/>
      <sz val="11"/>
      <name val="Geomanist Light"/>
      <family val="3"/>
    </font>
    <font>
      <sz val="11"/>
      <color theme="1"/>
      <name val="Geomanist Light"/>
      <family val="3"/>
    </font>
    <font>
      <sz val="11"/>
      <color theme="1"/>
      <name val="Geomanist Medium"/>
      <family val="3"/>
    </font>
    <font>
      <sz val="10"/>
      <name val="Geomanist Medium"/>
      <family val="3"/>
    </font>
    <font>
      <sz val="9"/>
      <color theme="1"/>
      <name val="Geomanist Medium"/>
      <family val="3"/>
    </font>
    <font>
      <b/>
      <sz val="9"/>
      <name val="Geomanist Light"/>
      <family val="3"/>
    </font>
    <font>
      <sz val="10"/>
      <color theme="1"/>
      <name val="Geomanist Medium"/>
      <family val="3"/>
    </font>
    <font>
      <b/>
      <sz val="10"/>
      <color theme="1"/>
      <name val="Geomanist Light"/>
      <family val="3"/>
    </font>
    <font>
      <sz val="11"/>
      <color theme="0"/>
      <name val="Geomanist Light"/>
      <family val="3"/>
    </font>
    <font>
      <sz val="13"/>
      <color theme="1"/>
      <name val="Geomanist Light"/>
      <family val="3"/>
    </font>
    <font>
      <sz val="10"/>
      <color theme="0"/>
      <name val="Geomanist Medium"/>
      <family val="3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5" fillId="0" borderId="0"/>
  </cellStyleXfs>
  <cellXfs count="12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0" fillId="0" borderId="0" xfId="0" applyFont="1"/>
    <xf numFmtId="0" fontId="0" fillId="0" borderId="0" xfId="3" applyFont="1"/>
    <xf numFmtId="0" fontId="6" fillId="0" borderId="0" xfId="0" applyFont="1" applyAlignment="1">
      <alignment vertical="top"/>
    </xf>
    <xf numFmtId="0" fontId="6" fillId="0" borderId="0" xfId="0" applyFont="1"/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1" fillId="0" borderId="0" xfId="0" applyFont="1" applyBorder="1" applyAlignment="1"/>
    <xf numFmtId="0" fontId="11" fillId="0" borderId="3" xfId="0" applyFont="1" applyBorder="1" applyAlignment="1">
      <alignment horizontal="left"/>
    </xf>
    <xf numFmtId="0" fontId="14" fillId="0" borderId="0" xfId="4" applyFont="1" applyFill="1" applyBorder="1" applyAlignment="1">
      <alignment vertical="top"/>
    </xf>
    <xf numFmtId="0" fontId="14" fillId="0" borderId="0" xfId="4" applyFont="1" applyFill="1" applyBorder="1" applyAlignment="1">
      <alignment horizontal="center" vertical="top"/>
    </xf>
    <xf numFmtId="0" fontId="16" fillId="0" borderId="2" xfId="0" applyFont="1" applyBorder="1" applyAlignment="1">
      <alignment horizontal="left" wrapText="1"/>
    </xf>
    <xf numFmtId="0" fontId="17" fillId="0" borderId="0" xfId="0" applyFont="1"/>
    <xf numFmtId="0" fontId="13" fillId="0" borderId="0" xfId="2" applyFont="1" applyBorder="1" applyAlignment="1">
      <alignment vertical="top"/>
    </xf>
    <xf numFmtId="0" fontId="20" fillId="0" borderId="0" xfId="2" applyFont="1" applyBorder="1" applyAlignment="1">
      <alignment vertical="top"/>
    </xf>
    <xf numFmtId="0" fontId="20" fillId="0" borderId="0" xfId="2" applyFont="1" applyBorder="1" applyAlignment="1">
      <alignment vertical="top" wrapText="1"/>
    </xf>
    <xf numFmtId="165" fontId="20" fillId="0" borderId="0" xfId="1" quotePrefix="1" applyNumberFormat="1" applyFont="1" applyFill="1" applyBorder="1" applyAlignment="1">
      <alignment horizontal="center" vertical="top" wrapText="1"/>
    </xf>
    <xf numFmtId="165" fontId="8" fillId="0" borderId="0" xfId="1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165" fontId="8" fillId="0" borderId="0" xfId="1" applyNumberFormat="1" applyFont="1"/>
    <xf numFmtId="166" fontId="8" fillId="0" borderId="0" xfId="0" applyNumberFormat="1" applyFont="1" applyFill="1" applyAlignment="1">
      <alignment horizontal="left" vertical="top"/>
    </xf>
    <xf numFmtId="0" fontId="8" fillId="0" borderId="0" xfId="0" applyFont="1"/>
    <xf numFmtId="0" fontId="8" fillId="0" borderId="0" xfId="0" applyFont="1" applyFill="1" applyAlignment="1">
      <alignment horizontal="left" vertical="top"/>
    </xf>
    <xf numFmtId="167" fontId="8" fillId="0" borderId="0" xfId="0" applyNumberFormat="1" applyFont="1" applyFill="1" applyAlignment="1">
      <alignment horizontal="left" vertical="top"/>
    </xf>
    <xf numFmtId="0" fontId="8" fillId="0" borderId="6" xfId="0" applyNumberFormat="1" applyFont="1" applyFill="1" applyBorder="1" applyAlignment="1">
      <alignment horizontal="left" vertical="top"/>
    </xf>
    <xf numFmtId="164" fontId="8" fillId="0" borderId="6" xfId="0" applyNumberFormat="1" applyFont="1" applyFill="1" applyBorder="1" applyAlignment="1">
      <alignment horizontal="left" vertical="top" wrapText="1"/>
    </xf>
    <xf numFmtId="164" fontId="8" fillId="0" borderId="6" xfId="0" applyNumberFormat="1" applyFont="1" applyFill="1" applyBorder="1" applyAlignment="1">
      <alignment horizontal="right" vertical="top"/>
    </xf>
    <xf numFmtId="0" fontId="8" fillId="0" borderId="7" xfId="0" applyNumberFormat="1" applyFont="1" applyFill="1" applyBorder="1" applyAlignment="1">
      <alignment horizontal="left" vertical="top"/>
    </xf>
    <xf numFmtId="164" fontId="8" fillId="0" borderId="7" xfId="0" applyNumberFormat="1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right" vertical="top"/>
    </xf>
    <xf numFmtId="43" fontId="8" fillId="0" borderId="0" xfId="0" applyNumberFormat="1" applyFont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6" xfId="0" applyFont="1" applyFill="1" applyBorder="1" applyAlignment="1">
      <alignment vertical="top"/>
    </xf>
    <xf numFmtId="164" fontId="8" fillId="0" borderId="6" xfId="0" applyNumberFormat="1" applyFont="1" applyFill="1" applyBorder="1" applyAlignment="1">
      <alignment vertical="top"/>
    </xf>
    <xf numFmtId="0" fontId="8" fillId="0" borderId="7" xfId="0" applyFont="1" applyFill="1" applyBorder="1" applyAlignment="1">
      <alignment vertical="top"/>
    </xf>
    <xf numFmtId="164" fontId="8" fillId="0" borderId="7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22" fillId="0" borderId="1" xfId="0" applyFont="1" applyBorder="1" applyAlignment="1">
      <alignment vertical="top"/>
    </xf>
    <xf numFmtId="164" fontId="22" fillId="0" borderId="1" xfId="0" applyNumberFormat="1" applyFont="1" applyBorder="1" applyAlignment="1">
      <alignment vertical="top"/>
    </xf>
    <xf numFmtId="167" fontId="8" fillId="0" borderId="5" xfId="0" applyNumberFormat="1" applyFont="1" applyFill="1" applyBorder="1" applyAlignment="1">
      <alignment horizontal="left" vertical="top"/>
    </xf>
    <xf numFmtId="0" fontId="8" fillId="0" borderId="5" xfId="0" applyNumberFormat="1" applyFont="1" applyFill="1" applyBorder="1" applyAlignment="1">
      <alignment horizontal="left" vertical="top"/>
    </xf>
    <xf numFmtId="164" fontId="8" fillId="0" borderId="5" xfId="0" applyNumberFormat="1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>
      <alignment horizontal="right" vertical="top"/>
    </xf>
    <xf numFmtId="0" fontId="8" fillId="0" borderId="8" xfId="0" applyNumberFormat="1" applyFont="1" applyFill="1" applyBorder="1" applyAlignment="1">
      <alignment horizontal="left" vertical="top"/>
    </xf>
    <xf numFmtId="164" fontId="8" fillId="0" borderId="8" xfId="0" applyNumberFormat="1" applyFont="1" applyFill="1" applyBorder="1" applyAlignment="1">
      <alignment horizontal="left" vertical="top" wrapText="1"/>
    </xf>
    <xf numFmtId="164" fontId="8" fillId="0" borderId="8" xfId="0" applyNumberFormat="1" applyFont="1" applyFill="1" applyBorder="1" applyAlignment="1">
      <alignment horizontal="right" vertical="top"/>
    </xf>
    <xf numFmtId="0" fontId="21" fillId="0" borderId="0" xfId="0" applyFont="1" applyAlignment="1">
      <alignment vertical="top"/>
    </xf>
    <xf numFmtId="0" fontId="18" fillId="5" borderId="5" xfId="4" applyFont="1" applyFill="1" applyBorder="1" applyAlignment="1">
      <alignment vertical="center"/>
    </xf>
    <xf numFmtId="164" fontId="18" fillId="5" borderId="5" xfId="4" applyNumberFormat="1" applyFont="1" applyFill="1" applyBorder="1" applyAlignment="1">
      <alignment vertical="center"/>
    </xf>
    <xf numFmtId="0" fontId="21" fillId="0" borderId="0" xfId="0" applyFont="1" applyFill="1" applyAlignment="1">
      <alignment vertical="top"/>
    </xf>
    <xf numFmtId="166" fontId="21" fillId="0" borderId="0" xfId="0" applyNumberFormat="1" applyFont="1" applyFill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167" fontId="21" fillId="0" borderId="0" xfId="0" applyNumberFormat="1" applyFont="1" applyFill="1" applyAlignment="1">
      <alignment horizontal="left" vertical="top"/>
    </xf>
    <xf numFmtId="0" fontId="21" fillId="0" borderId="0" xfId="0" applyNumberFormat="1" applyFont="1" applyFill="1" applyAlignment="1">
      <alignment horizontal="left" vertical="top"/>
    </xf>
    <xf numFmtId="164" fontId="21" fillId="0" borderId="0" xfId="0" applyNumberFormat="1" applyFont="1" applyFill="1" applyAlignment="1">
      <alignment horizontal="left" vertical="top" wrapText="1"/>
    </xf>
    <xf numFmtId="164" fontId="21" fillId="0" borderId="0" xfId="0" applyNumberFormat="1" applyFont="1" applyFill="1" applyAlignment="1">
      <alignment horizontal="right" vertical="top"/>
    </xf>
    <xf numFmtId="0" fontId="19" fillId="0" borderId="0" xfId="0" applyFont="1" applyAlignment="1">
      <alignment vertical="top"/>
    </xf>
    <xf numFmtId="0" fontId="16" fillId="0" borderId="0" xfId="0" applyFont="1" applyBorder="1" applyAlignment="1">
      <alignment horizontal="left" wrapText="1"/>
    </xf>
    <xf numFmtId="164" fontId="8" fillId="0" borderId="7" xfId="0" applyNumberFormat="1" applyFont="1" applyFill="1" applyBorder="1" applyAlignment="1">
      <alignment horizontal="left" vertical="top"/>
    </xf>
    <xf numFmtId="0" fontId="16" fillId="0" borderId="0" xfId="0" applyFont="1"/>
    <xf numFmtId="0" fontId="24" fillId="0" borderId="3" xfId="0" applyFont="1" applyBorder="1" applyAlignment="1">
      <alignment horizontal="left"/>
    </xf>
    <xf numFmtId="0" fontId="16" fillId="0" borderId="0" xfId="3" applyFont="1"/>
    <xf numFmtId="0" fontId="16" fillId="0" borderId="0" xfId="0" applyFont="1" applyAlignment="1">
      <alignment vertical="top"/>
    </xf>
    <xf numFmtId="164" fontId="16" fillId="0" borderId="0" xfId="0" applyNumberFormat="1" applyFont="1" applyAlignment="1">
      <alignment vertical="top"/>
    </xf>
    <xf numFmtId="164" fontId="8" fillId="0" borderId="0" xfId="0" applyNumberFormat="1" applyFont="1" applyFill="1" applyAlignment="1">
      <alignment vertical="top"/>
    </xf>
    <xf numFmtId="0" fontId="8" fillId="0" borderId="0" xfId="0" applyFont="1" applyFill="1"/>
    <xf numFmtId="0" fontId="8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21" fillId="0" borderId="6" xfId="0" applyFont="1" applyFill="1" applyBorder="1" applyAlignment="1">
      <alignment horizontal="left" vertical="top"/>
    </xf>
    <xf numFmtId="167" fontId="21" fillId="0" borderId="6" xfId="0" applyNumberFormat="1" applyFont="1" applyFill="1" applyBorder="1" applyAlignment="1">
      <alignment horizontal="left" vertical="top"/>
    </xf>
    <xf numFmtId="0" fontId="21" fillId="0" borderId="6" xfId="0" applyNumberFormat="1" applyFont="1" applyFill="1" applyBorder="1" applyAlignment="1">
      <alignment horizontal="left" vertical="top"/>
    </xf>
    <xf numFmtId="164" fontId="21" fillId="0" borderId="6" xfId="0" applyNumberFormat="1" applyFont="1" applyFill="1" applyBorder="1" applyAlignment="1">
      <alignment horizontal="left" vertical="top" wrapText="1"/>
    </xf>
    <xf numFmtId="164" fontId="21" fillId="0" borderId="6" xfId="0" applyNumberFormat="1" applyFont="1" applyFill="1" applyBorder="1" applyAlignment="1">
      <alignment horizontal="right" vertical="top"/>
    </xf>
    <xf numFmtId="0" fontId="18" fillId="4" borderId="5" xfId="4" applyFont="1" applyFill="1" applyBorder="1" applyAlignment="1">
      <alignment vertical="center"/>
    </xf>
    <xf numFmtId="164" fontId="18" fillId="4" borderId="5" xfId="4" applyNumberFormat="1" applyFont="1" applyFill="1" applyBorder="1" applyAlignment="1">
      <alignment vertical="center"/>
    </xf>
    <xf numFmtId="0" fontId="21" fillId="5" borderId="9" xfId="0" applyFont="1" applyFill="1" applyBorder="1" applyAlignment="1">
      <alignment vertical="top"/>
    </xf>
    <xf numFmtId="164" fontId="21" fillId="5" borderId="9" xfId="0" applyNumberFormat="1" applyFont="1" applyFill="1" applyBorder="1" applyAlignment="1">
      <alignment horizontal="right" vertical="top"/>
    </xf>
    <xf numFmtId="166" fontId="8" fillId="5" borderId="6" xfId="0" applyNumberFormat="1" applyFont="1" applyFill="1" applyBorder="1" applyAlignment="1">
      <alignment horizontal="left" vertical="top"/>
    </xf>
    <xf numFmtId="0" fontId="8" fillId="5" borderId="6" xfId="0" applyFont="1" applyFill="1" applyBorder="1" applyAlignment="1">
      <alignment horizontal="left" vertical="top"/>
    </xf>
    <xf numFmtId="167" fontId="8" fillId="5" borderId="6" xfId="0" applyNumberFormat="1" applyFont="1" applyFill="1" applyBorder="1" applyAlignment="1">
      <alignment horizontal="left" vertical="top"/>
    </xf>
    <xf numFmtId="0" fontId="8" fillId="5" borderId="7" xfId="0" applyNumberFormat="1" applyFont="1" applyFill="1" applyBorder="1" applyAlignment="1">
      <alignment horizontal="left" vertical="top"/>
    </xf>
    <xf numFmtId="164" fontId="8" fillId="5" borderId="7" xfId="0" applyNumberFormat="1" applyFont="1" applyFill="1" applyBorder="1" applyAlignment="1">
      <alignment horizontal="left" vertical="top" wrapText="1"/>
    </xf>
    <xf numFmtId="164" fontId="8" fillId="5" borderId="7" xfId="0" applyNumberFormat="1" applyFont="1" applyFill="1" applyBorder="1" applyAlignment="1">
      <alignment horizontal="right" vertical="top"/>
    </xf>
    <xf numFmtId="164" fontId="8" fillId="5" borderId="6" xfId="0" applyNumberFormat="1" applyFont="1" applyFill="1" applyBorder="1" applyAlignment="1">
      <alignment vertical="top"/>
    </xf>
    <xf numFmtId="0" fontId="8" fillId="5" borderId="7" xfId="0" applyFont="1" applyFill="1" applyBorder="1" applyAlignment="1">
      <alignment horizontal="left" vertical="top"/>
    </xf>
    <xf numFmtId="0" fontId="8" fillId="5" borderId="7" xfId="0" applyFont="1" applyFill="1" applyBorder="1" applyAlignment="1">
      <alignment horizontal="left" vertical="top" wrapText="1"/>
    </xf>
    <xf numFmtId="164" fontId="8" fillId="5" borderId="7" xfId="0" applyNumberFormat="1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/>
    </xf>
    <xf numFmtId="164" fontId="8" fillId="0" borderId="5" xfId="0" applyNumberFormat="1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 wrapText="1"/>
    </xf>
    <xf numFmtId="164" fontId="8" fillId="0" borderId="8" xfId="0" applyNumberFormat="1" applyFont="1" applyFill="1" applyBorder="1" applyAlignment="1">
      <alignment vertical="top"/>
    </xf>
    <xf numFmtId="164" fontId="21" fillId="5" borderId="9" xfId="0" applyNumberFormat="1" applyFont="1" applyFill="1" applyBorder="1" applyAlignment="1">
      <alignment vertical="top"/>
    </xf>
    <xf numFmtId="164" fontId="21" fillId="5" borderId="9" xfId="0" applyNumberFormat="1" applyFont="1" applyFill="1" applyBorder="1" applyAlignment="1">
      <alignment vertical="top" wrapText="1"/>
    </xf>
    <xf numFmtId="0" fontId="25" fillId="3" borderId="0" xfId="0" applyFont="1" applyFill="1" applyAlignment="1">
      <alignment vertical="center"/>
    </xf>
    <xf numFmtId="164" fontId="25" fillId="3" borderId="0" xfId="0" applyNumberFormat="1" applyFont="1" applyFill="1" applyAlignment="1">
      <alignment vertical="center" wrapText="1"/>
    </xf>
    <xf numFmtId="164" fontId="25" fillId="3" borderId="0" xfId="0" applyNumberFormat="1" applyFont="1" applyFill="1" applyAlignment="1">
      <alignment vertical="center"/>
    </xf>
    <xf numFmtId="165" fontId="25" fillId="3" borderId="0" xfId="1" applyNumberFormat="1" applyFont="1" applyFill="1" applyAlignment="1">
      <alignment vertical="center"/>
    </xf>
    <xf numFmtId="164" fontId="25" fillId="3" borderId="0" xfId="1" applyNumberFormat="1" applyFont="1" applyFill="1" applyAlignment="1">
      <alignment vertical="center"/>
    </xf>
    <xf numFmtId="0" fontId="8" fillId="5" borderId="6" xfId="0" applyFont="1" applyFill="1" applyBorder="1" applyAlignment="1">
      <alignment horizontal="left" vertical="top" wrapText="1"/>
    </xf>
    <xf numFmtId="164" fontId="8" fillId="0" borderId="0" xfId="0" applyNumberFormat="1" applyFont="1"/>
    <xf numFmtId="0" fontId="22" fillId="0" borderId="6" xfId="0" applyFont="1" applyFill="1" applyBorder="1" applyAlignment="1">
      <alignment horizontal="left" vertical="top"/>
    </xf>
    <xf numFmtId="166" fontId="22" fillId="0" borderId="6" xfId="0" applyNumberFormat="1" applyFont="1" applyFill="1" applyBorder="1" applyAlignment="1">
      <alignment horizontal="left" vertical="top"/>
    </xf>
    <xf numFmtId="0" fontId="22" fillId="0" borderId="6" xfId="0" applyFont="1" applyFill="1" applyBorder="1" applyAlignment="1">
      <alignment horizontal="left" vertical="top" wrapText="1"/>
    </xf>
    <xf numFmtId="164" fontId="22" fillId="0" borderId="6" xfId="0" applyNumberFormat="1" applyFont="1" applyFill="1" applyBorder="1" applyAlignment="1">
      <alignment vertical="top"/>
    </xf>
    <xf numFmtId="164" fontId="22" fillId="0" borderId="7" xfId="0" applyNumberFormat="1" applyFont="1" applyFill="1" applyBorder="1" applyAlignment="1">
      <alignment vertical="top"/>
    </xf>
    <xf numFmtId="0" fontId="22" fillId="0" borderId="7" xfId="0" applyFont="1" applyFill="1" applyBorder="1" applyAlignment="1">
      <alignment horizontal="left" vertical="top"/>
    </xf>
    <xf numFmtId="0" fontId="22" fillId="0" borderId="7" xfId="0" applyFont="1" applyFill="1" applyBorder="1" applyAlignment="1">
      <alignment horizontal="left" vertical="top" wrapText="1"/>
    </xf>
    <xf numFmtId="0" fontId="18" fillId="5" borderId="5" xfId="4" applyFont="1" applyFill="1" applyBorder="1" applyAlignment="1">
      <alignment horizontal="left" vertical="center" wrapText="1"/>
    </xf>
    <xf numFmtId="0" fontId="23" fillId="2" borderId="0" xfId="4" applyFont="1" applyFill="1" applyBorder="1" applyAlignment="1">
      <alignment horizontal="left" vertical="center"/>
    </xf>
    <xf numFmtId="0" fontId="14" fillId="0" borderId="5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2" borderId="0" xfId="5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9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5.42578125" style="1" customWidth="1"/>
    <col min="13" max="13" width="13.42578125" style="7" bestFit="1" customWidth="1"/>
    <col min="14" max="14" width="13.28515625" style="7" bestFit="1" customWidth="1"/>
    <col min="15" max="15" width="11.5703125" style="7" bestFit="1" customWidth="1"/>
    <col min="16" max="16" width="12.5703125" style="2" bestFit="1" customWidth="1"/>
    <col min="17" max="18" width="11.5703125" style="2" bestFit="1" customWidth="1"/>
    <col min="19" max="16384" width="11.42578125" style="2"/>
  </cols>
  <sheetData>
    <row r="1" spans="1:18" customFormat="1" ht="45.75" customHeight="1" x14ac:dyDescent="0.25">
      <c r="A1" s="123" t="s">
        <v>31</v>
      </c>
      <c r="B1" s="123"/>
      <c r="C1" s="123"/>
      <c r="D1" s="123"/>
      <c r="E1" s="123"/>
      <c r="F1" s="123"/>
      <c r="G1" s="123"/>
      <c r="H1" s="123"/>
      <c r="I1" s="123"/>
      <c r="J1" s="122" t="s">
        <v>2580</v>
      </c>
      <c r="K1" s="122"/>
      <c r="L1" s="122"/>
      <c r="M1" s="4"/>
      <c r="N1" s="4"/>
      <c r="O1" s="4"/>
    </row>
    <row r="2" spans="1:18" customFormat="1" ht="42" customHeight="1" thickBot="1" x14ac:dyDescent="0.35">
      <c r="A2" s="11" t="s">
        <v>2578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"/>
      <c r="N2" s="4"/>
      <c r="O2" s="4"/>
    </row>
    <row r="3" spans="1:18" customFormat="1" ht="5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4"/>
      <c r="N3" s="4"/>
      <c r="O3" s="4"/>
    </row>
    <row r="4" spans="1:18" s="3" customFormat="1" ht="21" x14ac:dyDescent="0.6">
      <c r="A4" s="124" t="s">
        <v>34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5"/>
      <c r="N4" s="5"/>
      <c r="O4" s="5"/>
    </row>
    <row r="5" spans="1:18" s="3" customFormat="1" ht="15" customHeight="1" x14ac:dyDescent="0.6">
      <c r="A5" s="124" t="s">
        <v>2579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5"/>
      <c r="N5" s="5"/>
      <c r="O5" s="5"/>
    </row>
    <row r="6" spans="1:18" s="3" customFormat="1" ht="15" customHeight="1" x14ac:dyDescent="0.6">
      <c r="A6" s="120" t="s">
        <v>32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5"/>
      <c r="N6" s="5"/>
      <c r="O6" s="5"/>
    </row>
    <row r="7" spans="1:18" s="3" customFormat="1" ht="21" customHeight="1" x14ac:dyDescent="0.6">
      <c r="A7" s="13"/>
      <c r="B7" s="13"/>
      <c r="C7" s="13"/>
      <c r="D7" s="13"/>
      <c r="E7" s="13"/>
      <c r="F7" s="13"/>
      <c r="G7" s="13"/>
      <c r="H7" s="13"/>
      <c r="I7" s="13"/>
      <c r="J7" s="121" t="s">
        <v>2579</v>
      </c>
      <c r="K7" s="121"/>
      <c r="L7" s="121"/>
      <c r="M7" s="5"/>
      <c r="N7" s="5"/>
      <c r="O7" s="5"/>
    </row>
    <row r="8" spans="1:18" s="1" customFormat="1" ht="15.75" x14ac:dyDescent="0.25">
      <c r="A8" s="13"/>
      <c r="B8" s="13"/>
      <c r="C8" s="13"/>
      <c r="D8" s="13"/>
      <c r="E8" s="13" t="s">
        <v>4</v>
      </c>
      <c r="F8" s="13"/>
      <c r="G8" s="13"/>
      <c r="H8" s="13"/>
      <c r="I8" s="13"/>
      <c r="J8" s="13" t="s">
        <v>26</v>
      </c>
      <c r="K8" s="13" t="s">
        <v>2560</v>
      </c>
      <c r="L8" s="13" t="s">
        <v>3</v>
      </c>
      <c r="M8" s="6"/>
      <c r="N8" s="6"/>
      <c r="O8" s="6"/>
    </row>
    <row r="9" spans="1:18" s="1" customFormat="1" ht="15.7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 t="s">
        <v>5</v>
      </c>
      <c r="K9" s="14" t="s">
        <v>6</v>
      </c>
      <c r="L9" s="14" t="s">
        <v>7</v>
      </c>
      <c r="M9" s="6"/>
      <c r="N9" s="6"/>
      <c r="O9" s="6"/>
    </row>
    <row r="10" spans="1:18" s="1" customFormat="1" ht="5.0999999999999996" customHeight="1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6"/>
      <c r="N10" s="6"/>
      <c r="O10" s="6"/>
    </row>
    <row r="11" spans="1:18" s="1" customFormat="1" ht="5.25" customHeight="1" thickBo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"/>
      <c r="N11" s="6"/>
      <c r="O11" s="6"/>
    </row>
    <row r="12" spans="1:18" s="1" customFormat="1" ht="6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6"/>
      <c r="N12" s="6"/>
      <c r="O12" s="6"/>
    </row>
    <row r="13" spans="1:18" s="1" customFormat="1" ht="20.100000000000001" customHeight="1" x14ac:dyDescent="0.25">
      <c r="A13" s="105" t="s">
        <v>8</v>
      </c>
      <c r="B13" s="105"/>
      <c r="C13" s="105"/>
      <c r="D13" s="105"/>
      <c r="E13" s="105"/>
      <c r="F13" s="105"/>
      <c r="G13" s="105"/>
      <c r="H13" s="105"/>
      <c r="I13" s="106"/>
      <c r="J13" s="107">
        <f>+J14+J1442</f>
        <v>9066045.7999999989</v>
      </c>
      <c r="K13" s="107">
        <f>+K14+K1442</f>
        <v>9370184.1239741482</v>
      </c>
      <c r="L13" s="107">
        <f t="shared" ref="L13:L15" si="0">+K13-J13</f>
        <v>304138.3239741493</v>
      </c>
      <c r="M13" s="21"/>
      <c r="N13" s="21"/>
      <c r="O13" s="22"/>
      <c r="P13" s="22"/>
      <c r="Q13" s="22"/>
      <c r="R13" s="22"/>
    </row>
    <row r="14" spans="1:18" s="1" customFormat="1" ht="20.100000000000001" customHeight="1" x14ac:dyDescent="0.25">
      <c r="A14" s="52"/>
      <c r="B14" s="83" t="s">
        <v>9</v>
      </c>
      <c r="C14" s="83"/>
      <c r="D14" s="83"/>
      <c r="E14" s="83"/>
      <c r="F14" s="83"/>
      <c r="G14" s="83"/>
      <c r="H14" s="83"/>
      <c r="I14" s="83"/>
      <c r="J14" s="84">
        <f>+J15+J1428+J1435-J1464</f>
        <v>6495211.9348759996</v>
      </c>
      <c r="K14" s="84">
        <f>+K15+K1428+K1435-K1464</f>
        <v>6868100.5177641483</v>
      </c>
      <c r="L14" s="84">
        <f t="shared" si="0"/>
        <v>372888.58288814873</v>
      </c>
      <c r="M14" s="21"/>
      <c r="N14" s="21"/>
      <c r="O14" s="22"/>
      <c r="P14" s="22"/>
      <c r="Q14" s="22"/>
      <c r="R14" s="22"/>
    </row>
    <row r="15" spans="1:18" s="1" customFormat="1" ht="15" customHeight="1" x14ac:dyDescent="0.2">
      <c r="A15" s="52"/>
      <c r="B15" s="55"/>
      <c r="C15" s="85" t="s">
        <v>10</v>
      </c>
      <c r="D15" s="85"/>
      <c r="E15" s="85"/>
      <c r="F15" s="85"/>
      <c r="G15" s="85"/>
      <c r="H15" s="85"/>
      <c r="I15" s="85"/>
      <c r="J15" s="86">
        <f>+J16+J220+J224+J274+J1408</f>
        <v>5039230.4627889991</v>
      </c>
      <c r="K15" s="86">
        <f>+K16+K220+K224+K274+K1408</f>
        <v>5265547.3437079489</v>
      </c>
      <c r="L15" s="86">
        <f t="shared" si="0"/>
        <v>226316.88091894984</v>
      </c>
      <c r="M15" s="25"/>
      <c r="N15" s="25"/>
      <c r="O15" s="22"/>
      <c r="P15" s="22"/>
      <c r="Q15" s="22"/>
      <c r="R15" s="22"/>
    </row>
    <row r="16" spans="1:18" ht="13.5" x14ac:dyDescent="0.2">
      <c r="A16" s="52"/>
      <c r="B16" s="56"/>
      <c r="C16" s="56"/>
      <c r="D16" s="78" t="s">
        <v>0</v>
      </c>
      <c r="E16" s="78"/>
      <c r="F16" s="78"/>
      <c r="G16" s="79"/>
      <c r="H16" s="80"/>
      <c r="I16" s="81"/>
      <c r="J16" s="82">
        <v>152375.67995799999</v>
      </c>
      <c r="K16" s="82">
        <v>153557.83673684997</v>
      </c>
      <c r="L16" s="82">
        <f t="shared" ref="L16:L79" si="1">+K16-J16</f>
        <v>1182.1567788499815</v>
      </c>
      <c r="M16" s="27"/>
      <c r="N16" s="27"/>
      <c r="O16" s="27"/>
      <c r="P16" s="27"/>
      <c r="Q16" s="27"/>
      <c r="R16" s="27"/>
    </row>
    <row r="17" spans="1:18" x14ac:dyDescent="0.2">
      <c r="A17" s="23"/>
      <c r="B17" s="26"/>
      <c r="C17" s="26"/>
      <c r="D17" s="28"/>
      <c r="E17" s="87">
        <v>1</v>
      </c>
      <c r="F17" s="88" t="s">
        <v>1</v>
      </c>
      <c r="G17" s="89"/>
      <c r="H17" s="90"/>
      <c r="I17" s="91"/>
      <c r="J17" s="92">
        <v>16760.629403999999</v>
      </c>
      <c r="K17" s="92">
        <v>17309.44456978</v>
      </c>
      <c r="L17" s="92">
        <f t="shared" si="1"/>
        <v>548.81516578000083</v>
      </c>
      <c r="M17" s="111"/>
      <c r="N17" s="111"/>
      <c r="O17" s="111"/>
      <c r="P17" s="27"/>
      <c r="Q17" s="27"/>
      <c r="R17" s="27"/>
    </row>
    <row r="18" spans="1:18" x14ac:dyDescent="0.2">
      <c r="A18" s="23"/>
      <c r="B18" s="26"/>
      <c r="C18" s="26"/>
      <c r="D18" s="28"/>
      <c r="E18" s="28"/>
      <c r="F18" s="28"/>
      <c r="G18" s="45" t="s">
        <v>2</v>
      </c>
      <c r="H18" s="46"/>
      <c r="I18" s="47"/>
      <c r="J18" s="48">
        <v>16760.629403999999</v>
      </c>
      <c r="K18" s="48">
        <v>17309.44456978</v>
      </c>
      <c r="L18" s="48">
        <f t="shared" si="1"/>
        <v>548.81516578000083</v>
      </c>
      <c r="M18" s="111"/>
      <c r="N18" s="111"/>
      <c r="O18" s="111"/>
      <c r="P18" s="27"/>
      <c r="Q18" s="27"/>
      <c r="R18" s="27"/>
    </row>
    <row r="19" spans="1:18" x14ac:dyDescent="0.2">
      <c r="A19" s="23"/>
      <c r="B19" s="26"/>
      <c r="C19" s="26"/>
      <c r="D19" s="28"/>
      <c r="E19" s="28"/>
      <c r="F19" s="28"/>
      <c r="G19" s="29"/>
      <c r="H19" s="30" t="s">
        <v>35</v>
      </c>
      <c r="I19" s="31" t="s">
        <v>28</v>
      </c>
      <c r="J19" s="32">
        <v>8982.8543809999992</v>
      </c>
      <c r="K19" s="32">
        <v>8982.8543809999992</v>
      </c>
      <c r="L19" s="32">
        <f t="shared" si="1"/>
        <v>0</v>
      </c>
      <c r="M19" s="111"/>
      <c r="N19" s="111"/>
      <c r="O19" s="111"/>
      <c r="P19" s="27"/>
      <c r="Q19" s="27"/>
      <c r="R19" s="27"/>
    </row>
    <row r="20" spans="1:18" x14ac:dyDescent="0.2">
      <c r="A20" s="23"/>
      <c r="B20" s="26"/>
      <c r="C20" s="26"/>
      <c r="D20" s="28"/>
      <c r="E20" s="28"/>
      <c r="F20" s="28"/>
      <c r="G20" s="29"/>
      <c r="H20" s="33" t="s">
        <v>36</v>
      </c>
      <c r="I20" s="34" t="s">
        <v>29</v>
      </c>
      <c r="J20" s="35">
        <v>2822.5929959999999</v>
      </c>
      <c r="K20" s="35">
        <v>3371.4081617800002</v>
      </c>
      <c r="L20" s="35">
        <f t="shared" si="1"/>
        <v>548.81516578000037</v>
      </c>
      <c r="M20" s="27"/>
      <c r="N20" s="27"/>
      <c r="O20" s="27"/>
      <c r="P20" s="27"/>
      <c r="Q20" s="27"/>
      <c r="R20" s="27"/>
    </row>
    <row r="21" spans="1:18" x14ac:dyDescent="0.2">
      <c r="A21" s="23"/>
      <c r="B21" s="26"/>
      <c r="C21" s="26"/>
      <c r="D21" s="28"/>
      <c r="E21" s="28"/>
      <c r="F21" s="28"/>
      <c r="G21" s="29"/>
      <c r="H21" s="33" t="s">
        <v>37</v>
      </c>
      <c r="I21" s="34" t="s">
        <v>30</v>
      </c>
      <c r="J21" s="35">
        <v>4955.1820269999998</v>
      </c>
      <c r="K21" s="35">
        <v>4955.1820269999998</v>
      </c>
      <c r="L21" s="35">
        <f t="shared" si="1"/>
        <v>0</v>
      </c>
      <c r="M21" s="27"/>
      <c r="N21" s="27"/>
      <c r="O21" s="27"/>
      <c r="P21" s="27"/>
      <c r="Q21" s="27"/>
      <c r="R21" s="27"/>
    </row>
    <row r="22" spans="1:18" x14ac:dyDescent="0.2">
      <c r="A22" s="23"/>
      <c r="B22" s="26"/>
      <c r="C22" s="26"/>
      <c r="D22" s="28"/>
      <c r="E22" s="87">
        <v>3</v>
      </c>
      <c r="F22" s="88" t="s">
        <v>38</v>
      </c>
      <c r="G22" s="89"/>
      <c r="H22" s="90"/>
      <c r="I22" s="91"/>
      <c r="J22" s="92">
        <v>78327.278244999994</v>
      </c>
      <c r="K22" s="92">
        <v>78327.278244999994</v>
      </c>
      <c r="L22" s="92">
        <f t="shared" si="1"/>
        <v>0</v>
      </c>
      <c r="M22" s="27"/>
      <c r="N22" s="27"/>
      <c r="O22" s="27"/>
      <c r="P22" s="27"/>
      <c r="Q22" s="27"/>
      <c r="R22" s="27"/>
    </row>
    <row r="23" spans="1:18" x14ac:dyDescent="0.2">
      <c r="A23" s="23"/>
      <c r="B23" s="26"/>
      <c r="C23" s="26"/>
      <c r="D23" s="28"/>
      <c r="E23" s="28"/>
      <c r="F23" s="28"/>
      <c r="G23" s="45" t="s">
        <v>2</v>
      </c>
      <c r="H23" s="46"/>
      <c r="I23" s="47"/>
      <c r="J23" s="48">
        <v>78327.278244999994</v>
      </c>
      <c r="K23" s="48">
        <v>78327.278244999994</v>
      </c>
      <c r="L23" s="48">
        <f t="shared" si="1"/>
        <v>0</v>
      </c>
      <c r="M23" s="27"/>
      <c r="N23" s="27"/>
      <c r="O23" s="27"/>
      <c r="P23" s="27"/>
      <c r="Q23" s="27"/>
      <c r="R23" s="27"/>
    </row>
    <row r="24" spans="1:18" x14ac:dyDescent="0.2">
      <c r="A24" s="23"/>
      <c r="B24" s="26"/>
      <c r="C24" s="26"/>
      <c r="D24" s="28"/>
      <c r="E24" s="28"/>
      <c r="F24" s="28"/>
      <c r="G24" s="29"/>
      <c r="H24" s="30" t="s">
        <v>35</v>
      </c>
      <c r="I24" s="31" t="s">
        <v>39</v>
      </c>
      <c r="J24" s="32">
        <v>5787.1835979999996</v>
      </c>
      <c r="K24" s="32">
        <v>5787.1835979999996</v>
      </c>
      <c r="L24" s="32">
        <f t="shared" si="1"/>
        <v>0</v>
      </c>
      <c r="M24" s="27"/>
      <c r="N24" s="27"/>
      <c r="O24" s="27"/>
      <c r="P24" s="27"/>
      <c r="Q24" s="27"/>
      <c r="R24" s="27"/>
    </row>
    <row r="25" spans="1:18" x14ac:dyDescent="0.2">
      <c r="A25" s="23"/>
      <c r="B25" s="26"/>
      <c r="C25" s="26"/>
      <c r="D25" s="28"/>
      <c r="E25" s="28"/>
      <c r="F25" s="28"/>
      <c r="G25" s="29"/>
      <c r="H25" s="33" t="s">
        <v>40</v>
      </c>
      <c r="I25" s="34" t="s">
        <v>41</v>
      </c>
      <c r="J25" s="35">
        <v>68917.261194999999</v>
      </c>
      <c r="K25" s="35">
        <v>68917.261194999999</v>
      </c>
      <c r="L25" s="35">
        <f t="shared" si="1"/>
        <v>0</v>
      </c>
      <c r="M25" s="27"/>
      <c r="N25" s="27"/>
      <c r="O25" s="27"/>
      <c r="P25" s="27"/>
      <c r="Q25" s="27"/>
      <c r="R25" s="27"/>
    </row>
    <row r="26" spans="1:18" x14ac:dyDescent="0.2">
      <c r="A26" s="23"/>
      <c r="B26" s="26"/>
      <c r="C26" s="26"/>
      <c r="D26" s="28"/>
      <c r="E26" s="28"/>
      <c r="F26" s="28"/>
      <c r="G26" s="29"/>
      <c r="H26" s="33" t="s">
        <v>42</v>
      </c>
      <c r="I26" s="34" t="s">
        <v>43</v>
      </c>
      <c r="J26" s="35">
        <v>2473.1765009999999</v>
      </c>
      <c r="K26" s="35">
        <v>2473.1765009999999</v>
      </c>
      <c r="L26" s="35">
        <f t="shared" si="1"/>
        <v>0</v>
      </c>
      <c r="M26" s="27"/>
      <c r="N26" s="27"/>
      <c r="O26" s="27"/>
      <c r="P26" s="27"/>
      <c r="Q26" s="27"/>
      <c r="R26" s="27"/>
    </row>
    <row r="27" spans="1:18" x14ac:dyDescent="0.2">
      <c r="A27" s="23"/>
      <c r="B27" s="26"/>
      <c r="C27" s="26"/>
      <c r="D27" s="28"/>
      <c r="E27" s="28"/>
      <c r="F27" s="28"/>
      <c r="G27" s="29"/>
      <c r="H27" s="33" t="s">
        <v>44</v>
      </c>
      <c r="I27" s="34" t="s">
        <v>45</v>
      </c>
      <c r="J27" s="35">
        <v>1149.6569509999999</v>
      </c>
      <c r="K27" s="35">
        <v>1149.6569509999999</v>
      </c>
      <c r="L27" s="35">
        <f t="shared" si="1"/>
        <v>0</v>
      </c>
      <c r="M27" s="27"/>
      <c r="N27" s="27"/>
      <c r="O27" s="27"/>
      <c r="P27" s="27"/>
      <c r="Q27" s="27"/>
      <c r="R27" s="27"/>
    </row>
    <row r="28" spans="1:18" x14ac:dyDescent="0.2">
      <c r="A28" s="23"/>
      <c r="B28" s="26"/>
      <c r="C28" s="26"/>
      <c r="D28" s="28"/>
      <c r="E28" s="87">
        <v>22</v>
      </c>
      <c r="F28" s="88" t="s">
        <v>46</v>
      </c>
      <c r="G28" s="89"/>
      <c r="H28" s="90"/>
      <c r="I28" s="91"/>
      <c r="J28" s="92">
        <v>32767.037026999998</v>
      </c>
      <c r="K28" s="92">
        <v>32764.896636199999</v>
      </c>
      <c r="L28" s="92">
        <f t="shared" si="1"/>
        <v>-2.1403907999992953</v>
      </c>
      <c r="M28" s="27"/>
      <c r="N28" s="27"/>
      <c r="O28" s="27"/>
      <c r="P28" s="27"/>
      <c r="Q28" s="27"/>
      <c r="R28" s="27"/>
    </row>
    <row r="29" spans="1:18" x14ac:dyDescent="0.2">
      <c r="A29" s="23"/>
      <c r="B29" s="26"/>
      <c r="C29" s="26"/>
      <c r="D29" s="28"/>
      <c r="E29" s="28"/>
      <c r="F29" s="28"/>
      <c r="G29" s="45" t="s">
        <v>2</v>
      </c>
      <c r="H29" s="46"/>
      <c r="I29" s="47"/>
      <c r="J29" s="48">
        <v>32767.037026999998</v>
      </c>
      <c r="K29" s="48">
        <v>32764.896636199999</v>
      </c>
      <c r="L29" s="48">
        <f t="shared" si="1"/>
        <v>-2.1403907999992953</v>
      </c>
      <c r="M29" s="27"/>
      <c r="N29" s="27"/>
      <c r="O29" s="27"/>
      <c r="P29" s="27"/>
      <c r="Q29" s="27"/>
      <c r="R29" s="27"/>
    </row>
    <row r="30" spans="1:18" x14ac:dyDescent="0.2">
      <c r="A30" s="23"/>
      <c r="B30" s="26"/>
      <c r="C30" s="26"/>
      <c r="D30" s="28"/>
      <c r="E30" s="28"/>
      <c r="F30" s="28"/>
      <c r="G30" s="29"/>
      <c r="H30" s="30" t="s">
        <v>36</v>
      </c>
      <c r="I30" s="31" t="s">
        <v>47</v>
      </c>
      <c r="J30" s="32">
        <v>71.927660000000003</v>
      </c>
      <c r="K30" s="32">
        <v>71.927660000000003</v>
      </c>
      <c r="L30" s="32">
        <f t="shared" si="1"/>
        <v>0</v>
      </c>
      <c r="M30" s="27"/>
      <c r="N30" s="27"/>
      <c r="O30" s="27"/>
      <c r="P30" s="27"/>
      <c r="Q30" s="27"/>
      <c r="R30" s="27"/>
    </row>
    <row r="31" spans="1:18" x14ac:dyDescent="0.2">
      <c r="A31" s="23"/>
      <c r="B31" s="26"/>
      <c r="C31" s="26"/>
      <c r="D31" s="28"/>
      <c r="E31" s="28"/>
      <c r="F31" s="28"/>
      <c r="G31" s="29"/>
      <c r="H31" s="33" t="s">
        <v>48</v>
      </c>
      <c r="I31" s="34" t="s">
        <v>49</v>
      </c>
      <c r="J31" s="35">
        <v>274.29898200000002</v>
      </c>
      <c r="K31" s="35">
        <v>274.29898200000002</v>
      </c>
      <c r="L31" s="35">
        <f t="shared" si="1"/>
        <v>0</v>
      </c>
      <c r="M31" s="27"/>
      <c r="N31" s="27"/>
      <c r="O31" s="27"/>
      <c r="P31" s="27"/>
      <c r="Q31" s="27"/>
      <c r="R31" s="27"/>
    </row>
    <row r="32" spans="1:18" x14ac:dyDescent="0.2">
      <c r="A32" s="23"/>
      <c r="B32" s="26"/>
      <c r="C32" s="26"/>
      <c r="D32" s="28"/>
      <c r="E32" s="28"/>
      <c r="F32" s="28"/>
      <c r="G32" s="29"/>
      <c r="H32" s="33" t="s">
        <v>50</v>
      </c>
      <c r="I32" s="34" t="s">
        <v>51</v>
      </c>
      <c r="J32" s="35">
        <v>202.30824000000001</v>
      </c>
      <c r="K32" s="35">
        <v>202.30824000000001</v>
      </c>
      <c r="L32" s="35">
        <f t="shared" si="1"/>
        <v>0</v>
      </c>
      <c r="M32" s="27"/>
      <c r="N32" s="27"/>
      <c r="O32" s="27"/>
      <c r="P32" s="27"/>
      <c r="Q32" s="27"/>
      <c r="R32" s="27"/>
    </row>
    <row r="33" spans="1:18" x14ac:dyDescent="0.2">
      <c r="A33" s="23"/>
      <c r="B33" s="26"/>
      <c r="C33" s="26"/>
      <c r="D33" s="28"/>
      <c r="E33" s="28"/>
      <c r="F33" s="28"/>
      <c r="G33" s="29"/>
      <c r="H33" s="33" t="s">
        <v>52</v>
      </c>
      <c r="I33" s="34" t="s">
        <v>53</v>
      </c>
      <c r="J33" s="35">
        <v>179.85021699999999</v>
      </c>
      <c r="K33" s="35">
        <v>179.85021699999999</v>
      </c>
      <c r="L33" s="35">
        <f t="shared" si="1"/>
        <v>0</v>
      </c>
      <c r="M33" s="27"/>
      <c r="N33" s="27"/>
      <c r="O33" s="27"/>
      <c r="P33" s="27"/>
      <c r="Q33" s="27"/>
      <c r="R33" s="27"/>
    </row>
    <row r="34" spans="1:18" x14ac:dyDescent="0.2">
      <c r="A34" s="23"/>
      <c r="B34" s="26"/>
      <c r="C34" s="26"/>
      <c r="D34" s="28"/>
      <c r="E34" s="28"/>
      <c r="F34" s="28"/>
      <c r="G34" s="29"/>
      <c r="H34" s="33" t="s">
        <v>54</v>
      </c>
      <c r="I34" s="34" t="s">
        <v>55</v>
      </c>
      <c r="J34" s="35">
        <v>60.739845000000003</v>
      </c>
      <c r="K34" s="35">
        <v>60.739845000000003</v>
      </c>
      <c r="L34" s="35">
        <f t="shared" si="1"/>
        <v>0</v>
      </c>
      <c r="M34" s="27"/>
      <c r="N34" s="27"/>
      <c r="O34" s="27"/>
      <c r="P34" s="27"/>
      <c r="Q34" s="27"/>
      <c r="R34" s="27"/>
    </row>
    <row r="35" spans="1:18" x14ac:dyDescent="0.2">
      <c r="A35" s="23"/>
      <c r="B35" s="26"/>
      <c r="C35" s="26"/>
      <c r="D35" s="28"/>
      <c r="E35" s="28"/>
      <c r="F35" s="28"/>
      <c r="G35" s="29"/>
      <c r="H35" s="33" t="s">
        <v>56</v>
      </c>
      <c r="I35" s="34" t="s">
        <v>57</v>
      </c>
      <c r="J35" s="35">
        <v>92.142796000000004</v>
      </c>
      <c r="K35" s="35">
        <v>92.142796000000004</v>
      </c>
      <c r="L35" s="35">
        <f t="shared" si="1"/>
        <v>0</v>
      </c>
      <c r="M35" s="27"/>
      <c r="N35" s="27"/>
      <c r="O35" s="27"/>
      <c r="P35" s="27"/>
      <c r="Q35" s="27"/>
      <c r="R35" s="27"/>
    </row>
    <row r="36" spans="1:18" x14ac:dyDescent="0.2">
      <c r="A36" s="23"/>
      <c r="B36" s="26"/>
      <c r="C36" s="26"/>
      <c r="D36" s="28"/>
      <c r="E36" s="28"/>
      <c r="F36" s="28"/>
      <c r="G36" s="29"/>
      <c r="H36" s="33" t="s">
        <v>58</v>
      </c>
      <c r="I36" s="34" t="s">
        <v>59</v>
      </c>
      <c r="J36" s="35">
        <v>195.76831899999999</v>
      </c>
      <c r="K36" s="35">
        <v>195.76831899999999</v>
      </c>
      <c r="L36" s="35">
        <f t="shared" si="1"/>
        <v>0</v>
      </c>
      <c r="M36" s="27"/>
      <c r="N36" s="27"/>
      <c r="O36" s="27"/>
      <c r="P36" s="27"/>
      <c r="Q36" s="27"/>
      <c r="R36" s="27"/>
    </row>
    <row r="37" spans="1:18" x14ac:dyDescent="0.2">
      <c r="A37" s="23"/>
      <c r="B37" s="26"/>
      <c r="C37" s="26"/>
      <c r="D37" s="28"/>
      <c r="E37" s="28"/>
      <c r="F37" s="28"/>
      <c r="G37" s="29"/>
      <c r="H37" s="33" t="s">
        <v>60</v>
      </c>
      <c r="I37" s="34" t="s">
        <v>61</v>
      </c>
      <c r="J37" s="35">
        <v>153.79569100000001</v>
      </c>
      <c r="K37" s="35">
        <v>153.79569100000001</v>
      </c>
      <c r="L37" s="35">
        <f t="shared" si="1"/>
        <v>0</v>
      </c>
      <c r="M37" s="27"/>
      <c r="N37" s="27"/>
      <c r="O37" s="27"/>
      <c r="P37" s="27"/>
      <c r="Q37" s="27"/>
      <c r="R37" s="27"/>
    </row>
    <row r="38" spans="1:18" x14ac:dyDescent="0.2">
      <c r="A38" s="23"/>
      <c r="B38" s="26"/>
      <c r="C38" s="26"/>
      <c r="D38" s="28"/>
      <c r="E38" s="28"/>
      <c r="F38" s="28"/>
      <c r="G38" s="29"/>
      <c r="H38" s="33" t="s">
        <v>62</v>
      </c>
      <c r="I38" s="34" t="s">
        <v>63</v>
      </c>
      <c r="J38" s="35">
        <v>1086.730988</v>
      </c>
      <c r="K38" s="35">
        <v>1086.730988</v>
      </c>
      <c r="L38" s="35">
        <f t="shared" si="1"/>
        <v>0</v>
      </c>
      <c r="M38" s="27"/>
      <c r="N38" s="27"/>
      <c r="O38" s="27"/>
      <c r="P38" s="27"/>
      <c r="Q38" s="27"/>
      <c r="R38" s="27"/>
    </row>
    <row r="39" spans="1:18" x14ac:dyDescent="0.2">
      <c r="A39" s="23"/>
      <c r="B39" s="26"/>
      <c r="C39" s="26"/>
      <c r="D39" s="28"/>
      <c r="E39" s="28"/>
      <c r="F39" s="28"/>
      <c r="G39" s="29"/>
      <c r="H39" s="33" t="s">
        <v>64</v>
      </c>
      <c r="I39" s="34" t="s">
        <v>65</v>
      </c>
      <c r="J39" s="35">
        <v>1773.2006140000001</v>
      </c>
      <c r="K39" s="35">
        <v>1773.0453673600002</v>
      </c>
      <c r="L39" s="35">
        <f t="shared" si="1"/>
        <v>-0.15524663999985933</v>
      </c>
      <c r="M39" s="27"/>
      <c r="N39" s="27"/>
      <c r="O39" s="27"/>
      <c r="P39" s="27"/>
      <c r="Q39" s="27"/>
      <c r="R39" s="27"/>
    </row>
    <row r="40" spans="1:18" x14ac:dyDescent="0.2">
      <c r="A40" s="23"/>
      <c r="B40" s="26"/>
      <c r="C40" s="26"/>
      <c r="D40" s="28"/>
      <c r="E40" s="28"/>
      <c r="F40" s="28"/>
      <c r="G40" s="29"/>
      <c r="H40" s="33" t="s">
        <v>66</v>
      </c>
      <c r="I40" s="34" t="s">
        <v>67</v>
      </c>
      <c r="J40" s="35">
        <v>10765.751751</v>
      </c>
      <c r="K40" s="35">
        <v>10765.751751</v>
      </c>
      <c r="L40" s="35">
        <f t="shared" si="1"/>
        <v>0</v>
      </c>
      <c r="M40" s="27"/>
      <c r="N40" s="27"/>
      <c r="O40" s="27"/>
      <c r="P40" s="27"/>
      <c r="Q40" s="27"/>
      <c r="R40" s="27"/>
    </row>
    <row r="41" spans="1:18" x14ac:dyDescent="0.2">
      <c r="A41" s="23"/>
      <c r="B41" s="26"/>
      <c r="C41" s="26"/>
      <c r="D41" s="28"/>
      <c r="E41" s="28"/>
      <c r="F41" s="28"/>
      <c r="G41" s="29"/>
      <c r="H41" s="33" t="s">
        <v>68</v>
      </c>
      <c r="I41" s="34" t="s">
        <v>69</v>
      </c>
      <c r="J41" s="35">
        <v>1178.5301569999999</v>
      </c>
      <c r="K41" s="35">
        <v>1176.54501284</v>
      </c>
      <c r="L41" s="35">
        <f t="shared" si="1"/>
        <v>-1.9851441599998907</v>
      </c>
      <c r="M41" s="27"/>
      <c r="N41" s="27"/>
      <c r="O41" s="27"/>
      <c r="P41" s="27"/>
      <c r="Q41" s="27"/>
      <c r="R41" s="27"/>
    </row>
    <row r="42" spans="1:18" x14ac:dyDescent="0.2">
      <c r="A42" s="23"/>
      <c r="B42" s="26"/>
      <c r="C42" s="26"/>
      <c r="D42" s="28"/>
      <c r="E42" s="28"/>
      <c r="F42" s="28"/>
      <c r="G42" s="29"/>
      <c r="H42" s="33" t="s">
        <v>70</v>
      </c>
      <c r="I42" s="34" t="s">
        <v>71</v>
      </c>
      <c r="J42" s="35">
        <v>148.74802800000001</v>
      </c>
      <c r="K42" s="35">
        <v>148.74802800000001</v>
      </c>
      <c r="L42" s="35">
        <f t="shared" si="1"/>
        <v>0</v>
      </c>
      <c r="M42" s="27"/>
      <c r="N42" s="27"/>
      <c r="O42" s="27"/>
      <c r="P42" s="27"/>
      <c r="Q42" s="27"/>
      <c r="R42" s="27"/>
    </row>
    <row r="43" spans="1:18" x14ac:dyDescent="0.2">
      <c r="A43" s="23"/>
      <c r="B43" s="26"/>
      <c r="C43" s="26"/>
      <c r="D43" s="28"/>
      <c r="E43" s="28"/>
      <c r="F43" s="28"/>
      <c r="G43" s="29"/>
      <c r="H43" s="33" t="s">
        <v>72</v>
      </c>
      <c r="I43" s="34" t="s">
        <v>73</v>
      </c>
      <c r="J43" s="35">
        <v>550.62823100000003</v>
      </c>
      <c r="K43" s="35">
        <v>550.62823100000003</v>
      </c>
      <c r="L43" s="35">
        <f t="shared" si="1"/>
        <v>0</v>
      </c>
      <c r="M43" s="27"/>
      <c r="N43" s="27"/>
      <c r="O43" s="27"/>
      <c r="P43" s="27"/>
      <c r="Q43" s="27"/>
      <c r="R43" s="27"/>
    </row>
    <row r="44" spans="1:18" x14ac:dyDescent="0.2">
      <c r="A44" s="23"/>
      <c r="B44" s="26"/>
      <c r="C44" s="26"/>
      <c r="D44" s="28"/>
      <c r="E44" s="28"/>
      <c r="F44" s="28"/>
      <c r="G44" s="29"/>
      <c r="H44" s="33" t="s">
        <v>74</v>
      </c>
      <c r="I44" s="34" t="s">
        <v>75</v>
      </c>
      <c r="J44" s="35">
        <v>1201.13123</v>
      </c>
      <c r="K44" s="35">
        <v>1201.13123</v>
      </c>
      <c r="L44" s="35">
        <f t="shared" si="1"/>
        <v>0</v>
      </c>
      <c r="M44" s="27"/>
      <c r="N44" s="27"/>
      <c r="O44" s="27"/>
      <c r="P44" s="27"/>
      <c r="Q44" s="27"/>
      <c r="R44" s="27"/>
    </row>
    <row r="45" spans="1:18" x14ac:dyDescent="0.2">
      <c r="A45" s="23"/>
      <c r="B45" s="26"/>
      <c r="C45" s="26"/>
      <c r="D45" s="28"/>
      <c r="E45" s="28"/>
      <c r="F45" s="28"/>
      <c r="G45" s="29"/>
      <c r="H45" s="33" t="s">
        <v>76</v>
      </c>
      <c r="I45" s="34" t="s">
        <v>77</v>
      </c>
      <c r="J45" s="35">
        <v>103.696314</v>
      </c>
      <c r="K45" s="35">
        <v>103.696314</v>
      </c>
      <c r="L45" s="35">
        <f t="shared" si="1"/>
        <v>0</v>
      </c>
      <c r="M45" s="27"/>
      <c r="N45" s="27"/>
      <c r="O45" s="27"/>
      <c r="P45" s="27"/>
      <c r="Q45" s="27"/>
      <c r="R45" s="27"/>
    </row>
    <row r="46" spans="1:18" x14ac:dyDescent="0.2">
      <c r="A46" s="23"/>
      <c r="B46" s="26"/>
      <c r="C46" s="26"/>
      <c r="D46" s="28"/>
      <c r="E46" s="28"/>
      <c r="F46" s="28"/>
      <c r="G46" s="29"/>
      <c r="H46" s="33" t="s">
        <v>78</v>
      </c>
      <c r="I46" s="34" t="s">
        <v>79</v>
      </c>
      <c r="J46" s="35">
        <v>591.65606300000002</v>
      </c>
      <c r="K46" s="35">
        <v>591.65606300000002</v>
      </c>
      <c r="L46" s="35">
        <f t="shared" si="1"/>
        <v>0</v>
      </c>
      <c r="M46" s="27"/>
      <c r="N46" s="27"/>
      <c r="O46" s="27"/>
      <c r="P46" s="27"/>
      <c r="Q46" s="27"/>
      <c r="R46" s="27"/>
    </row>
    <row r="47" spans="1:18" x14ac:dyDescent="0.2">
      <c r="A47" s="23"/>
      <c r="B47" s="26"/>
      <c r="C47" s="26"/>
      <c r="D47" s="28"/>
      <c r="E47" s="28"/>
      <c r="F47" s="28"/>
      <c r="G47" s="29"/>
      <c r="H47" s="33" t="s">
        <v>80</v>
      </c>
      <c r="I47" s="34" t="s">
        <v>81</v>
      </c>
      <c r="J47" s="35">
        <v>30.538398000000001</v>
      </c>
      <c r="K47" s="35">
        <v>30.538398000000001</v>
      </c>
      <c r="L47" s="35">
        <f t="shared" si="1"/>
        <v>0</v>
      </c>
      <c r="M47" s="27"/>
      <c r="N47" s="27"/>
      <c r="O47" s="27"/>
      <c r="P47" s="27"/>
      <c r="Q47" s="27"/>
      <c r="R47" s="27"/>
    </row>
    <row r="48" spans="1:18" x14ac:dyDescent="0.2">
      <c r="A48" s="23"/>
      <c r="B48" s="26"/>
      <c r="C48" s="26"/>
      <c r="D48" s="28"/>
      <c r="E48" s="28"/>
      <c r="F48" s="28"/>
      <c r="G48" s="29"/>
      <c r="H48" s="33" t="s">
        <v>82</v>
      </c>
      <c r="I48" s="34" t="s">
        <v>83</v>
      </c>
      <c r="J48" s="35">
        <v>76.003523000000001</v>
      </c>
      <c r="K48" s="35">
        <v>76.003523000000001</v>
      </c>
      <c r="L48" s="35">
        <f t="shared" si="1"/>
        <v>0</v>
      </c>
      <c r="M48" s="27"/>
      <c r="N48" s="27"/>
      <c r="O48" s="27"/>
      <c r="P48" s="27"/>
      <c r="Q48" s="27"/>
      <c r="R48" s="27"/>
    </row>
    <row r="49" spans="1:18" x14ac:dyDescent="0.2">
      <c r="A49" s="23"/>
      <c r="B49" s="26"/>
      <c r="C49" s="26"/>
      <c r="D49" s="28"/>
      <c r="E49" s="28"/>
      <c r="F49" s="28"/>
      <c r="G49" s="29"/>
      <c r="H49" s="33" t="s">
        <v>84</v>
      </c>
      <c r="I49" s="34" t="s">
        <v>85</v>
      </c>
      <c r="J49" s="35">
        <v>140.78312399999999</v>
      </c>
      <c r="K49" s="35">
        <v>140.78312399999999</v>
      </c>
      <c r="L49" s="35">
        <f t="shared" si="1"/>
        <v>0</v>
      </c>
      <c r="M49" s="27"/>
      <c r="N49" s="27"/>
      <c r="O49" s="27"/>
      <c r="P49" s="27"/>
      <c r="Q49" s="27"/>
      <c r="R49" s="27"/>
    </row>
    <row r="50" spans="1:18" x14ac:dyDescent="0.2">
      <c r="A50" s="23"/>
      <c r="B50" s="26"/>
      <c r="C50" s="26"/>
      <c r="D50" s="28"/>
      <c r="E50" s="28"/>
      <c r="F50" s="28"/>
      <c r="G50" s="29"/>
      <c r="H50" s="33" t="s">
        <v>37</v>
      </c>
      <c r="I50" s="34" t="s">
        <v>86</v>
      </c>
      <c r="J50" s="35">
        <v>1994.0781750000001</v>
      </c>
      <c r="K50" s="35">
        <v>1994.0781750000001</v>
      </c>
      <c r="L50" s="35">
        <f t="shared" si="1"/>
        <v>0</v>
      </c>
      <c r="M50" s="27"/>
      <c r="N50" s="27"/>
      <c r="O50" s="27"/>
      <c r="P50" s="27"/>
      <c r="Q50" s="27"/>
      <c r="R50" s="27"/>
    </row>
    <row r="51" spans="1:18" x14ac:dyDescent="0.2">
      <c r="A51" s="23"/>
      <c r="B51" s="26"/>
      <c r="C51" s="26"/>
      <c r="D51" s="28"/>
      <c r="E51" s="28"/>
      <c r="F51" s="28"/>
      <c r="G51" s="29"/>
      <c r="H51" s="33" t="s">
        <v>87</v>
      </c>
      <c r="I51" s="34" t="s">
        <v>88</v>
      </c>
      <c r="J51" s="35">
        <v>11894.728681000001</v>
      </c>
      <c r="K51" s="35">
        <v>11894.728681000001</v>
      </c>
      <c r="L51" s="35">
        <f t="shared" si="1"/>
        <v>0</v>
      </c>
      <c r="M51" s="27"/>
      <c r="N51" s="27"/>
      <c r="O51" s="27"/>
      <c r="P51" s="27"/>
      <c r="Q51" s="27"/>
      <c r="R51" s="27"/>
    </row>
    <row r="52" spans="1:18" x14ac:dyDescent="0.2">
      <c r="A52" s="23"/>
      <c r="B52" s="26"/>
      <c r="C52" s="26"/>
      <c r="D52" s="28"/>
      <c r="E52" s="87">
        <v>35</v>
      </c>
      <c r="F52" s="88" t="s">
        <v>89</v>
      </c>
      <c r="G52" s="89"/>
      <c r="H52" s="90"/>
      <c r="I52" s="91"/>
      <c r="J52" s="92">
        <v>1722.1436610000001</v>
      </c>
      <c r="K52" s="92">
        <v>1722.1436610000001</v>
      </c>
      <c r="L52" s="92">
        <f t="shared" si="1"/>
        <v>0</v>
      </c>
      <c r="M52" s="27"/>
      <c r="N52" s="27"/>
      <c r="O52" s="27"/>
      <c r="P52" s="27"/>
      <c r="Q52" s="27"/>
      <c r="R52" s="27"/>
    </row>
    <row r="53" spans="1:18" x14ac:dyDescent="0.2">
      <c r="A53" s="23"/>
      <c r="B53" s="26"/>
      <c r="C53" s="26"/>
      <c r="D53" s="28"/>
      <c r="E53" s="28"/>
      <c r="F53" s="28"/>
      <c r="G53" s="45" t="s">
        <v>2</v>
      </c>
      <c r="H53" s="46"/>
      <c r="I53" s="47"/>
      <c r="J53" s="48">
        <v>1722.1436610000001</v>
      </c>
      <c r="K53" s="48">
        <v>1722.1436610000001</v>
      </c>
      <c r="L53" s="48">
        <f t="shared" si="1"/>
        <v>0</v>
      </c>
      <c r="M53" s="27"/>
      <c r="N53" s="27"/>
      <c r="O53" s="27"/>
      <c r="P53" s="27"/>
      <c r="Q53" s="27"/>
      <c r="R53" s="27"/>
    </row>
    <row r="54" spans="1:18" x14ac:dyDescent="0.2">
      <c r="A54" s="23"/>
      <c r="B54" s="26"/>
      <c r="C54" s="26"/>
      <c r="D54" s="28"/>
      <c r="E54" s="28"/>
      <c r="F54" s="28"/>
      <c r="G54" s="29"/>
      <c r="H54" s="30" t="s">
        <v>35</v>
      </c>
      <c r="I54" s="31" t="s">
        <v>90</v>
      </c>
      <c r="J54" s="32">
        <v>26.884354999999999</v>
      </c>
      <c r="K54" s="32">
        <v>26.884354999999999</v>
      </c>
      <c r="L54" s="32">
        <f t="shared" si="1"/>
        <v>0</v>
      </c>
      <c r="M54" s="27"/>
      <c r="N54" s="27"/>
      <c r="O54" s="27"/>
      <c r="P54" s="27"/>
      <c r="Q54" s="27"/>
      <c r="R54" s="27"/>
    </row>
    <row r="55" spans="1:18" x14ac:dyDescent="0.2">
      <c r="A55" s="23"/>
      <c r="B55" s="26"/>
      <c r="C55" s="26"/>
      <c r="D55" s="28"/>
      <c r="E55" s="28"/>
      <c r="F55" s="28"/>
      <c r="G55" s="29"/>
      <c r="H55" s="33" t="s">
        <v>36</v>
      </c>
      <c r="I55" s="34" t="s">
        <v>91</v>
      </c>
      <c r="J55" s="35">
        <v>203.21902399999999</v>
      </c>
      <c r="K55" s="35">
        <v>203.21902399999999</v>
      </c>
      <c r="L55" s="35">
        <f t="shared" si="1"/>
        <v>0</v>
      </c>
      <c r="M55" s="27"/>
      <c r="N55" s="27"/>
      <c r="O55" s="27"/>
      <c r="P55" s="27"/>
      <c r="Q55" s="27"/>
      <c r="R55" s="27"/>
    </row>
    <row r="56" spans="1:18" x14ac:dyDescent="0.2">
      <c r="A56" s="23"/>
      <c r="B56" s="26"/>
      <c r="C56" s="26"/>
      <c r="D56" s="28"/>
      <c r="E56" s="28"/>
      <c r="F56" s="28"/>
      <c r="G56" s="29"/>
      <c r="H56" s="33" t="s">
        <v>48</v>
      </c>
      <c r="I56" s="34" t="s">
        <v>92</v>
      </c>
      <c r="J56" s="35">
        <v>133.66960599999999</v>
      </c>
      <c r="K56" s="35">
        <v>133.66960599999999</v>
      </c>
      <c r="L56" s="35">
        <f t="shared" si="1"/>
        <v>0</v>
      </c>
      <c r="M56" s="27"/>
      <c r="N56" s="27"/>
      <c r="O56" s="27"/>
      <c r="P56" s="27"/>
      <c r="Q56" s="27"/>
      <c r="R56" s="27"/>
    </row>
    <row r="57" spans="1:18" x14ac:dyDescent="0.2">
      <c r="A57" s="23"/>
      <c r="B57" s="26"/>
      <c r="C57" s="26"/>
      <c r="D57" s="28"/>
      <c r="E57" s="28"/>
      <c r="F57" s="28"/>
      <c r="G57" s="29"/>
      <c r="H57" s="33" t="s">
        <v>50</v>
      </c>
      <c r="I57" s="34" t="s">
        <v>93</v>
      </c>
      <c r="J57" s="35">
        <v>97.459923000000003</v>
      </c>
      <c r="K57" s="35">
        <v>97.459923000000003</v>
      </c>
      <c r="L57" s="35">
        <f t="shared" si="1"/>
        <v>0</v>
      </c>
      <c r="M57" s="27"/>
      <c r="N57" s="27"/>
      <c r="O57" s="27"/>
      <c r="P57" s="27"/>
      <c r="Q57" s="27"/>
      <c r="R57" s="27"/>
    </row>
    <row r="58" spans="1:18" x14ac:dyDescent="0.2">
      <c r="A58" s="23"/>
      <c r="B58" s="26"/>
      <c r="C58" s="26"/>
      <c r="D58" s="28"/>
      <c r="E58" s="28"/>
      <c r="F58" s="28"/>
      <c r="G58" s="29"/>
      <c r="H58" s="33" t="s">
        <v>52</v>
      </c>
      <c r="I58" s="34" t="s">
        <v>94</v>
      </c>
      <c r="J58" s="35">
        <v>110.786452</v>
      </c>
      <c r="K58" s="35">
        <v>110.786452</v>
      </c>
      <c r="L58" s="35">
        <f t="shared" si="1"/>
        <v>0</v>
      </c>
      <c r="M58" s="27"/>
      <c r="N58" s="27"/>
      <c r="O58" s="27"/>
      <c r="P58" s="27"/>
      <c r="Q58" s="27"/>
      <c r="R58" s="27"/>
    </row>
    <row r="59" spans="1:18" x14ac:dyDescent="0.2">
      <c r="A59" s="23"/>
      <c r="B59" s="26"/>
      <c r="C59" s="26"/>
      <c r="D59" s="28"/>
      <c r="E59" s="28"/>
      <c r="F59" s="28"/>
      <c r="G59" s="29"/>
      <c r="H59" s="33" t="s">
        <v>54</v>
      </c>
      <c r="I59" s="34" t="s">
        <v>95</v>
      </c>
      <c r="J59" s="35">
        <v>65.964281999999997</v>
      </c>
      <c r="K59" s="35">
        <v>65.964281999999997</v>
      </c>
      <c r="L59" s="35">
        <f t="shared" si="1"/>
        <v>0</v>
      </c>
      <c r="M59" s="27"/>
      <c r="N59" s="27"/>
      <c r="O59" s="27"/>
      <c r="P59" s="27"/>
      <c r="Q59" s="27"/>
      <c r="R59" s="27"/>
    </row>
    <row r="60" spans="1:18" x14ac:dyDescent="0.2">
      <c r="A60" s="23"/>
      <c r="B60" s="26"/>
      <c r="C60" s="26"/>
      <c r="D60" s="28"/>
      <c r="E60" s="28"/>
      <c r="F60" s="28"/>
      <c r="G60" s="29"/>
      <c r="H60" s="33" t="s">
        <v>56</v>
      </c>
      <c r="I60" s="34" t="s">
        <v>51</v>
      </c>
      <c r="J60" s="35">
        <v>56.794327000000003</v>
      </c>
      <c r="K60" s="35">
        <v>56.794327000000003</v>
      </c>
      <c r="L60" s="35">
        <f t="shared" si="1"/>
        <v>0</v>
      </c>
      <c r="M60" s="27"/>
      <c r="N60" s="27"/>
      <c r="O60" s="27"/>
      <c r="P60" s="27"/>
      <c r="Q60" s="27"/>
      <c r="R60" s="27"/>
    </row>
    <row r="61" spans="1:18" x14ac:dyDescent="0.2">
      <c r="A61" s="23"/>
      <c r="B61" s="26"/>
      <c r="C61" s="26"/>
      <c r="D61" s="28"/>
      <c r="E61" s="28"/>
      <c r="F61" s="28"/>
      <c r="G61" s="29"/>
      <c r="H61" s="33" t="s">
        <v>58</v>
      </c>
      <c r="I61" s="34" t="s">
        <v>96</v>
      </c>
      <c r="J61" s="35">
        <v>39.262247000000002</v>
      </c>
      <c r="K61" s="35">
        <v>39.262247000000002</v>
      </c>
      <c r="L61" s="35">
        <f t="shared" si="1"/>
        <v>0</v>
      </c>
      <c r="M61" s="27"/>
      <c r="N61" s="27"/>
      <c r="O61" s="27"/>
      <c r="P61" s="27"/>
      <c r="Q61" s="27"/>
      <c r="R61" s="27"/>
    </row>
    <row r="62" spans="1:18" x14ac:dyDescent="0.2">
      <c r="A62" s="23"/>
      <c r="B62" s="26"/>
      <c r="C62" s="26"/>
      <c r="D62" s="28"/>
      <c r="E62" s="28"/>
      <c r="F62" s="28"/>
      <c r="G62" s="29"/>
      <c r="H62" s="33" t="s">
        <v>60</v>
      </c>
      <c r="I62" s="34" t="s">
        <v>97</v>
      </c>
      <c r="J62" s="35">
        <v>53.702195000000003</v>
      </c>
      <c r="K62" s="35">
        <v>53.702195000000003</v>
      </c>
      <c r="L62" s="35">
        <f t="shared" si="1"/>
        <v>0</v>
      </c>
      <c r="M62" s="27"/>
      <c r="N62" s="27"/>
      <c r="O62" s="27"/>
      <c r="P62" s="27"/>
      <c r="Q62" s="27"/>
      <c r="R62" s="27"/>
    </row>
    <row r="63" spans="1:18" x14ac:dyDescent="0.2">
      <c r="A63" s="23"/>
      <c r="B63" s="26"/>
      <c r="C63" s="26"/>
      <c r="D63" s="28"/>
      <c r="E63" s="28"/>
      <c r="F63" s="28"/>
      <c r="G63" s="29"/>
      <c r="H63" s="33" t="s">
        <v>62</v>
      </c>
      <c r="I63" s="34" t="s">
        <v>98</v>
      </c>
      <c r="J63" s="35">
        <v>58.233285000000002</v>
      </c>
      <c r="K63" s="35">
        <v>58.233285000000002</v>
      </c>
      <c r="L63" s="35">
        <f t="shared" si="1"/>
        <v>0</v>
      </c>
      <c r="M63" s="27"/>
      <c r="N63" s="27"/>
      <c r="O63" s="27"/>
      <c r="P63" s="27"/>
      <c r="Q63" s="27"/>
      <c r="R63" s="27"/>
    </row>
    <row r="64" spans="1:18" x14ac:dyDescent="0.2">
      <c r="A64" s="23"/>
      <c r="B64" s="26"/>
      <c r="C64" s="26"/>
      <c r="D64" s="28"/>
      <c r="E64" s="28"/>
      <c r="F64" s="28"/>
      <c r="G64" s="29"/>
      <c r="H64" s="33" t="s">
        <v>40</v>
      </c>
      <c r="I64" s="34" t="s">
        <v>99</v>
      </c>
      <c r="J64" s="35">
        <v>26.415693000000001</v>
      </c>
      <c r="K64" s="35">
        <v>26.415693000000001</v>
      </c>
      <c r="L64" s="35">
        <f t="shared" si="1"/>
        <v>0</v>
      </c>
      <c r="M64" s="27"/>
      <c r="N64" s="27"/>
      <c r="O64" s="27"/>
      <c r="P64" s="27"/>
      <c r="Q64" s="27"/>
      <c r="R64" s="27"/>
    </row>
    <row r="65" spans="1:18" x14ac:dyDescent="0.2">
      <c r="A65" s="23"/>
      <c r="B65" s="26"/>
      <c r="C65" s="26"/>
      <c r="D65" s="28"/>
      <c r="E65" s="28"/>
      <c r="F65" s="28"/>
      <c r="G65" s="29"/>
      <c r="H65" s="33" t="s">
        <v>66</v>
      </c>
      <c r="I65" s="34" t="s">
        <v>100</v>
      </c>
      <c r="J65" s="35">
        <v>6.9724159999999999</v>
      </c>
      <c r="K65" s="35">
        <v>6.9724159999999999</v>
      </c>
      <c r="L65" s="35">
        <f t="shared" si="1"/>
        <v>0</v>
      </c>
      <c r="M65" s="27"/>
      <c r="N65" s="27"/>
      <c r="O65" s="27"/>
      <c r="P65" s="27"/>
      <c r="Q65" s="27"/>
      <c r="R65" s="27"/>
    </row>
    <row r="66" spans="1:18" x14ac:dyDescent="0.2">
      <c r="A66" s="23"/>
      <c r="B66" s="26"/>
      <c r="C66" s="26"/>
      <c r="D66" s="28"/>
      <c r="E66" s="28"/>
      <c r="F66" s="28"/>
      <c r="G66" s="29"/>
      <c r="H66" s="33" t="s">
        <v>68</v>
      </c>
      <c r="I66" s="34" t="s">
        <v>59</v>
      </c>
      <c r="J66" s="35">
        <v>44.160896999999999</v>
      </c>
      <c r="K66" s="35">
        <v>44.160896999999999</v>
      </c>
      <c r="L66" s="35">
        <f t="shared" si="1"/>
        <v>0</v>
      </c>
      <c r="M66" s="27"/>
      <c r="N66" s="27"/>
      <c r="O66" s="27"/>
      <c r="P66" s="27"/>
      <c r="Q66" s="27"/>
      <c r="R66" s="27"/>
    </row>
    <row r="67" spans="1:18" ht="25.5" x14ac:dyDescent="0.2">
      <c r="A67" s="23"/>
      <c r="B67" s="26"/>
      <c r="C67" s="26"/>
      <c r="D67" s="28"/>
      <c r="E67" s="28"/>
      <c r="F67" s="28"/>
      <c r="G67" s="29"/>
      <c r="H67" s="33" t="s">
        <v>72</v>
      </c>
      <c r="I67" s="34" t="s">
        <v>101</v>
      </c>
      <c r="J67" s="35">
        <v>75.130116999999998</v>
      </c>
      <c r="K67" s="35">
        <v>75.130116999999998</v>
      </c>
      <c r="L67" s="35">
        <f t="shared" si="1"/>
        <v>0</v>
      </c>
      <c r="M67" s="27"/>
      <c r="N67" s="27"/>
      <c r="O67" s="27"/>
      <c r="P67" s="27"/>
      <c r="Q67" s="27"/>
      <c r="R67" s="27"/>
    </row>
    <row r="68" spans="1:18" x14ac:dyDescent="0.2">
      <c r="A68" s="23"/>
      <c r="B68" s="26"/>
      <c r="C68" s="26"/>
      <c r="D68" s="28"/>
      <c r="E68" s="28"/>
      <c r="F68" s="28"/>
      <c r="G68" s="29"/>
      <c r="H68" s="33" t="s">
        <v>74</v>
      </c>
      <c r="I68" s="34" t="s">
        <v>102</v>
      </c>
      <c r="J68" s="35">
        <v>130.393618</v>
      </c>
      <c r="K68" s="35">
        <v>130.393618</v>
      </c>
      <c r="L68" s="35">
        <f t="shared" si="1"/>
        <v>0</v>
      </c>
      <c r="M68" s="27"/>
      <c r="N68" s="27"/>
      <c r="O68" s="27"/>
      <c r="P68" s="27"/>
      <c r="Q68" s="27"/>
      <c r="R68" s="27"/>
    </row>
    <row r="69" spans="1:18" x14ac:dyDescent="0.2">
      <c r="A69" s="23"/>
      <c r="B69" s="26"/>
      <c r="C69" s="26"/>
      <c r="D69" s="28"/>
      <c r="E69" s="28"/>
      <c r="F69" s="28"/>
      <c r="G69" s="29"/>
      <c r="H69" s="33" t="s">
        <v>103</v>
      </c>
      <c r="I69" s="34" t="s">
        <v>104</v>
      </c>
      <c r="J69" s="35">
        <v>112.549145</v>
      </c>
      <c r="K69" s="35">
        <v>112.549145</v>
      </c>
      <c r="L69" s="35">
        <f t="shared" si="1"/>
        <v>0</v>
      </c>
      <c r="M69" s="27"/>
      <c r="N69" s="27"/>
      <c r="O69" s="27"/>
      <c r="P69" s="27"/>
      <c r="Q69" s="27"/>
      <c r="R69" s="27"/>
    </row>
    <row r="70" spans="1:18" x14ac:dyDescent="0.2">
      <c r="A70" s="23"/>
      <c r="B70" s="26"/>
      <c r="C70" s="26"/>
      <c r="D70" s="28"/>
      <c r="E70" s="28"/>
      <c r="F70" s="28"/>
      <c r="G70" s="29"/>
      <c r="H70" s="33" t="s">
        <v>105</v>
      </c>
      <c r="I70" s="34" t="s">
        <v>106</v>
      </c>
      <c r="J70" s="35">
        <v>34.408583999999998</v>
      </c>
      <c r="K70" s="35">
        <v>34.408583999999998</v>
      </c>
      <c r="L70" s="35">
        <f t="shared" si="1"/>
        <v>0</v>
      </c>
      <c r="M70" s="27"/>
      <c r="N70" s="27"/>
      <c r="O70" s="27"/>
      <c r="P70" s="27"/>
      <c r="Q70" s="27"/>
      <c r="R70" s="27"/>
    </row>
    <row r="71" spans="1:18" x14ac:dyDescent="0.2">
      <c r="A71" s="23"/>
      <c r="B71" s="26"/>
      <c r="C71" s="26"/>
      <c r="D71" s="28"/>
      <c r="E71" s="28"/>
      <c r="F71" s="28"/>
      <c r="G71" s="29"/>
      <c r="H71" s="33" t="s">
        <v>78</v>
      </c>
      <c r="I71" s="34" t="s">
        <v>107</v>
      </c>
      <c r="J71" s="35">
        <v>82.124256000000003</v>
      </c>
      <c r="K71" s="35">
        <v>82.124256000000003</v>
      </c>
      <c r="L71" s="35">
        <f t="shared" si="1"/>
        <v>0</v>
      </c>
      <c r="M71" s="27"/>
      <c r="N71" s="27"/>
      <c r="O71" s="27"/>
      <c r="P71" s="27"/>
      <c r="Q71" s="27"/>
      <c r="R71" s="27"/>
    </row>
    <row r="72" spans="1:18" x14ac:dyDescent="0.2">
      <c r="A72" s="23"/>
      <c r="B72" s="26"/>
      <c r="C72" s="26"/>
      <c r="D72" s="28"/>
      <c r="E72" s="28"/>
      <c r="F72" s="28"/>
      <c r="G72" s="29"/>
      <c r="H72" s="33" t="s">
        <v>108</v>
      </c>
      <c r="I72" s="34" t="s">
        <v>109</v>
      </c>
      <c r="J72" s="35">
        <v>164.19979000000001</v>
      </c>
      <c r="K72" s="35">
        <v>164.19979000000001</v>
      </c>
      <c r="L72" s="35">
        <f t="shared" si="1"/>
        <v>0</v>
      </c>
      <c r="M72" s="27"/>
      <c r="N72" s="27"/>
      <c r="O72" s="27"/>
      <c r="P72" s="27"/>
      <c r="Q72" s="27"/>
      <c r="R72" s="27"/>
    </row>
    <row r="73" spans="1:18" x14ac:dyDescent="0.2">
      <c r="A73" s="23"/>
      <c r="B73" s="26"/>
      <c r="C73" s="26"/>
      <c r="D73" s="28"/>
      <c r="E73" s="28"/>
      <c r="F73" s="28"/>
      <c r="G73" s="29"/>
      <c r="H73" s="33" t="s">
        <v>80</v>
      </c>
      <c r="I73" s="34" t="s">
        <v>110</v>
      </c>
      <c r="J73" s="35">
        <v>26.184426999999999</v>
      </c>
      <c r="K73" s="35">
        <v>26.184426999999999</v>
      </c>
      <c r="L73" s="35">
        <f t="shared" si="1"/>
        <v>0</v>
      </c>
      <c r="M73" s="27"/>
      <c r="N73" s="27"/>
      <c r="O73" s="27"/>
      <c r="P73" s="27"/>
      <c r="Q73" s="27"/>
      <c r="R73" s="27"/>
    </row>
    <row r="74" spans="1:18" x14ac:dyDescent="0.2">
      <c r="A74" s="23"/>
      <c r="B74" s="26"/>
      <c r="C74" s="26"/>
      <c r="D74" s="28"/>
      <c r="E74" s="28"/>
      <c r="F74" s="28"/>
      <c r="G74" s="29"/>
      <c r="H74" s="33" t="s">
        <v>82</v>
      </c>
      <c r="I74" s="34" t="s">
        <v>111</v>
      </c>
      <c r="J74" s="35">
        <v>27.129462</v>
      </c>
      <c r="K74" s="35">
        <v>27.129462</v>
      </c>
      <c r="L74" s="35">
        <f t="shared" si="1"/>
        <v>0</v>
      </c>
      <c r="M74" s="27"/>
      <c r="N74" s="27"/>
      <c r="O74" s="27"/>
      <c r="P74" s="27"/>
      <c r="Q74" s="27"/>
      <c r="R74" s="27"/>
    </row>
    <row r="75" spans="1:18" x14ac:dyDescent="0.2">
      <c r="A75" s="23"/>
      <c r="B75" s="26"/>
      <c r="C75" s="26"/>
      <c r="D75" s="28"/>
      <c r="E75" s="28"/>
      <c r="F75" s="28"/>
      <c r="G75" s="29"/>
      <c r="H75" s="33" t="s">
        <v>84</v>
      </c>
      <c r="I75" s="34" t="s">
        <v>112</v>
      </c>
      <c r="J75" s="35">
        <v>48.423668999999997</v>
      </c>
      <c r="K75" s="35">
        <v>48.423668999999997</v>
      </c>
      <c r="L75" s="35">
        <f t="shared" si="1"/>
        <v>0</v>
      </c>
      <c r="M75" s="27"/>
      <c r="N75" s="27"/>
      <c r="O75" s="27"/>
      <c r="P75" s="27"/>
      <c r="Q75" s="27"/>
      <c r="R75" s="27"/>
    </row>
    <row r="76" spans="1:18" x14ac:dyDescent="0.2">
      <c r="A76" s="23"/>
      <c r="B76" s="26"/>
      <c r="C76" s="26"/>
      <c r="D76" s="28"/>
      <c r="E76" s="28"/>
      <c r="F76" s="28"/>
      <c r="G76" s="29"/>
      <c r="H76" s="33" t="s">
        <v>113</v>
      </c>
      <c r="I76" s="34" t="s">
        <v>114</v>
      </c>
      <c r="J76" s="35">
        <v>80.025332000000006</v>
      </c>
      <c r="K76" s="35">
        <v>80.025332000000006</v>
      </c>
      <c r="L76" s="35">
        <f t="shared" si="1"/>
        <v>0</v>
      </c>
      <c r="M76" s="27"/>
      <c r="N76" s="27"/>
      <c r="O76" s="27"/>
      <c r="P76" s="27"/>
      <c r="Q76" s="27"/>
      <c r="R76" s="27"/>
    </row>
    <row r="77" spans="1:18" x14ac:dyDescent="0.2">
      <c r="A77" s="23"/>
      <c r="B77" s="26"/>
      <c r="C77" s="26"/>
      <c r="D77" s="28"/>
      <c r="E77" s="28"/>
      <c r="F77" s="28"/>
      <c r="G77" s="29"/>
      <c r="H77" s="33" t="s">
        <v>115</v>
      </c>
      <c r="I77" s="34" t="s">
        <v>116</v>
      </c>
      <c r="J77" s="35">
        <v>4.7739070000000003</v>
      </c>
      <c r="K77" s="35">
        <v>4.7739070000000003</v>
      </c>
      <c r="L77" s="35">
        <f t="shared" si="1"/>
        <v>0</v>
      </c>
      <c r="M77" s="27"/>
      <c r="N77" s="27"/>
      <c r="O77" s="27"/>
      <c r="P77" s="27"/>
      <c r="Q77" s="27"/>
      <c r="R77" s="27"/>
    </row>
    <row r="78" spans="1:18" ht="25.5" x14ac:dyDescent="0.2">
      <c r="A78" s="23"/>
      <c r="B78" s="26"/>
      <c r="C78" s="26"/>
      <c r="D78" s="28"/>
      <c r="E78" s="28"/>
      <c r="F78" s="28"/>
      <c r="G78" s="29"/>
      <c r="H78" s="33" t="s">
        <v>117</v>
      </c>
      <c r="I78" s="34" t="s">
        <v>118</v>
      </c>
      <c r="J78" s="35">
        <v>13.276652</v>
      </c>
      <c r="K78" s="35">
        <v>13.276652</v>
      </c>
      <c r="L78" s="35">
        <f t="shared" si="1"/>
        <v>0</v>
      </c>
      <c r="M78" s="27"/>
      <c r="N78" s="27"/>
      <c r="O78" s="27"/>
      <c r="P78" s="27"/>
      <c r="Q78" s="27"/>
      <c r="R78" s="27"/>
    </row>
    <row r="79" spans="1:18" x14ac:dyDescent="0.2">
      <c r="A79" s="23"/>
      <c r="B79" s="26"/>
      <c r="C79" s="26"/>
      <c r="D79" s="28"/>
      <c r="E79" s="87">
        <v>41</v>
      </c>
      <c r="F79" s="88" t="s">
        <v>119</v>
      </c>
      <c r="G79" s="89"/>
      <c r="H79" s="90"/>
      <c r="I79" s="91"/>
      <c r="J79" s="92">
        <v>687.86602600000003</v>
      </c>
      <c r="K79" s="92">
        <v>725.53387699999996</v>
      </c>
      <c r="L79" s="92">
        <f t="shared" si="1"/>
        <v>37.667850999999928</v>
      </c>
      <c r="M79" s="27"/>
      <c r="N79" s="27"/>
      <c r="O79" s="27"/>
      <c r="P79" s="27"/>
      <c r="Q79" s="27"/>
      <c r="R79" s="27"/>
    </row>
    <row r="80" spans="1:18" x14ac:dyDescent="0.2">
      <c r="A80" s="23"/>
      <c r="B80" s="26"/>
      <c r="C80" s="26"/>
      <c r="D80" s="28"/>
      <c r="E80" s="28"/>
      <c r="F80" s="28"/>
      <c r="G80" s="45" t="s">
        <v>2</v>
      </c>
      <c r="H80" s="46"/>
      <c r="I80" s="47"/>
      <c r="J80" s="48">
        <v>687.86602600000003</v>
      </c>
      <c r="K80" s="48">
        <v>725.53387699999996</v>
      </c>
      <c r="L80" s="48">
        <f t="shared" ref="L80:L143" si="2">+K80-J80</f>
        <v>37.667850999999928</v>
      </c>
      <c r="M80" s="27"/>
      <c r="N80" s="27"/>
      <c r="O80" s="27"/>
      <c r="P80" s="27"/>
      <c r="Q80" s="27"/>
      <c r="R80" s="27"/>
    </row>
    <row r="81" spans="1:18" x14ac:dyDescent="0.2">
      <c r="A81" s="23"/>
      <c r="B81" s="26"/>
      <c r="C81" s="26"/>
      <c r="D81" s="28"/>
      <c r="E81" s="28"/>
      <c r="F81" s="28"/>
      <c r="G81" s="29"/>
      <c r="H81" s="30" t="s">
        <v>35</v>
      </c>
      <c r="I81" s="31" t="s">
        <v>120</v>
      </c>
      <c r="J81" s="32">
        <v>186.72240099999999</v>
      </c>
      <c r="K81" s="32">
        <v>186.693029</v>
      </c>
      <c r="L81" s="32">
        <f t="shared" si="2"/>
        <v>-2.9371999999995069E-2</v>
      </c>
      <c r="M81" s="27"/>
      <c r="N81" s="27"/>
      <c r="O81" s="27"/>
      <c r="P81" s="27"/>
      <c r="Q81" s="27"/>
      <c r="R81" s="27"/>
    </row>
    <row r="82" spans="1:18" x14ac:dyDescent="0.2">
      <c r="A82" s="23"/>
      <c r="B82" s="26"/>
      <c r="C82" s="26"/>
      <c r="D82" s="28"/>
      <c r="E82" s="28"/>
      <c r="F82" s="28"/>
      <c r="G82" s="29"/>
      <c r="H82" s="33" t="s">
        <v>37</v>
      </c>
      <c r="I82" s="34" t="s">
        <v>121</v>
      </c>
      <c r="J82" s="35">
        <v>132.76086100000001</v>
      </c>
      <c r="K82" s="35">
        <v>132.44156000000001</v>
      </c>
      <c r="L82" s="35">
        <f t="shared" si="2"/>
        <v>-0.31930099999999584</v>
      </c>
      <c r="M82" s="27"/>
      <c r="N82" s="27"/>
      <c r="O82" s="27"/>
      <c r="P82" s="27"/>
      <c r="Q82" s="27"/>
      <c r="R82" s="27"/>
    </row>
    <row r="83" spans="1:18" x14ac:dyDescent="0.2">
      <c r="A83" s="23"/>
      <c r="B83" s="26"/>
      <c r="C83" s="26"/>
      <c r="D83" s="28"/>
      <c r="E83" s="28"/>
      <c r="F83" s="28"/>
      <c r="G83" s="29"/>
      <c r="H83" s="33" t="s">
        <v>122</v>
      </c>
      <c r="I83" s="34" t="s">
        <v>123</v>
      </c>
      <c r="J83" s="35">
        <v>25.476089999999999</v>
      </c>
      <c r="K83" s="35">
        <v>25.453984999999999</v>
      </c>
      <c r="L83" s="35">
        <f t="shared" si="2"/>
        <v>-2.2104999999999819E-2</v>
      </c>
      <c r="M83" s="27"/>
      <c r="N83" s="27"/>
      <c r="O83" s="27"/>
      <c r="P83" s="27"/>
      <c r="Q83" s="27"/>
      <c r="R83" s="27"/>
    </row>
    <row r="84" spans="1:18" x14ac:dyDescent="0.2">
      <c r="A84" s="23"/>
      <c r="B84" s="26"/>
      <c r="C84" s="26"/>
      <c r="D84" s="28"/>
      <c r="E84" s="28"/>
      <c r="F84" s="28"/>
      <c r="G84" s="29"/>
      <c r="H84" s="33" t="s">
        <v>124</v>
      </c>
      <c r="I84" s="34" t="s">
        <v>125</v>
      </c>
      <c r="J84" s="35">
        <v>196.30127899999999</v>
      </c>
      <c r="K84" s="35">
        <v>234.67171200000001</v>
      </c>
      <c r="L84" s="35">
        <f t="shared" si="2"/>
        <v>38.37043300000002</v>
      </c>
      <c r="M84" s="27"/>
      <c r="N84" s="27"/>
      <c r="O84" s="27"/>
      <c r="P84" s="27"/>
      <c r="Q84" s="27"/>
      <c r="R84" s="27"/>
    </row>
    <row r="85" spans="1:18" x14ac:dyDescent="0.2">
      <c r="A85" s="23"/>
      <c r="B85" s="26"/>
      <c r="C85" s="26"/>
      <c r="D85" s="28"/>
      <c r="E85" s="28"/>
      <c r="F85" s="28"/>
      <c r="G85" s="29"/>
      <c r="H85" s="33" t="s">
        <v>126</v>
      </c>
      <c r="I85" s="34" t="s">
        <v>127</v>
      </c>
      <c r="J85" s="35">
        <v>146.60539499999999</v>
      </c>
      <c r="K85" s="35">
        <v>146.27359100000001</v>
      </c>
      <c r="L85" s="35">
        <f t="shared" si="2"/>
        <v>-0.3318039999999769</v>
      </c>
      <c r="M85" s="27"/>
      <c r="N85" s="27"/>
      <c r="O85" s="27"/>
      <c r="P85" s="27"/>
      <c r="Q85" s="27"/>
      <c r="R85" s="27"/>
    </row>
    <row r="86" spans="1:18" x14ac:dyDescent="0.2">
      <c r="A86" s="23"/>
      <c r="B86" s="26"/>
      <c r="C86" s="26"/>
      <c r="D86" s="28"/>
      <c r="E86" s="87">
        <v>43</v>
      </c>
      <c r="F86" s="88" t="s">
        <v>128</v>
      </c>
      <c r="G86" s="89"/>
      <c r="H86" s="90"/>
      <c r="I86" s="91"/>
      <c r="J86" s="92">
        <v>1680</v>
      </c>
      <c r="K86" s="92">
        <v>2285.8114531900001</v>
      </c>
      <c r="L86" s="92">
        <f t="shared" si="2"/>
        <v>605.81145319000007</v>
      </c>
      <c r="M86" s="27"/>
      <c r="N86" s="27"/>
      <c r="O86" s="27"/>
      <c r="P86" s="27"/>
      <c r="Q86" s="27"/>
      <c r="R86" s="27"/>
    </row>
    <row r="87" spans="1:18" x14ac:dyDescent="0.2">
      <c r="A87" s="23"/>
      <c r="B87" s="26"/>
      <c r="C87" s="26"/>
      <c r="D87" s="28"/>
      <c r="E87" s="28"/>
      <c r="F87" s="28"/>
      <c r="G87" s="45" t="s">
        <v>2</v>
      </c>
      <c r="H87" s="46"/>
      <c r="I87" s="47"/>
      <c r="J87" s="48">
        <v>1680</v>
      </c>
      <c r="K87" s="48">
        <v>2285.8114531900001</v>
      </c>
      <c r="L87" s="48">
        <f t="shared" si="2"/>
        <v>605.81145319000007</v>
      </c>
      <c r="M87" s="27"/>
      <c r="N87" s="27"/>
      <c r="O87" s="27"/>
      <c r="P87" s="27"/>
      <c r="Q87" s="27"/>
      <c r="R87" s="27"/>
    </row>
    <row r="88" spans="1:18" x14ac:dyDescent="0.2">
      <c r="A88" s="23"/>
      <c r="B88" s="26"/>
      <c r="C88" s="26"/>
      <c r="D88" s="28"/>
      <c r="E88" s="28"/>
      <c r="F88" s="28"/>
      <c r="G88" s="29"/>
      <c r="H88" s="30" t="s">
        <v>35</v>
      </c>
      <c r="I88" s="31" t="s">
        <v>129</v>
      </c>
      <c r="J88" s="32">
        <v>117.102484</v>
      </c>
      <c r="K88" s="32">
        <v>117.102484</v>
      </c>
      <c r="L88" s="32">
        <f t="shared" si="2"/>
        <v>0</v>
      </c>
      <c r="M88" s="27"/>
      <c r="N88" s="27"/>
      <c r="O88" s="27"/>
      <c r="P88" s="27"/>
      <c r="Q88" s="27"/>
      <c r="R88" s="27"/>
    </row>
    <row r="89" spans="1:18" x14ac:dyDescent="0.2">
      <c r="A89" s="23"/>
      <c r="B89" s="26"/>
      <c r="C89" s="26"/>
      <c r="D89" s="28"/>
      <c r="E89" s="28"/>
      <c r="F89" s="28"/>
      <c r="G89" s="29"/>
      <c r="H89" s="33" t="s">
        <v>40</v>
      </c>
      <c r="I89" s="34" t="s">
        <v>125</v>
      </c>
      <c r="J89" s="35">
        <v>72.301640000000006</v>
      </c>
      <c r="K89" s="35">
        <v>72.301640000000006</v>
      </c>
      <c r="L89" s="35">
        <f t="shared" si="2"/>
        <v>0</v>
      </c>
      <c r="M89" s="27"/>
      <c r="N89" s="27"/>
      <c r="O89" s="27"/>
      <c r="P89" s="27"/>
      <c r="Q89" s="27"/>
      <c r="R89" s="27"/>
    </row>
    <row r="90" spans="1:18" x14ac:dyDescent="0.2">
      <c r="A90" s="23"/>
      <c r="B90" s="26"/>
      <c r="C90" s="26"/>
      <c r="D90" s="28"/>
      <c r="E90" s="28"/>
      <c r="F90" s="28"/>
      <c r="G90" s="29"/>
      <c r="H90" s="33" t="s">
        <v>37</v>
      </c>
      <c r="I90" s="34" t="s">
        <v>90</v>
      </c>
      <c r="J90" s="35">
        <v>23.182375</v>
      </c>
      <c r="K90" s="35">
        <v>23.182375</v>
      </c>
      <c r="L90" s="35">
        <f t="shared" si="2"/>
        <v>0</v>
      </c>
      <c r="M90" s="27"/>
      <c r="N90" s="27"/>
      <c r="O90" s="27"/>
      <c r="P90" s="27"/>
      <c r="Q90" s="27"/>
      <c r="R90" s="27"/>
    </row>
    <row r="91" spans="1:18" x14ac:dyDescent="0.2">
      <c r="A91" s="23"/>
      <c r="B91" s="26"/>
      <c r="C91" s="26"/>
      <c r="D91" s="28"/>
      <c r="E91" s="28"/>
      <c r="F91" s="28"/>
      <c r="G91" s="29"/>
      <c r="H91" s="33" t="s">
        <v>42</v>
      </c>
      <c r="I91" s="34" t="s">
        <v>130</v>
      </c>
      <c r="J91" s="35">
        <v>43.285243999999999</v>
      </c>
      <c r="K91" s="35">
        <v>43.285243999999999</v>
      </c>
      <c r="L91" s="35">
        <f t="shared" si="2"/>
        <v>0</v>
      </c>
      <c r="M91" s="27"/>
      <c r="N91" s="27"/>
      <c r="O91" s="27"/>
      <c r="P91" s="27"/>
      <c r="Q91" s="27"/>
      <c r="R91" s="27"/>
    </row>
    <row r="92" spans="1:18" x14ac:dyDescent="0.2">
      <c r="A92" s="23"/>
      <c r="B92" s="26"/>
      <c r="C92" s="26"/>
      <c r="D92" s="28"/>
      <c r="E92" s="28"/>
      <c r="F92" s="28"/>
      <c r="G92" s="29"/>
      <c r="H92" s="33" t="s">
        <v>44</v>
      </c>
      <c r="I92" s="34" t="s">
        <v>131</v>
      </c>
      <c r="J92" s="35">
        <v>17.133479000000001</v>
      </c>
      <c r="K92" s="35">
        <v>17.133479000000001</v>
      </c>
      <c r="L92" s="35">
        <f t="shared" si="2"/>
        <v>0</v>
      </c>
      <c r="M92" s="27"/>
      <c r="N92" s="27"/>
      <c r="O92" s="27"/>
      <c r="P92" s="27"/>
      <c r="Q92" s="27"/>
      <c r="R92" s="27"/>
    </row>
    <row r="93" spans="1:18" x14ac:dyDescent="0.2">
      <c r="A93" s="23"/>
      <c r="B93" s="26"/>
      <c r="C93" s="26"/>
      <c r="D93" s="28"/>
      <c r="E93" s="28"/>
      <c r="F93" s="28"/>
      <c r="G93" s="29"/>
      <c r="H93" s="33" t="s">
        <v>132</v>
      </c>
      <c r="I93" s="34" t="s">
        <v>133</v>
      </c>
      <c r="J93" s="35">
        <v>22.657964</v>
      </c>
      <c r="K93" s="35">
        <v>22.657964</v>
      </c>
      <c r="L93" s="35">
        <f t="shared" si="2"/>
        <v>0</v>
      </c>
      <c r="M93" s="27"/>
      <c r="N93" s="27"/>
      <c r="O93" s="27"/>
      <c r="P93" s="27"/>
      <c r="Q93" s="27"/>
      <c r="R93" s="27"/>
    </row>
    <row r="94" spans="1:18" x14ac:dyDescent="0.2">
      <c r="A94" s="23"/>
      <c r="B94" s="26"/>
      <c r="C94" s="26"/>
      <c r="D94" s="28"/>
      <c r="E94" s="28"/>
      <c r="F94" s="28"/>
      <c r="G94" s="29"/>
      <c r="H94" s="33" t="s">
        <v>134</v>
      </c>
      <c r="I94" s="34" t="s">
        <v>135</v>
      </c>
      <c r="J94" s="35">
        <v>63.123772000000002</v>
      </c>
      <c r="K94" s="35">
        <v>63.123772000000002</v>
      </c>
      <c r="L94" s="35">
        <f t="shared" si="2"/>
        <v>0</v>
      </c>
      <c r="M94" s="27"/>
      <c r="N94" s="27"/>
      <c r="O94" s="27"/>
      <c r="P94" s="27"/>
      <c r="Q94" s="27"/>
      <c r="R94" s="27"/>
    </row>
    <row r="95" spans="1:18" x14ac:dyDescent="0.2">
      <c r="A95" s="23"/>
      <c r="B95" s="26"/>
      <c r="C95" s="26"/>
      <c r="D95" s="28"/>
      <c r="E95" s="28"/>
      <c r="F95" s="28"/>
      <c r="G95" s="29"/>
      <c r="H95" s="33" t="s">
        <v>136</v>
      </c>
      <c r="I95" s="34" t="s">
        <v>137</v>
      </c>
      <c r="J95" s="35">
        <v>12.218137</v>
      </c>
      <c r="K95" s="35">
        <v>12.218137</v>
      </c>
      <c r="L95" s="35">
        <f t="shared" si="2"/>
        <v>0</v>
      </c>
      <c r="M95" s="27"/>
      <c r="N95" s="27"/>
      <c r="O95" s="27"/>
      <c r="P95" s="27"/>
      <c r="Q95" s="27"/>
      <c r="R95" s="27"/>
    </row>
    <row r="96" spans="1:18" x14ac:dyDescent="0.2">
      <c r="A96" s="23"/>
      <c r="B96" s="26"/>
      <c r="C96" s="26"/>
      <c r="D96" s="28"/>
      <c r="E96" s="28"/>
      <c r="F96" s="28"/>
      <c r="G96" s="29"/>
      <c r="H96" s="33" t="s">
        <v>138</v>
      </c>
      <c r="I96" s="34" t="s">
        <v>139</v>
      </c>
      <c r="J96" s="35">
        <v>176.182818</v>
      </c>
      <c r="K96" s="35">
        <v>176.182818</v>
      </c>
      <c r="L96" s="35">
        <f t="shared" si="2"/>
        <v>0</v>
      </c>
      <c r="M96" s="27"/>
      <c r="N96" s="27"/>
      <c r="O96" s="27"/>
      <c r="P96" s="27"/>
      <c r="Q96" s="27"/>
      <c r="R96" s="27"/>
    </row>
    <row r="97" spans="1:18" x14ac:dyDescent="0.2">
      <c r="A97" s="23"/>
      <c r="B97" s="26"/>
      <c r="C97" s="26"/>
      <c r="D97" s="28"/>
      <c r="E97" s="28"/>
      <c r="F97" s="28"/>
      <c r="G97" s="29"/>
      <c r="H97" s="33" t="s">
        <v>140</v>
      </c>
      <c r="I97" s="34" t="s">
        <v>141</v>
      </c>
      <c r="J97" s="35">
        <v>77.233277000000001</v>
      </c>
      <c r="K97" s="35">
        <v>77.233277000000001</v>
      </c>
      <c r="L97" s="35">
        <f t="shared" si="2"/>
        <v>0</v>
      </c>
      <c r="M97" s="27"/>
      <c r="N97" s="27"/>
      <c r="O97" s="27"/>
      <c r="P97" s="27"/>
      <c r="Q97" s="27"/>
      <c r="R97" s="27"/>
    </row>
    <row r="98" spans="1:18" x14ac:dyDescent="0.2">
      <c r="A98" s="23"/>
      <c r="B98" s="26"/>
      <c r="C98" s="26"/>
      <c r="D98" s="28"/>
      <c r="E98" s="28"/>
      <c r="F98" s="28"/>
      <c r="G98" s="29"/>
      <c r="H98" s="33" t="s">
        <v>142</v>
      </c>
      <c r="I98" s="34" t="s">
        <v>143</v>
      </c>
      <c r="J98" s="35">
        <v>104.493922</v>
      </c>
      <c r="K98" s="35">
        <v>104.493922</v>
      </c>
      <c r="L98" s="35">
        <f t="shared" si="2"/>
        <v>0</v>
      </c>
      <c r="M98" s="27"/>
      <c r="N98" s="27"/>
      <c r="O98" s="27"/>
      <c r="P98" s="27"/>
      <c r="Q98" s="27"/>
      <c r="R98" s="27"/>
    </row>
    <row r="99" spans="1:18" x14ac:dyDescent="0.2">
      <c r="A99" s="23"/>
      <c r="B99" s="26"/>
      <c r="C99" s="26"/>
      <c r="D99" s="28"/>
      <c r="E99" s="28"/>
      <c r="F99" s="28"/>
      <c r="G99" s="29"/>
      <c r="H99" s="33" t="s">
        <v>144</v>
      </c>
      <c r="I99" s="34" t="s">
        <v>145</v>
      </c>
      <c r="J99" s="35">
        <v>73.589691999999999</v>
      </c>
      <c r="K99" s="35">
        <v>73.589691999999999</v>
      </c>
      <c r="L99" s="35">
        <f t="shared" si="2"/>
        <v>0</v>
      </c>
      <c r="M99" s="27"/>
      <c r="N99" s="27"/>
      <c r="O99" s="27"/>
      <c r="P99" s="27"/>
      <c r="Q99" s="27"/>
      <c r="R99" s="27"/>
    </row>
    <row r="100" spans="1:18" x14ac:dyDescent="0.2">
      <c r="A100" s="23"/>
      <c r="B100" s="26"/>
      <c r="C100" s="26"/>
      <c r="D100" s="28"/>
      <c r="E100" s="28"/>
      <c r="F100" s="28"/>
      <c r="G100" s="29"/>
      <c r="H100" s="33" t="s">
        <v>146</v>
      </c>
      <c r="I100" s="34" t="s">
        <v>147</v>
      </c>
      <c r="J100" s="35">
        <v>266.17504400000001</v>
      </c>
      <c r="K100" s="35">
        <v>266.17504400000001</v>
      </c>
      <c r="L100" s="35">
        <f t="shared" si="2"/>
        <v>0</v>
      </c>
      <c r="M100" s="27"/>
      <c r="N100" s="27"/>
      <c r="O100" s="27"/>
      <c r="P100" s="27"/>
      <c r="Q100" s="27"/>
      <c r="R100" s="27"/>
    </row>
    <row r="101" spans="1:18" x14ac:dyDescent="0.2">
      <c r="A101" s="23"/>
      <c r="B101" s="26"/>
      <c r="C101" s="26"/>
      <c r="D101" s="28"/>
      <c r="E101" s="28"/>
      <c r="F101" s="28"/>
      <c r="G101" s="29"/>
      <c r="H101" s="33" t="s">
        <v>148</v>
      </c>
      <c r="I101" s="34" t="s">
        <v>149</v>
      </c>
      <c r="J101" s="35">
        <v>61.917495000000002</v>
      </c>
      <c r="K101" s="35">
        <v>61.917495000000002</v>
      </c>
      <c r="L101" s="35">
        <f t="shared" si="2"/>
        <v>0</v>
      </c>
      <c r="M101" s="27"/>
      <c r="N101" s="27"/>
      <c r="O101" s="27"/>
      <c r="P101" s="27"/>
      <c r="Q101" s="27"/>
      <c r="R101" s="27"/>
    </row>
    <row r="102" spans="1:18" x14ac:dyDescent="0.2">
      <c r="A102" s="23"/>
      <c r="B102" s="26"/>
      <c r="C102" s="26"/>
      <c r="D102" s="28"/>
      <c r="E102" s="28"/>
      <c r="F102" s="28"/>
      <c r="G102" s="29"/>
      <c r="H102" s="33" t="s">
        <v>150</v>
      </c>
      <c r="I102" s="34" t="s">
        <v>151</v>
      </c>
      <c r="J102" s="35">
        <v>65.500248999999997</v>
      </c>
      <c r="K102" s="35">
        <v>65.500248999999997</v>
      </c>
      <c r="L102" s="35">
        <f t="shared" si="2"/>
        <v>0</v>
      </c>
      <c r="M102" s="27"/>
      <c r="N102" s="27"/>
      <c r="O102" s="27"/>
      <c r="P102" s="27"/>
      <c r="Q102" s="27"/>
      <c r="R102" s="27"/>
    </row>
    <row r="103" spans="1:18" x14ac:dyDescent="0.2">
      <c r="A103" s="23"/>
      <c r="B103" s="26"/>
      <c r="C103" s="26"/>
      <c r="D103" s="28"/>
      <c r="E103" s="28"/>
      <c r="F103" s="28"/>
      <c r="G103" s="29"/>
      <c r="H103" s="33" t="s">
        <v>152</v>
      </c>
      <c r="I103" s="34" t="s">
        <v>153</v>
      </c>
      <c r="J103" s="35">
        <v>34.314197</v>
      </c>
      <c r="K103" s="35">
        <v>34.314197</v>
      </c>
      <c r="L103" s="35">
        <f t="shared" si="2"/>
        <v>0</v>
      </c>
      <c r="M103" s="27"/>
      <c r="N103" s="27"/>
      <c r="O103" s="27"/>
      <c r="P103" s="27"/>
      <c r="Q103" s="27"/>
      <c r="R103" s="27"/>
    </row>
    <row r="104" spans="1:18" x14ac:dyDescent="0.2">
      <c r="A104" s="23"/>
      <c r="B104" s="26"/>
      <c r="C104" s="26"/>
      <c r="D104" s="28"/>
      <c r="E104" s="28"/>
      <c r="F104" s="28"/>
      <c r="G104" s="29"/>
      <c r="H104" s="33" t="s">
        <v>154</v>
      </c>
      <c r="I104" s="34" t="s">
        <v>155</v>
      </c>
      <c r="J104" s="35">
        <v>64.223286000000002</v>
      </c>
      <c r="K104" s="35">
        <v>64.223286000000002</v>
      </c>
      <c r="L104" s="35">
        <f t="shared" si="2"/>
        <v>0</v>
      </c>
      <c r="M104" s="27"/>
      <c r="N104" s="27"/>
      <c r="O104" s="27"/>
      <c r="P104" s="27"/>
      <c r="Q104" s="27"/>
      <c r="R104" s="27"/>
    </row>
    <row r="105" spans="1:18" x14ac:dyDescent="0.2">
      <c r="A105" s="23"/>
      <c r="B105" s="26"/>
      <c r="C105" s="26"/>
      <c r="D105" s="28"/>
      <c r="E105" s="28"/>
      <c r="F105" s="28"/>
      <c r="G105" s="29"/>
      <c r="H105" s="33" t="s">
        <v>156</v>
      </c>
      <c r="I105" s="34" t="s">
        <v>157</v>
      </c>
      <c r="J105" s="35">
        <v>46.598303999999999</v>
      </c>
      <c r="K105" s="35">
        <v>46.598303999999999</v>
      </c>
      <c r="L105" s="35">
        <f t="shared" si="2"/>
        <v>0</v>
      </c>
      <c r="M105" s="27"/>
      <c r="N105" s="27"/>
      <c r="O105" s="27"/>
      <c r="P105" s="27"/>
      <c r="Q105" s="27"/>
      <c r="R105" s="27"/>
    </row>
    <row r="106" spans="1:18" x14ac:dyDescent="0.2">
      <c r="A106" s="23"/>
      <c r="B106" s="26"/>
      <c r="C106" s="26"/>
      <c r="D106" s="28"/>
      <c r="E106" s="28"/>
      <c r="F106" s="28"/>
      <c r="G106" s="29"/>
      <c r="H106" s="33" t="s">
        <v>158</v>
      </c>
      <c r="I106" s="34" t="s">
        <v>159</v>
      </c>
      <c r="J106" s="35">
        <v>292.41401100000002</v>
      </c>
      <c r="K106" s="35">
        <v>898.22546419000003</v>
      </c>
      <c r="L106" s="35">
        <f t="shared" si="2"/>
        <v>605.81145319000007</v>
      </c>
      <c r="M106" s="27"/>
      <c r="N106" s="27"/>
      <c r="O106" s="27"/>
      <c r="P106" s="27"/>
      <c r="Q106" s="27"/>
      <c r="R106" s="27"/>
    </row>
    <row r="107" spans="1:18" x14ac:dyDescent="0.2">
      <c r="A107" s="23"/>
      <c r="B107" s="26"/>
      <c r="C107" s="26"/>
      <c r="D107" s="28"/>
      <c r="E107" s="28"/>
      <c r="F107" s="28"/>
      <c r="G107" s="29"/>
      <c r="H107" s="33" t="s">
        <v>87</v>
      </c>
      <c r="I107" s="34" t="s">
        <v>59</v>
      </c>
      <c r="J107" s="35">
        <v>46.352609999999999</v>
      </c>
      <c r="K107" s="35">
        <v>46.352609999999999</v>
      </c>
      <c r="L107" s="35">
        <f t="shared" si="2"/>
        <v>0</v>
      </c>
      <c r="M107" s="27"/>
      <c r="N107" s="27"/>
      <c r="O107" s="27"/>
      <c r="P107" s="27"/>
      <c r="Q107" s="27"/>
      <c r="R107" s="27"/>
    </row>
    <row r="108" spans="1:18" ht="24.95" customHeight="1" x14ac:dyDescent="0.2">
      <c r="A108" s="23"/>
      <c r="B108" s="26"/>
      <c r="C108" s="26"/>
      <c r="D108" s="28"/>
      <c r="E108" s="87">
        <v>44</v>
      </c>
      <c r="F108" s="125" t="s">
        <v>160</v>
      </c>
      <c r="G108" s="125"/>
      <c r="H108" s="125"/>
      <c r="I108" s="125"/>
      <c r="J108" s="92">
        <v>1097.353466</v>
      </c>
      <c r="K108" s="92">
        <v>1089.2478811199999</v>
      </c>
      <c r="L108" s="92">
        <f t="shared" si="2"/>
        <v>-8.1055848800001513</v>
      </c>
      <c r="M108" s="27"/>
      <c r="N108" s="27"/>
      <c r="O108" s="27"/>
      <c r="P108" s="27"/>
      <c r="Q108" s="27"/>
      <c r="R108" s="27"/>
    </row>
    <row r="109" spans="1:18" x14ac:dyDescent="0.2">
      <c r="A109" s="23"/>
      <c r="B109" s="26"/>
      <c r="C109" s="26"/>
      <c r="D109" s="28"/>
      <c r="E109" s="28"/>
      <c r="F109" s="28"/>
      <c r="G109" s="45" t="s">
        <v>2</v>
      </c>
      <c r="H109" s="46"/>
      <c r="I109" s="47"/>
      <c r="J109" s="48">
        <v>1097.353466</v>
      </c>
      <c r="K109" s="48">
        <v>1089.2478811199999</v>
      </c>
      <c r="L109" s="48">
        <f t="shared" si="2"/>
        <v>-8.1055848800001513</v>
      </c>
      <c r="M109" s="27"/>
      <c r="N109" s="27"/>
      <c r="O109" s="27"/>
      <c r="P109" s="27"/>
      <c r="Q109" s="27"/>
      <c r="R109" s="27"/>
    </row>
    <row r="110" spans="1:18" x14ac:dyDescent="0.2">
      <c r="A110" s="23"/>
      <c r="B110" s="26"/>
      <c r="C110" s="26"/>
      <c r="D110" s="28"/>
      <c r="E110" s="28"/>
      <c r="F110" s="28"/>
      <c r="G110" s="29"/>
      <c r="H110" s="30" t="s">
        <v>35</v>
      </c>
      <c r="I110" s="31" t="s">
        <v>90</v>
      </c>
      <c r="J110" s="32">
        <v>895.51390200000003</v>
      </c>
      <c r="K110" s="32">
        <v>887.40831711999999</v>
      </c>
      <c r="L110" s="32">
        <f t="shared" si="2"/>
        <v>-8.1055848800000376</v>
      </c>
      <c r="M110" s="27"/>
      <c r="N110" s="27"/>
      <c r="O110" s="27"/>
      <c r="P110" s="27"/>
      <c r="Q110" s="27"/>
      <c r="R110" s="27"/>
    </row>
    <row r="111" spans="1:18" x14ac:dyDescent="0.2">
      <c r="A111" s="23"/>
      <c r="B111" s="26"/>
      <c r="C111" s="26"/>
      <c r="D111" s="28"/>
      <c r="E111" s="28"/>
      <c r="F111" s="28"/>
      <c r="G111" s="29"/>
      <c r="H111" s="33" t="s">
        <v>42</v>
      </c>
      <c r="I111" s="34" t="s">
        <v>161</v>
      </c>
      <c r="J111" s="35">
        <v>177.850368</v>
      </c>
      <c r="K111" s="35">
        <v>177.850368</v>
      </c>
      <c r="L111" s="35">
        <f t="shared" si="2"/>
        <v>0</v>
      </c>
      <c r="M111" s="27"/>
      <c r="N111" s="27"/>
      <c r="O111" s="27"/>
      <c r="P111" s="27"/>
      <c r="Q111" s="27"/>
      <c r="R111" s="27"/>
    </row>
    <row r="112" spans="1:18" x14ac:dyDescent="0.2">
      <c r="A112" s="23"/>
      <c r="B112" s="26"/>
      <c r="C112" s="26"/>
      <c r="D112" s="28"/>
      <c r="E112" s="28"/>
      <c r="F112" s="28"/>
      <c r="G112" s="29"/>
      <c r="H112" s="33" t="s">
        <v>122</v>
      </c>
      <c r="I112" s="34" t="s">
        <v>162</v>
      </c>
      <c r="J112" s="35">
        <v>23.989196</v>
      </c>
      <c r="K112" s="35">
        <v>23.989196</v>
      </c>
      <c r="L112" s="35">
        <f t="shared" si="2"/>
        <v>0</v>
      </c>
      <c r="M112" s="27"/>
      <c r="N112" s="27"/>
      <c r="O112" s="27"/>
      <c r="P112" s="27"/>
      <c r="Q112" s="27"/>
      <c r="R112" s="27"/>
    </row>
    <row r="113" spans="1:18" x14ac:dyDescent="0.2">
      <c r="A113" s="23"/>
      <c r="B113" s="26"/>
      <c r="C113" s="26"/>
      <c r="D113" s="28"/>
      <c r="E113" s="87">
        <v>49</v>
      </c>
      <c r="F113" s="88" t="s">
        <v>163</v>
      </c>
      <c r="G113" s="89"/>
      <c r="H113" s="90"/>
      <c r="I113" s="91"/>
      <c r="J113" s="92">
        <v>19333.372128999999</v>
      </c>
      <c r="K113" s="92">
        <v>19333.480413559999</v>
      </c>
      <c r="L113" s="92">
        <f t="shared" si="2"/>
        <v>0.10828455999944708</v>
      </c>
      <c r="M113" s="27"/>
      <c r="N113" s="27"/>
      <c r="O113" s="27"/>
      <c r="P113" s="27"/>
      <c r="Q113" s="27"/>
      <c r="R113" s="27"/>
    </row>
    <row r="114" spans="1:18" x14ac:dyDescent="0.2">
      <c r="A114" s="23"/>
      <c r="B114" s="26"/>
      <c r="C114" s="26"/>
      <c r="D114" s="28"/>
      <c r="E114" s="28"/>
      <c r="F114" s="28"/>
      <c r="G114" s="45" t="s">
        <v>2</v>
      </c>
      <c r="H114" s="46"/>
      <c r="I114" s="47"/>
      <c r="J114" s="48">
        <v>19333.372128999999</v>
      </c>
      <c r="K114" s="48">
        <v>19333.480413559999</v>
      </c>
      <c r="L114" s="48">
        <f t="shared" si="2"/>
        <v>0.10828455999944708</v>
      </c>
      <c r="M114" s="27"/>
      <c r="N114" s="27"/>
      <c r="O114" s="27"/>
      <c r="P114" s="27"/>
      <c r="Q114" s="27"/>
      <c r="R114" s="27"/>
    </row>
    <row r="115" spans="1:18" x14ac:dyDescent="0.2">
      <c r="A115" s="23"/>
      <c r="B115" s="26"/>
      <c r="C115" s="26"/>
      <c r="D115" s="28"/>
      <c r="E115" s="28"/>
      <c r="F115" s="28"/>
      <c r="G115" s="29"/>
      <c r="H115" s="30" t="s">
        <v>35</v>
      </c>
      <c r="I115" s="31" t="s">
        <v>164</v>
      </c>
      <c r="J115" s="32">
        <v>122.980563</v>
      </c>
      <c r="K115" s="32">
        <v>122.980563</v>
      </c>
      <c r="L115" s="32">
        <f t="shared" si="2"/>
        <v>0</v>
      </c>
      <c r="M115" s="27"/>
      <c r="N115" s="27"/>
      <c r="O115" s="27"/>
      <c r="P115" s="27"/>
      <c r="Q115" s="27"/>
      <c r="R115" s="27"/>
    </row>
    <row r="116" spans="1:18" x14ac:dyDescent="0.2">
      <c r="A116" s="23"/>
      <c r="B116" s="26"/>
      <c r="C116" s="26"/>
      <c r="D116" s="28"/>
      <c r="E116" s="28"/>
      <c r="F116" s="28"/>
      <c r="G116" s="29"/>
      <c r="H116" s="33" t="s">
        <v>40</v>
      </c>
      <c r="I116" s="34" t="s">
        <v>165</v>
      </c>
      <c r="J116" s="35">
        <v>59.817720999999999</v>
      </c>
      <c r="K116" s="35">
        <v>59.817720999999999</v>
      </c>
      <c r="L116" s="35">
        <f t="shared" si="2"/>
        <v>0</v>
      </c>
      <c r="M116" s="27"/>
      <c r="N116" s="27"/>
      <c r="O116" s="27"/>
      <c r="P116" s="27"/>
      <c r="Q116" s="27"/>
      <c r="R116" s="27"/>
    </row>
    <row r="117" spans="1:18" x14ac:dyDescent="0.2">
      <c r="A117" s="23"/>
      <c r="B117" s="26"/>
      <c r="C117" s="26"/>
      <c r="D117" s="28"/>
      <c r="E117" s="28"/>
      <c r="F117" s="28"/>
      <c r="G117" s="29"/>
      <c r="H117" s="33" t="s">
        <v>64</v>
      </c>
      <c r="I117" s="34" t="s">
        <v>166</v>
      </c>
      <c r="J117" s="35">
        <v>25.200405</v>
      </c>
      <c r="K117" s="35">
        <v>25.200405</v>
      </c>
      <c r="L117" s="35">
        <f t="shared" si="2"/>
        <v>0</v>
      </c>
      <c r="M117" s="27"/>
      <c r="N117" s="27"/>
      <c r="O117" s="27"/>
      <c r="P117" s="27"/>
      <c r="Q117" s="27"/>
      <c r="R117" s="27"/>
    </row>
    <row r="118" spans="1:18" x14ac:dyDescent="0.2">
      <c r="A118" s="23"/>
      <c r="B118" s="26"/>
      <c r="C118" s="26"/>
      <c r="D118" s="28"/>
      <c r="E118" s="28"/>
      <c r="F118" s="28"/>
      <c r="G118" s="29"/>
      <c r="H118" s="33" t="s">
        <v>66</v>
      </c>
      <c r="I118" s="34" t="s">
        <v>167</v>
      </c>
      <c r="J118" s="35">
        <v>16.221450999999998</v>
      </c>
      <c r="K118" s="35">
        <v>16.221450999999998</v>
      </c>
      <c r="L118" s="35">
        <f t="shared" si="2"/>
        <v>0</v>
      </c>
      <c r="M118" s="27"/>
      <c r="N118" s="27"/>
      <c r="O118" s="27"/>
      <c r="P118" s="27"/>
      <c r="Q118" s="27"/>
      <c r="R118" s="27"/>
    </row>
    <row r="119" spans="1:18" x14ac:dyDescent="0.2">
      <c r="A119" s="23"/>
      <c r="B119" s="26"/>
      <c r="C119" s="26"/>
      <c r="D119" s="28"/>
      <c r="E119" s="28"/>
      <c r="F119" s="28"/>
      <c r="G119" s="29"/>
      <c r="H119" s="33" t="s">
        <v>78</v>
      </c>
      <c r="I119" s="34" t="s">
        <v>168</v>
      </c>
      <c r="J119" s="35">
        <v>26.472214999999998</v>
      </c>
      <c r="K119" s="35">
        <v>26.472214999999998</v>
      </c>
      <c r="L119" s="35">
        <f t="shared" si="2"/>
        <v>0</v>
      </c>
      <c r="M119" s="27"/>
      <c r="N119" s="27"/>
      <c r="O119" s="27"/>
      <c r="P119" s="27"/>
      <c r="Q119" s="27"/>
      <c r="R119" s="27"/>
    </row>
    <row r="120" spans="1:18" x14ac:dyDescent="0.2">
      <c r="A120" s="23"/>
      <c r="B120" s="26"/>
      <c r="C120" s="26"/>
      <c r="D120" s="28"/>
      <c r="E120" s="28"/>
      <c r="F120" s="28"/>
      <c r="G120" s="29"/>
      <c r="H120" s="33" t="s">
        <v>169</v>
      </c>
      <c r="I120" s="34" t="s">
        <v>170</v>
      </c>
      <c r="J120" s="35">
        <v>86.025533999999993</v>
      </c>
      <c r="K120" s="35">
        <v>86.025533999999993</v>
      </c>
      <c r="L120" s="35">
        <f t="shared" si="2"/>
        <v>0</v>
      </c>
      <c r="M120" s="27"/>
      <c r="N120" s="27"/>
      <c r="O120" s="27"/>
      <c r="P120" s="27"/>
      <c r="Q120" s="27"/>
      <c r="R120" s="27"/>
    </row>
    <row r="121" spans="1:18" ht="25.5" x14ac:dyDescent="0.2">
      <c r="A121" s="23"/>
      <c r="B121" s="26"/>
      <c r="C121" s="26"/>
      <c r="D121" s="28"/>
      <c r="E121" s="28"/>
      <c r="F121" s="28"/>
      <c r="G121" s="29"/>
      <c r="H121" s="33" t="s">
        <v>171</v>
      </c>
      <c r="I121" s="34" t="s">
        <v>172</v>
      </c>
      <c r="J121" s="35">
        <v>121.16127299999999</v>
      </c>
      <c r="K121" s="35">
        <v>121.16127299999999</v>
      </c>
      <c r="L121" s="35">
        <f t="shared" si="2"/>
        <v>0</v>
      </c>
      <c r="M121" s="27"/>
      <c r="N121" s="27"/>
      <c r="O121" s="27"/>
      <c r="P121" s="27"/>
      <c r="Q121" s="27"/>
      <c r="R121" s="27"/>
    </row>
    <row r="122" spans="1:18" ht="25.5" x14ac:dyDescent="0.2">
      <c r="A122" s="23"/>
      <c r="B122" s="26"/>
      <c r="C122" s="26"/>
      <c r="D122" s="28"/>
      <c r="E122" s="28"/>
      <c r="F122" s="28"/>
      <c r="G122" s="29"/>
      <c r="H122" s="33" t="s">
        <v>173</v>
      </c>
      <c r="I122" s="34" t="s">
        <v>174</v>
      </c>
      <c r="J122" s="35">
        <v>68.554333</v>
      </c>
      <c r="K122" s="35">
        <v>68.554333</v>
      </c>
      <c r="L122" s="35">
        <f t="shared" si="2"/>
        <v>0</v>
      </c>
      <c r="M122" s="27"/>
      <c r="N122" s="27"/>
      <c r="O122" s="27"/>
      <c r="P122" s="27"/>
      <c r="Q122" s="27"/>
      <c r="R122" s="27"/>
    </row>
    <row r="123" spans="1:18" x14ac:dyDescent="0.2">
      <c r="A123" s="23"/>
      <c r="B123" s="26"/>
      <c r="C123" s="26"/>
      <c r="D123" s="28"/>
      <c r="E123" s="28"/>
      <c r="F123" s="28"/>
      <c r="G123" s="29"/>
      <c r="H123" s="33" t="s">
        <v>175</v>
      </c>
      <c r="I123" s="34" t="s">
        <v>59</v>
      </c>
      <c r="J123" s="35">
        <v>111.79624800000001</v>
      </c>
      <c r="K123" s="35">
        <v>111.79624800000001</v>
      </c>
      <c r="L123" s="35">
        <f t="shared" si="2"/>
        <v>0</v>
      </c>
      <c r="M123" s="27"/>
      <c r="N123" s="27"/>
      <c r="O123" s="27"/>
      <c r="P123" s="27"/>
      <c r="Q123" s="27"/>
      <c r="R123" s="27"/>
    </row>
    <row r="124" spans="1:18" x14ac:dyDescent="0.2">
      <c r="A124" s="23"/>
      <c r="B124" s="26"/>
      <c r="C124" s="26"/>
      <c r="D124" s="28"/>
      <c r="E124" s="28"/>
      <c r="F124" s="28"/>
      <c r="G124" s="29"/>
      <c r="H124" s="33" t="s">
        <v>176</v>
      </c>
      <c r="I124" s="34" t="s">
        <v>177</v>
      </c>
      <c r="J124" s="35">
        <v>223.36308700000001</v>
      </c>
      <c r="K124" s="35">
        <v>223.36308700000001</v>
      </c>
      <c r="L124" s="35">
        <f t="shared" si="2"/>
        <v>0</v>
      </c>
      <c r="M124" s="27"/>
      <c r="N124" s="27"/>
      <c r="O124" s="27"/>
      <c r="P124" s="27"/>
      <c r="Q124" s="27"/>
      <c r="R124" s="27"/>
    </row>
    <row r="125" spans="1:18" x14ac:dyDescent="0.2">
      <c r="A125" s="23"/>
      <c r="B125" s="26"/>
      <c r="C125" s="26"/>
      <c r="D125" s="28"/>
      <c r="E125" s="28"/>
      <c r="F125" s="28"/>
      <c r="G125" s="29"/>
      <c r="H125" s="33" t="s">
        <v>178</v>
      </c>
      <c r="I125" s="34" t="s">
        <v>179</v>
      </c>
      <c r="J125" s="35">
        <v>141.01122599999999</v>
      </c>
      <c r="K125" s="35">
        <v>141.01122599999999</v>
      </c>
      <c r="L125" s="35">
        <f t="shared" si="2"/>
        <v>0</v>
      </c>
      <c r="M125" s="27"/>
      <c r="N125" s="27"/>
      <c r="O125" s="27"/>
      <c r="P125" s="27"/>
      <c r="Q125" s="27"/>
      <c r="R125" s="27"/>
    </row>
    <row r="126" spans="1:18" x14ac:dyDescent="0.2">
      <c r="A126" s="23"/>
      <c r="B126" s="26"/>
      <c r="C126" s="26"/>
      <c r="D126" s="28"/>
      <c r="E126" s="28"/>
      <c r="F126" s="28"/>
      <c r="G126" s="29"/>
      <c r="H126" s="33" t="s">
        <v>37</v>
      </c>
      <c r="I126" s="34" t="s">
        <v>180</v>
      </c>
      <c r="J126" s="35">
        <v>104.621818</v>
      </c>
      <c r="K126" s="35">
        <v>104.621818</v>
      </c>
      <c r="L126" s="35">
        <f t="shared" si="2"/>
        <v>0</v>
      </c>
      <c r="M126" s="27"/>
      <c r="N126" s="27"/>
      <c r="O126" s="27"/>
      <c r="P126" s="27"/>
      <c r="Q126" s="27"/>
      <c r="R126" s="27"/>
    </row>
    <row r="127" spans="1:18" x14ac:dyDescent="0.2">
      <c r="A127" s="23"/>
      <c r="B127" s="26"/>
      <c r="C127" s="26"/>
      <c r="D127" s="28"/>
      <c r="E127" s="28"/>
      <c r="F127" s="28"/>
      <c r="G127" s="29"/>
      <c r="H127" s="33" t="s">
        <v>42</v>
      </c>
      <c r="I127" s="34" t="s">
        <v>181</v>
      </c>
      <c r="J127" s="35">
        <v>344.23507699999999</v>
      </c>
      <c r="K127" s="35">
        <v>344.23507699999999</v>
      </c>
      <c r="L127" s="35">
        <f t="shared" si="2"/>
        <v>0</v>
      </c>
      <c r="M127" s="27"/>
      <c r="N127" s="27"/>
      <c r="O127" s="27"/>
      <c r="P127" s="27"/>
      <c r="Q127" s="27"/>
      <c r="R127" s="27"/>
    </row>
    <row r="128" spans="1:18" x14ac:dyDescent="0.2">
      <c r="A128" s="23"/>
      <c r="B128" s="26"/>
      <c r="C128" s="26"/>
      <c r="D128" s="28"/>
      <c r="E128" s="28"/>
      <c r="F128" s="28"/>
      <c r="G128" s="29"/>
      <c r="H128" s="33" t="s">
        <v>136</v>
      </c>
      <c r="I128" s="34" t="s">
        <v>182</v>
      </c>
      <c r="J128" s="35">
        <v>3269.5428489999999</v>
      </c>
      <c r="K128" s="35">
        <v>3269.5428489999999</v>
      </c>
      <c r="L128" s="35">
        <f t="shared" si="2"/>
        <v>0</v>
      </c>
      <c r="M128" s="27"/>
      <c r="N128" s="27"/>
      <c r="O128" s="27"/>
      <c r="P128" s="27"/>
      <c r="Q128" s="27"/>
      <c r="R128" s="27"/>
    </row>
    <row r="129" spans="1:18" x14ac:dyDescent="0.2">
      <c r="A129" s="23"/>
      <c r="B129" s="26"/>
      <c r="C129" s="26"/>
      <c r="D129" s="28"/>
      <c r="E129" s="28"/>
      <c r="F129" s="28"/>
      <c r="G129" s="29"/>
      <c r="H129" s="33" t="s">
        <v>183</v>
      </c>
      <c r="I129" s="34" t="s">
        <v>184</v>
      </c>
      <c r="J129" s="35">
        <v>17.744478000000001</v>
      </c>
      <c r="K129" s="35">
        <v>17.744478000000001</v>
      </c>
      <c r="L129" s="35">
        <f t="shared" si="2"/>
        <v>0</v>
      </c>
      <c r="M129" s="27"/>
      <c r="N129" s="27"/>
      <c r="O129" s="27"/>
      <c r="P129" s="27"/>
      <c r="Q129" s="27"/>
      <c r="R129" s="27"/>
    </row>
    <row r="130" spans="1:18" x14ac:dyDescent="0.2">
      <c r="A130" s="23"/>
      <c r="B130" s="26"/>
      <c r="C130" s="26"/>
      <c r="D130" s="28"/>
      <c r="E130" s="28"/>
      <c r="F130" s="28"/>
      <c r="G130" s="29"/>
      <c r="H130" s="33" t="s">
        <v>185</v>
      </c>
      <c r="I130" s="34" t="s">
        <v>186</v>
      </c>
      <c r="J130" s="35">
        <v>9.5866240000000005</v>
      </c>
      <c r="K130" s="35">
        <v>9.5866240000000005</v>
      </c>
      <c r="L130" s="35">
        <f t="shared" si="2"/>
        <v>0</v>
      </c>
      <c r="M130" s="27"/>
      <c r="N130" s="27"/>
      <c r="O130" s="27"/>
      <c r="P130" s="27"/>
      <c r="Q130" s="27"/>
      <c r="R130" s="27"/>
    </row>
    <row r="131" spans="1:18" x14ac:dyDescent="0.2">
      <c r="A131" s="23"/>
      <c r="B131" s="26"/>
      <c r="C131" s="26"/>
      <c r="D131" s="28"/>
      <c r="E131" s="28"/>
      <c r="F131" s="28"/>
      <c r="G131" s="29"/>
      <c r="H131" s="33" t="s">
        <v>187</v>
      </c>
      <c r="I131" s="34" t="s">
        <v>188</v>
      </c>
      <c r="J131" s="35">
        <v>20.15879</v>
      </c>
      <c r="K131" s="35">
        <v>20.15879</v>
      </c>
      <c r="L131" s="35">
        <f t="shared" si="2"/>
        <v>0</v>
      </c>
      <c r="M131" s="27"/>
      <c r="N131" s="27"/>
      <c r="O131" s="27"/>
      <c r="P131" s="27"/>
      <c r="Q131" s="27"/>
      <c r="R131" s="27"/>
    </row>
    <row r="132" spans="1:18" x14ac:dyDescent="0.2">
      <c r="A132" s="23"/>
      <c r="B132" s="26"/>
      <c r="C132" s="26"/>
      <c r="D132" s="28"/>
      <c r="E132" s="28"/>
      <c r="F132" s="28"/>
      <c r="G132" s="29"/>
      <c r="H132" s="33" t="s">
        <v>189</v>
      </c>
      <c r="I132" s="34" t="s">
        <v>190</v>
      </c>
      <c r="J132" s="35">
        <v>1345.5378860000001</v>
      </c>
      <c r="K132" s="35">
        <v>1345.5378860000001</v>
      </c>
      <c r="L132" s="35">
        <f t="shared" si="2"/>
        <v>0</v>
      </c>
      <c r="M132" s="27"/>
      <c r="N132" s="27"/>
      <c r="O132" s="27"/>
      <c r="P132" s="27"/>
      <c r="Q132" s="27"/>
      <c r="R132" s="27"/>
    </row>
    <row r="133" spans="1:18" x14ac:dyDescent="0.2">
      <c r="A133" s="23"/>
      <c r="B133" s="26"/>
      <c r="C133" s="26"/>
      <c r="D133" s="28"/>
      <c r="E133" s="28"/>
      <c r="F133" s="28"/>
      <c r="G133" s="29"/>
      <c r="H133" s="33" t="s">
        <v>191</v>
      </c>
      <c r="I133" s="34" t="s">
        <v>192</v>
      </c>
      <c r="J133" s="35">
        <v>114.51899299999999</v>
      </c>
      <c r="K133" s="35">
        <v>114.51899299999999</v>
      </c>
      <c r="L133" s="35">
        <f t="shared" si="2"/>
        <v>0</v>
      </c>
      <c r="M133" s="27"/>
      <c r="N133" s="27"/>
      <c r="O133" s="27"/>
      <c r="P133" s="27"/>
      <c r="Q133" s="27"/>
      <c r="R133" s="27"/>
    </row>
    <row r="134" spans="1:18" x14ac:dyDescent="0.2">
      <c r="A134" s="23"/>
      <c r="B134" s="26"/>
      <c r="C134" s="26"/>
      <c r="D134" s="28"/>
      <c r="E134" s="28"/>
      <c r="F134" s="28"/>
      <c r="G134" s="29"/>
      <c r="H134" s="33" t="s">
        <v>193</v>
      </c>
      <c r="I134" s="34" t="s">
        <v>194</v>
      </c>
      <c r="J134" s="35">
        <v>11.086338</v>
      </c>
      <c r="K134" s="35">
        <v>11.086338</v>
      </c>
      <c r="L134" s="35">
        <f t="shared" si="2"/>
        <v>0</v>
      </c>
      <c r="M134" s="27"/>
      <c r="N134" s="27"/>
      <c r="O134" s="27"/>
      <c r="P134" s="27"/>
      <c r="Q134" s="27"/>
      <c r="R134" s="27"/>
    </row>
    <row r="135" spans="1:18" x14ac:dyDescent="0.2">
      <c r="A135" s="23"/>
      <c r="B135" s="26"/>
      <c r="C135" s="26"/>
      <c r="D135" s="28"/>
      <c r="E135" s="28"/>
      <c r="F135" s="28"/>
      <c r="G135" s="29"/>
      <c r="H135" s="33" t="s">
        <v>195</v>
      </c>
      <c r="I135" s="34" t="s">
        <v>196</v>
      </c>
      <c r="J135" s="35">
        <v>11.382887999999999</v>
      </c>
      <c r="K135" s="35">
        <v>11.382887999999999</v>
      </c>
      <c r="L135" s="35">
        <f t="shared" si="2"/>
        <v>0</v>
      </c>
      <c r="M135" s="27"/>
      <c r="N135" s="27"/>
      <c r="O135" s="27"/>
      <c r="P135" s="27"/>
      <c r="Q135" s="27"/>
      <c r="R135" s="27"/>
    </row>
    <row r="136" spans="1:18" x14ac:dyDescent="0.2">
      <c r="A136" s="23"/>
      <c r="B136" s="26"/>
      <c r="C136" s="26"/>
      <c r="D136" s="28"/>
      <c r="E136" s="28"/>
      <c r="F136" s="28"/>
      <c r="G136" s="29"/>
      <c r="H136" s="33" t="s">
        <v>197</v>
      </c>
      <c r="I136" s="34" t="s">
        <v>198</v>
      </c>
      <c r="J136" s="35">
        <v>12.023726</v>
      </c>
      <c r="K136" s="35">
        <v>12.023726</v>
      </c>
      <c r="L136" s="35">
        <f t="shared" si="2"/>
        <v>0</v>
      </c>
      <c r="M136" s="27"/>
      <c r="N136" s="27"/>
      <c r="O136" s="27"/>
      <c r="P136" s="27"/>
      <c r="Q136" s="27"/>
      <c r="R136" s="27"/>
    </row>
    <row r="137" spans="1:18" x14ac:dyDescent="0.2">
      <c r="A137" s="23"/>
      <c r="B137" s="26"/>
      <c r="C137" s="26"/>
      <c r="D137" s="28"/>
      <c r="E137" s="28"/>
      <c r="F137" s="28"/>
      <c r="G137" s="29"/>
      <c r="H137" s="33" t="s">
        <v>87</v>
      </c>
      <c r="I137" s="34" t="s">
        <v>199</v>
      </c>
      <c r="J137" s="35">
        <v>1791.983054</v>
      </c>
      <c r="K137" s="35">
        <v>1791.983054</v>
      </c>
      <c r="L137" s="35">
        <f t="shared" si="2"/>
        <v>0</v>
      </c>
      <c r="M137" s="27"/>
      <c r="N137" s="27"/>
      <c r="O137" s="27"/>
      <c r="P137" s="27"/>
      <c r="Q137" s="27"/>
      <c r="R137" s="27"/>
    </row>
    <row r="138" spans="1:18" x14ac:dyDescent="0.2">
      <c r="A138" s="23"/>
      <c r="B138" s="26"/>
      <c r="C138" s="26"/>
      <c r="D138" s="28"/>
      <c r="E138" s="28"/>
      <c r="F138" s="28"/>
      <c r="G138" s="29"/>
      <c r="H138" s="33" t="s">
        <v>200</v>
      </c>
      <c r="I138" s="34" t="s">
        <v>201</v>
      </c>
      <c r="J138" s="35">
        <v>23.634302000000002</v>
      </c>
      <c r="K138" s="35">
        <v>23.634302000000002</v>
      </c>
      <c r="L138" s="35">
        <f t="shared" si="2"/>
        <v>0</v>
      </c>
      <c r="M138" s="27"/>
      <c r="N138" s="27"/>
      <c r="O138" s="27"/>
      <c r="P138" s="27"/>
      <c r="Q138" s="27"/>
      <c r="R138" s="27"/>
    </row>
    <row r="139" spans="1:18" x14ac:dyDescent="0.2">
      <c r="A139" s="23"/>
      <c r="B139" s="26"/>
      <c r="C139" s="26"/>
      <c r="D139" s="28"/>
      <c r="E139" s="28"/>
      <c r="F139" s="28"/>
      <c r="G139" s="29"/>
      <c r="H139" s="33" t="s">
        <v>202</v>
      </c>
      <c r="I139" s="34" t="s">
        <v>203</v>
      </c>
      <c r="J139" s="35">
        <v>28.075714999999999</v>
      </c>
      <c r="K139" s="35">
        <v>28.075714999999999</v>
      </c>
      <c r="L139" s="35">
        <f t="shared" si="2"/>
        <v>0</v>
      </c>
      <c r="M139" s="27"/>
      <c r="N139" s="27"/>
      <c r="O139" s="27"/>
      <c r="P139" s="27"/>
      <c r="Q139" s="27"/>
      <c r="R139" s="27"/>
    </row>
    <row r="140" spans="1:18" x14ac:dyDescent="0.2">
      <c r="A140" s="23"/>
      <c r="B140" s="26"/>
      <c r="C140" s="26"/>
      <c r="D140" s="28"/>
      <c r="E140" s="28"/>
      <c r="F140" s="28"/>
      <c r="G140" s="29"/>
      <c r="H140" s="33" t="s">
        <v>204</v>
      </c>
      <c r="I140" s="34" t="s">
        <v>205</v>
      </c>
      <c r="J140" s="35">
        <v>27.980772999999999</v>
      </c>
      <c r="K140" s="35">
        <v>27.980772999999999</v>
      </c>
      <c r="L140" s="35">
        <f t="shared" si="2"/>
        <v>0</v>
      </c>
      <c r="M140" s="27"/>
      <c r="N140" s="27"/>
      <c r="O140" s="27"/>
      <c r="P140" s="27"/>
      <c r="Q140" s="27"/>
      <c r="R140" s="27"/>
    </row>
    <row r="141" spans="1:18" x14ac:dyDescent="0.2">
      <c r="A141" s="23"/>
      <c r="B141" s="26"/>
      <c r="C141" s="26"/>
      <c r="D141" s="28"/>
      <c r="E141" s="28"/>
      <c r="F141" s="28"/>
      <c r="G141" s="29"/>
      <c r="H141" s="33" t="s">
        <v>206</v>
      </c>
      <c r="I141" s="34" t="s">
        <v>207</v>
      </c>
      <c r="J141" s="35">
        <v>78.578278999999995</v>
      </c>
      <c r="K141" s="35">
        <v>78.578278999999995</v>
      </c>
      <c r="L141" s="35">
        <f t="shared" si="2"/>
        <v>0</v>
      </c>
      <c r="M141" s="27"/>
      <c r="N141" s="27"/>
      <c r="O141" s="27"/>
      <c r="P141" s="27"/>
      <c r="Q141" s="27"/>
      <c r="R141" s="27"/>
    </row>
    <row r="142" spans="1:18" x14ac:dyDescent="0.2">
      <c r="A142" s="23"/>
      <c r="B142" s="26"/>
      <c r="C142" s="26"/>
      <c r="D142" s="28"/>
      <c r="E142" s="28"/>
      <c r="F142" s="28"/>
      <c r="G142" s="29"/>
      <c r="H142" s="33" t="s">
        <v>208</v>
      </c>
      <c r="I142" s="34" t="s">
        <v>209</v>
      </c>
      <c r="J142" s="35">
        <v>36.032356999999998</v>
      </c>
      <c r="K142" s="35">
        <v>36.032356999999998</v>
      </c>
      <c r="L142" s="35">
        <f t="shared" si="2"/>
        <v>0</v>
      </c>
      <c r="M142" s="27"/>
      <c r="N142" s="27"/>
      <c r="O142" s="27"/>
      <c r="P142" s="27"/>
      <c r="Q142" s="27"/>
      <c r="R142" s="27"/>
    </row>
    <row r="143" spans="1:18" x14ac:dyDescent="0.2">
      <c r="A143" s="23"/>
      <c r="B143" s="26"/>
      <c r="C143" s="26"/>
      <c r="D143" s="28"/>
      <c r="E143" s="28"/>
      <c r="F143" s="28"/>
      <c r="G143" s="29"/>
      <c r="H143" s="33" t="s">
        <v>210</v>
      </c>
      <c r="I143" s="34" t="s">
        <v>211</v>
      </c>
      <c r="J143" s="35">
        <v>37.347515000000001</v>
      </c>
      <c r="K143" s="35">
        <v>37.347515000000001</v>
      </c>
      <c r="L143" s="35">
        <f t="shared" si="2"/>
        <v>0</v>
      </c>
      <c r="M143" s="27"/>
      <c r="N143" s="27"/>
      <c r="O143" s="27"/>
      <c r="P143" s="27"/>
      <c r="Q143" s="27"/>
      <c r="R143" s="27"/>
    </row>
    <row r="144" spans="1:18" x14ac:dyDescent="0.2">
      <c r="A144" s="23"/>
      <c r="B144" s="26"/>
      <c r="C144" s="26"/>
      <c r="D144" s="28"/>
      <c r="E144" s="28"/>
      <c r="F144" s="28"/>
      <c r="G144" s="29"/>
      <c r="H144" s="33" t="s">
        <v>212</v>
      </c>
      <c r="I144" s="34" t="s">
        <v>213</v>
      </c>
      <c r="J144" s="35">
        <v>54.351188</v>
      </c>
      <c r="K144" s="35">
        <v>54.351188</v>
      </c>
      <c r="L144" s="35">
        <f t="shared" ref="L144:L207" si="3">+K144-J144</f>
        <v>0</v>
      </c>
      <c r="M144" s="27"/>
      <c r="N144" s="27"/>
      <c r="O144" s="27"/>
      <c r="P144" s="27"/>
      <c r="Q144" s="27"/>
      <c r="R144" s="27"/>
    </row>
    <row r="145" spans="1:18" x14ac:dyDescent="0.2">
      <c r="A145" s="23"/>
      <c r="B145" s="26"/>
      <c r="C145" s="26"/>
      <c r="D145" s="28"/>
      <c r="E145" s="28"/>
      <c r="F145" s="28"/>
      <c r="G145" s="29"/>
      <c r="H145" s="33" t="s">
        <v>214</v>
      </c>
      <c r="I145" s="34" t="s">
        <v>215</v>
      </c>
      <c r="J145" s="35">
        <v>33.121502</v>
      </c>
      <c r="K145" s="35">
        <v>33.121502</v>
      </c>
      <c r="L145" s="35">
        <f t="shared" si="3"/>
        <v>0</v>
      </c>
      <c r="M145" s="27"/>
      <c r="N145" s="27"/>
      <c r="O145" s="27"/>
      <c r="P145" s="27"/>
      <c r="Q145" s="27"/>
      <c r="R145" s="27"/>
    </row>
    <row r="146" spans="1:18" x14ac:dyDescent="0.2">
      <c r="A146" s="23"/>
      <c r="B146" s="26"/>
      <c r="C146" s="26"/>
      <c r="D146" s="28"/>
      <c r="E146" s="28"/>
      <c r="F146" s="28"/>
      <c r="G146" s="29"/>
      <c r="H146" s="33" t="s">
        <v>216</v>
      </c>
      <c r="I146" s="34" t="s">
        <v>217</v>
      </c>
      <c r="J146" s="35">
        <v>69.720651000000004</v>
      </c>
      <c r="K146" s="35">
        <v>69.720651000000004</v>
      </c>
      <c r="L146" s="35">
        <f t="shared" si="3"/>
        <v>0</v>
      </c>
      <c r="M146" s="27"/>
      <c r="N146" s="27"/>
      <c r="O146" s="27"/>
      <c r="P146" s="27"/>
      <c r="Q146" s="27"/>
      <c r="R146" s="27"/>
    </row>
    <row r="147" spans="1:18" x14ac:dyDescent="0.2">
      <c r="A147" s="23"/>
      <c r="B147" s="26"/>
      <c r="C147" s="26"/>
      <c r="D147" s="28"/>
      <c r="E147" s="28"/>
      <c r="F147" s="28"/>
      <c r="G147" s="29"/>
      <c r="H147" s="33" t="s">
        <v>218</v>
      </c>
      <c r="I147" s="34" t="s">
        <v>219</v>
      </c>
      <c r="J147" s="35">
        <v>69.012929999999997</v>
      </c>
      <c r="K147" s="35">
        <v>69.012929999999997</v>
      </c>
      <c r="L147" s="35">
        <f t="shared" si="3"/>
        <v>0</v>
      </c>
      <c r="M147" s="27"/>
      <c r="N147" s="27"/>
      <c r="O147" s="27"/>
      <c r="P147" s="27"/>
      <c r="Q147" s="27"/>
      <c r="R147" s="27"/>
    </row>
    <row r="148" spans="1:18" x14ac:dyDescent="0.2">
      <c r="A148" s="23"/>
      <c r="B148" s="26"/>
      <c r="C148" s="26"/>
      <c r="D148" s="28"/>
      <c r="E148" s="28"/>
      <c r="F148" s="28"/>
      <c r="G148" s="29"/>
      <c r="H148" s="33" t="s">
        <v>220</v>
      </c>
      <c r="I148" s="34" t="s">
        <v>221</v>
      </c>
      <c r="J148" s="35">
        <v>149.51000999999999</v>
      </c>
      <c r="K148" s="35">
        <v>149.51000999999999</v>
      </c>
      <c r="L148" s="35">
        <f t="shared" si="3"/>
        <v>0</v>
      </c>
      <c r="M148" s="27"/>
      <c r="N148" s="27"/>
      <c r="O148" s="27"/>
      <c r="P148" s="27"/>
      <c r="Q148" s="27"/>
      <c r="R148" s="27"/>
    </row>
    <row r="149" spans="1:18" x14ac:dyDescent="0.2">
      <c r="A149" s="23"/>
      <c r="B149" s="26"/>
      <c r="C149" s="26"/>
      <c r="D149" s="28"/>
      <c r="E149" s="28"/>
      <c r="F149" s="28"/>
      <c r="G149" s="29"/>
      <c r="H149" s="33" t="s">
        <v>222</v>
      </c>
      <c r="I149" s="34" t="s">
        <v>223</v>
      </c>
      <c r="J149" s="35">
        <v>44.512751000000002</v>
      </c>
      <c r="K149" s="35">
        <v>44.512751000000002</v>
      </c>
      <c r="L149" s="35">
        <f t="shared" si="3"/>
        <v>0</v>
      </c>
      <c r="M149" s="27"/>
      <c r="N149" s="27"/>
      <c r="O149" s="27"/>
      <c r="P149" s="27"/>
      <c r="Q149" s="27"/>
      <c r="R149" s="27"/>
    </row>
    <row r="150" spans="1:18" x14ac:dyDescent="0.2">
      <c r="A150" s="23"/>
      <c r="B150" s="26"/>
      <c r="C150" s="26"/>
      <c r="D150" s="28"/>
      <c r="E150" s="28"/>
      <c r="F150" s="28"/>
      <c r="G150" s="29"/>
      <c r="H150" s="33" t="s">
        <v>224</v>
      </c>
      <c r="I150" s="34" t="s">
        <v>225</v>
      </c>
      <c r="J150" s="35">
        <v>56.976717000000001</v>
      </c>
      <c r="K150" s="35">
        <v>56.976717000000001</v>
      </c>
      <c r="L150" s="35">
        <f t="shared" si="3"/>
        <v>0</v>
      </c>
      <c r="M150" s="27"/>
      <c r="N150" s="27"/>
      <c r="O150" s="27"/>
      <c r="P150" s="27"/>
      <c r="Q150" s="27"/>
      <c r="R150" s="27"/>
    </row>
    <row r="151" spans="1:18" x14ac:dyDescent="0.2">
      <c r="A151" s="23"/>
      <c r="B151" s="26"/>
      <c r="C151" s="26"/>
      <c r="D151" s="28"/>
      <c r="E151" s="28"/>
      <c r="F151" s="28"/>
      <c r="G151" s="29"/>
      <c r="H151" s="33" t="s">
        <v>226</v>
      </c>
      <c r="I151" s="34" t="s">
        <v>227</v>
      </c>
      <c r="J151" s="35">
        <v>52.775708999999999</v>
      </c>
      <c r="K151" s="35">
        <v>52.775708999999999</v>
      </c>
      <c r="L151" s="35">
        <f t="shared" si="3"/>
        <v>0</v>
      </c>
      <c r="M151" s="27"/>
      <c r="N151" s="27"/>
      <c r="O151" s="27"/>
      <c r="P151" s="27"/>
      <c r="Q151" s="27"/>
      <c r="R151" s="27"/>
    </row>
    <row r="152" spans="1:18" x14ac:dyDescent="0.2">
      <c r="A152" s="23"/>
      <c r="B152" s="26"/>
      <c r="C152" s="26"/>
      <c r="D152" s="28"/>
      <c r="E152" s="28"/>
      <c r="F152" s="28"/>
      <c r="G152" s="29"/>
      <c r="H152" s="33" t="s">
        <v>228</v>
      </c>
      <c r="I152" s="34" t="s">
        <v>229</v>
      </c>
      <c r="J152" s="35">
        <v>45.802678999999998</v>
      </c>
      <c r="K152" s="35">
        <v>45.802678999999998</v>
      </c>
      <c r="L152" s="35">
        <f t="shared" si="3"/>
        <v>0</v>
      </c>
      <c r="M152" s="27"/>
      <c r="N152" s="27"/>
      <c r="O152" s="27"/>
      <c r="P152" s="27"/>
      <c r="Q152" s="27"/>
      <c r="R152" s="27"/>
    </row>
    <row r="153" spans="1:18" x14ac:dyDescent="0.2">
      <c r="A153" s="23"/>
      <c r="B153" s="26"/>
      <c r="C153" s="26"/>
      <c r="D153" s="28"/>
      <c r="E153" s="28"/>
      <c r="F153" s="28"/>
      <c r="G153" s="29"/>
      <c r="H153" s="33" t="s">
        <v>230</v>
      </c>
      <c r="I153" s="34" t="s">
        <v>231</v>
      </c>
      <c r="J153" s="35">
        <v>99.593277</v>
      </c>
      <c r="K153" s="35">
        <v>99.593277</v>
      </c>
      <c r="L153" s="35">
        <f t="shared" si="3"/>
        <v>0</v>
      </c>
      <c r="M153" s="27"/>
      <c r="N153" s="27"/>
      <c r="O153" s="27"/>
      <c r="P153" s="27"/>
      <c r="Q153" s="27"/>
      <c r="R153" s="27"/>
    </row>
    <row r="154" spans="1:18" x14ac:dyDescent="0.2">
      <c r="A154" s="23"/>
      <c r="B154" s="26"/>
      <c r="C154" s="26"/>
      <c r="D154" s="28"/>
      <c r="E154" s="28"/>
      <c r="F154" s="28"/>
      <c r="G154" s="29"/>
      <c r="H154" s="33" t="s">
        <v>232</v>
      </c>
      <c r="I154" s="34" t="s">
        <v>233</v>
      </c>
      <c r="J154" s="35">
        <v>91.220836000000006</v>
      </c>
      <c r="K154" s="35">
        <v>91.220836000000006</v>
      </c>
      <c r="L154" s="35">
        <f t="shared" si="3"/>
        <v>0</v>
      </c>
      <c r="M154" s="27"/>
      <c r="N154" s="27"/>
      <c r="O154" s="27"/>
      <c r="P154" s="27"/>
      <c r="Q154" s="27"/>
      <c r="R154" s="27"/>
    </row>
    <row r="155" spans="1:18" x14ac:dyDescent="0.2">
      <c r="A155" s="23"/>
      <c r="B155" s="26"/>
      <c r="C155" s="26"/>
      <c r="D155" s="28"/>
      <c r="E155" s="28"/>
      <c r="F155" s="28"/>
      <c r="G155" s="29"/>
      <c r="H155" s="33" t="s">
        <v>234</v>
      </c>
      <c r="I155" s="34" t="s">
        <v>235</v>
      </c>
      <c r="J155" s="35">
        <v>61.242272</v>
      </c>
      <c r="K155" s="35">
        <v>61.242272</v>
      </c>
      <c r="L155" s="35">
        <f t="shared" si="3"/>
        <v>0</v>
      </c>
      <c r="M155" s="27"/>
      <c r="N155" s="27"/>
      <c r="O155" s="27"/>
      <c r="P155" s="27"/>
      <c r="Q155" s="27"/>
      <c r="R155" s="27"/>
    </row>
    <row r="156" spans="1:18" x14ac:dyDescent="0.2">
      <c r="A156" s="23"/>
      <c r="B156" s="26"/>
      <c r="C156" s="26"/>
      <c r="D156" s="28"/>
      <c r="E156" s="28"/>
      <c r="F156" s="28"/>
      <c r="G156" s="29"/>
      <c r="H156" s="33" t="s">
        <v>236</v>
      </c>
      <c r="I156" s="34" t="s">
        <v>237</v>
      </c>
      <c r="J156" s="35">
        <v>46.805605999999997</v>
      </c>
      <c r="K156" s="35">
        <v>46.805605999999997</v>
      </c>
      <c r="L156" s="35">
        <f t="shared" si="3"/>
        <v>0</v>
      </c>
      <c r="M156" s="27"/>
      <c r="N156" s="27"/>
      <c r="O156" s="27"/>
      <c r="P156" s="27"/>
      <c r="Q156" s="27"/>
      <c r="R156" s="27"/>
    </row>
    <row r="157" spans="1:18" x14ac:dyDescent="0.2">
      <c r="A157" s="23"/>
      <c r="B157" s="26"/>
      <c r="C157" s="26"/>
      <c r="D157" s="28"/>
      <c r="E157" s="28"/>
      <c r="F157" s="28"/>
      <c r="G157" s="29"/>
      <c r="H157" s="33" t="s">
        <v>238</v>
      </c>
      <c r="I157" s="34" t="s">
        <v>239</v>
      </c>
      <c r="J157" s="35">
        <v>35.894070999999997</v>
      </c>
      <c r="K157" s="35">
        <v>35.894070999999997</v>
      </c>
      <c r="L157" s="35">
        <f t="shared" si="3"/>
        <v>0</v>
      </c>
      <c r="M157" s="27"/>
      <c r="N157" s="27"/>
      <c r="O157" s="27"/>
      <c r="P157" s="27"/>
      <c r="Q157" s="27"/>
      <c r="R157" s="27"/>
    </row>
    <row r="158" spans="1:18" x14ac:dyDescent="0.2">
      <c r="A158" s="23"/>
      <c r="B158" s="26"/>
      <c r="C158" s="26"/>
      <c r="D158" s="28"/>
      <c r="E158" s="28"/>
      <c r="F158" s="28"/>
      <c r="G158" s="29"/>
      <c r="H158" s="33" t="s">
        <v>240</v>
      </c>
      <c r="I158" s="34" t="s">
        <v>241</v>
      </c>
      <c r="J158" s="35">
        <v>77.250418999999994</v>
      </c>
      <c r="K158" s="35">
        <v>77.250418999999994</v>
      </c>
      <c r="L158" s="35">
        <f t="shared" si="3"/>
        <v>0</v>
      </c>
      <c r="M158" s="27"/>
      <c r="N158" s="27"/>
      <c r="O158" s="27"/>
      <c r="P158" s="27"/>
      <c r="Q158" s="27"/>
      <c r="R158" s="27"/>
    </row>
    <row r="159" spans="1:18" x14ac:dyDescent="0.2">
      <c r="A159" s="23"/>
      <c r="B159" s="26"/>
      <c r="C159" s="26"/>
      <c r="D159" s="28"/>
      <c r="E159" s="28"/>
      <c r="F159" s="28"/>
      <c r="G159" s="29"/>
      <c r="H159" s="33" t="s">
        <v>242</v>
      </c>
      <c r="I159" s="34" t="s">
        <v>243</v>
      </c>
      <c r="J159" s="35">
        <v>55.539444000000003</v>
      </c>
      <c r="K159" s="35">
        <v>55.539444000000003</v>
      </c>
      <c r="L159" s="35">
        <f t="shared" si="3"/>
        <v>0</v>
      </c>
      <c r="M159" s="27"/>
      <c r="N159" s="27"/>
      <c r="O159" s="27"/>
      <c r="P159" s="27"/>
      <c r="Q159" s="27"/>
      <c r="R159" s="27"/>
    </row>
    <row r="160" spans="1:18" x14ac:dyDescent="0.2">
      <c r="A160" s="23"/>
      <c r="B160" s="26"/>
      <c r="C160" s="26"/>
      <c r="D160" s="28"/>
      <c r="E160" s="28"/>
      <c r="F160" s="28"/>
      <c r="G160" s="29"/>
      <c r="H160" s="33" t="s">
        <v>244</v>
      </c>
      <c r="I160" s="34" t="s">
        <v>245</v>
      </c>
      <c r="J160" s="35">
        <v>43.626460000000002</v>
      </c>
      <c r="K160" s="35">
        <v>43.626460000000002</v>
      </c>
      <c r="L160" s="35">
        <f t="shared" si="3"/>
        <v>0</v>
      </c>
      <c r="M160" s="27"/>
      <c r="N160" s="27"/>
      <c r="O160" s="27"/>
      <c r="P160" s="27"/>
      <c r="Q160" s="27"/>
      <c r="R160" s="27"/>
    </row>
    <row r="161" spans="1:18" x14ac:dyDescent="0.2">
      <c r="A161" s="23"/>
      <c r="B161" s="26"/>
      <c r="C161" s="26"/>
      <c r="D161" s="28"/>
      <c r="E161" s="28"/>
      <c r="F161" s="28"/>
      <c r="G161" s="29"/>
      <c r="H161" s="33" t="s">
        <v>246</v>
      </c>
      <c r="I161" s="34" t="s">
        <v>247</v>
      </c>
      <c r="J161" s="35">
        <v>45.840938000000001</v>
      </c>
      <c r="K161" s="35">
        <v>45.840938000000001</v>
      </c>
      <c r="L161" s="35">
        <f t="shared" si="3"/>
        <v>0</v>
      </c>
      <c r="M161" s="27"/>
      <c r="N161" s="27"/>
      <c r="O161" s="27"/>
      <c r="P161" s="27"/>
      <c r="Q161" s="27"/>
      <c r="R161" s="27"/>
    </row>
    <row r="162" spans="1:18" x14ac:dyDescent="0.2">
      <c r="A162" s="23"/>
      <c r="B162" s="26"/>
      <c r="C162" s="26"/>
      <c r="D162" s="28"/>
      <c r="E162" s="28"/>
      <c r="F162" s="28"/>
      <c r="G162" s="29"/>
      <c r="H162" s="33" t="s">
        <v>248</v>
      </c>
      <c r="I162" s="34" t="s">
        <v>249</v>
      </c>
      <c r="J162" s="35">
        <v>41.471798999999997</v>
      </c>
      <c r="K162" s="35">
        <v>41.471798999999997</v>
      </c>
      <c r="L162" s="35">
        <f t="shared" si="3"/>
        <v>0</v>
      </c>
      <c r="M162" s="27"/>
      <c r="N162" s="27"/>
      <c r="O162" s="27"/>
      <c r="P162" s="27"/>
      <c r="Q162" s="27"/>
      <c r="R162" s="27"/>
    </row>
    <row r="163" spans="1:18" x14ac:dyDescent="0.2">
      <c r="A163" s="23"/>
      <c r="B163" s="26"/>
      <c r="C163" s="26"/>
      <c r="D163" s="28"/>
      <c r="E163" s="28"/>
      <c r="F163" s="28"/>
      <c r="G163" s="29"/>
      <c r="H163" s="33" t="s">
        <v>250</v>
      </c>
      <c r="I163" s="34" t="s">
        <v>251</v>
      </c>
      <c r="J163" s="35">
        <v>40.589123000000001</v>
      </c>
      <c r="K163" s="35">
        <v>40.589123000000001</v>
      </c>
      <c r="L163" s="35">
        <f t="shared" si="3"/>
        <v>0</v>
      </c>
      <c r="M163" s="27"/>
      <c r="N163" s="27"/>
      <c r="O163" s="27"/>
      <c r="P163" s="27"/>
      <c r="Q163" s="27"/>
      <c r="R163" s="27"/>
    </row>
    <row r="164" spans="1:18" x14ac:dyDescent="0.2">
      <c r="A164" s="23"/>
      <c r="B164" s="26"/>
      <c r="C164" s="26"/>
      <c r="D164" s="28"/>
      <c r="E164" s="28"/>
      <c r="F164" s="28"/>
      <c r="G164" s="29"/>
      <c r="H164" s="33" t="s">
        <v>252</v>
      </c>
      <c r="I164" s="34" t="s">
        <v>253</v>
      </c>
      <c r="J164" s="35">
        <v>73.364249000000001</v>
      </c>
      <c r="K164" s="35">
        <v>73.364249000000001</v>
      </c>
      <c r="L164" s="35">
        <f t="shared" si="3"/>
        <v>0</v>
      </c>
      <c r="M164" s="27"/>
      <c r="N164" s="27"/>
      <c r="O164" s="27"/>
      <c r="P164" s="27"/>
      <c r="Q164" s="27"/>
      <c r="R164" s="27"/>
    </row>
    <row r="165" spans="1:18" x14ac:dyDescent="0.2">
      <c r="A165" s="23"/>
      <c r="B165" s="26"/>
      <c r="C165" s="26"/>
      <c r="D165" s="28"/>
      <c r="E165" s="28"/>
      <c r="F165" s="28"/>
      <c r="G165" s="29"/>
      <c r="H165" s="33" t="s">
        <v>254</v>
      </c>
      <c r="I165" s="34" t="s">
        <v>255</v>
      </c>
      <c r="J165" s="35">
        <v>71.289438000000004</v>
      </c>
      <c r="K165" s="35">
        <v>71.289438000000004</v>
      </c>
      <c r="L165" s="35">
        <f t="shared" si="3"/>
        <v>0</v>
      </c>
      <c r="M165" s="27"/>
      <c r="N165" s="27"/>
      <c r="O165" s="27"/>
      <c r="P165" s="27"/>
      <c r="Q165" s="27"/>
      <c r="R165" s="27"/>
    </row>
    <row r="166" spans="1:18" x14ac:dyDescent="0.2">
      <c r="A166" s="23"/>
      <c r="B166" s="26"/>
      <c r="C166" s="26"/>
      <c r="D166" s="28"/>
      <c r="E166" s="28"/>
      <c r="F166" s="28"/>
      <c r="G166" s="29"/>
      <c r="H166" s="33" t="s">
        <v>256</v>
      </c>
      <c r="I166" s="34" t="s">
        <v>257</v>
      </c>
      <c r="J166" s="35">
        <v>44.034391999999997</v>
      </c>
      <c r="K166" s="35">
        <v>44.034391999999997</v>
      </c>
      <c r="L166" s="35">
        <f t="shared" si="3"/>
        <v>0</v>
      </c>
      <c r="M166" s="27"/>
      <c r="N166" s="27"/>
      <c r="O166" s="27"/>
      <c r="P166" s="27"/>
      <c r="Q166" s="27"/>
      <c r="R166" s="27"/>
    </row>
    <row r="167" spans="1:18" x14ac:dyDescent="0.2">
      <c r="A167" s="23"/>
      <c r="B167" s="26"/>
      <c r="C167" s="26"/>
      <c r="D167" s="28"/>
      <c r="E167" s="28"/>
      <c r="F167" s="28"/>
      <c r="G167" s="29"/>
      <c r="H167" s="33" t="s">
        <v>258</v>
      </c>
      <c r="I167" s="34" t="s">
        <v>259</v>
      </c>
      <c r="J167" s="35">
        <v>76.943596999999997</v>
      </c>
      <c r="K167" s="35">
        <v>76.943596999999997</v>
      </c>
      <c r="L167" s="35">
        <f t="shared" si="3"/>
        <v>0</v>
      </c>
      <c r="M167" s="27"/>
      <c r="N167" s="27"/>
      <c r="O167" s="27"/>
      <c r="P167" s="27"/>
      <c r="Q167" s="27"/>
      <c r="R167" s="27"/>
    </row>
    <row r="168" spans="1:18" x14ac:dyDescent="0.2">
      <c r="A168" s="23"/>
      <c r="B168" s="26"/>
      <c r="C168" s="26"/>
      <c r="D168" s="28"/>
      <c r="E168" s="28"/>
      <c r="F168" s="28"/>
      <c r="G168" s="29"/>
      <c r="H168" s="33" t="s">
        <v>260</v>
      </c>
      <c r="I168" s="34" t="s">
        <v>261</v>
      </c>
      <c r="J168" s="35">
        <v>28.937745</v>
      </c>
      <c r="K168" s="35">
        <v>28.937745</v>
      </c>
      <c r="L168" s="35">
        <f t="shared" si="3"/>
        <v>0</v>
      </c>
      <c r="M168" s="27"/>
      <c r="N168" s="27"/>
      <c r="O168" s="27"/>
      <c r="P168" s="27"/>
      <c r="Q168" s="27"/>
      <c r="R168" s="27"/>
    </row>
    <row r="169" spans="1:18" x14ac:dyDescent="0.2">
      <c r="A169" s="23"/>
      <c r="B169" s="26"/>
      <c r="C169" s="26"/>
      <c r="D169" s="28"/>
      <c r="E169" s="28"/>
      <c r="F169" s="28"/>
      <c r="G169" s="29"/>
      <c r="H169" s="33" t="s">
        <v>262</v>
      </c>
      <c r="I169" s="34" t="s">
        <v>263</v>
      </c>
      <c r="J169" s="35">
        <v>78.550893000000002</v>
      </c>
      <c r="K169" s="35">
        <v>78.550893000000002</v>
      </c>
      <c r="L169" s="35">
        <f t="shared" si="3"/>
        <v>0</v>
      </c>
      <c r="M169" s="27"/>
      <c r="N169" s="27"/>
      <c r="O169" s="27"/>
      <c r="P169" s="27"/>
      <c r="Q169" s="27"/>
      <c r="R169" s="27"/>
    </row>
    <row r="170" spans="1:18" x14ac:dyDescent="0.2">
      <c r="A170" s="23"/>
      <c r="B170" s="26"/>
      <c r="C170" s="26"/>
      <c r="D170" s="28"/>
      <c r="E170" s="28"/>
      <c r="F170" s="28"/>
      <c r="G170" s="29"/>
      <c r="H170" s="33" t="s">
        <v>264</v>
      </c>
      <c r="I170" s="34" t="s">
        <v>265</v>
      </c>
      <c r="J170" s="35">
        <v>32.722223999999997</v>
      </c>
      <c r="K170" s="35">
        <v>32.722223999999997</v>
      </c>
      <c r="L170" s="35">
        <f t="shared" si="3"/>
        <v>0</v>
      </c>
      <c r="M170" s="27"/>
      <c r="N170" s="27"/>
      <c r="O170" s="27"/>
      <c r="P170" s="27"/>
      <c r="Q170" s="27"/>
      <c r="R170" s="27"/>
    </row>
    <row r="171" spans="1:18" x14ac:dyDescent="0.2">
      <c r="A171" s="23"/>
      <c r="B171" s="26"/>
      <c r="C171" s="26"/>
      <c r="D171" s="28"/>
      <c r="E171" s="28"/>
      <c r="F171" s="28"/>
      <c r="G171" s="29"/>
      <c r="H171" s="33" t="s">
        <v>266</v>
      </c>
      <c r="I171" s="34" t="s">
        <v>267</v>
      </c>
      <c r="J171" s="35">
        <v>32.069245000000002</v>
      </c>
      <c r="K171" s="35">
        <v>32.069245000000002</v>
      </c>
      <c r="L171" s="35">
        <f t="shared" si="3"/>
        <v>0</v>
      </c>
      <c r="M171" s="27"/>
      <c r="N171" s="27"/>
      <c r="O171" s="27"/>
      <c r="P171" s="27"/>
      <c r="Q171" s="27"/>
      <c r="R171" s="27"/>
    </row>
    <row r="172" spans="1:18" x14ac:dyDescent="0.2">
      <c r="A172" s="23"/>
      <c r="B172" s="26"/>
      <c r="C172" s="26"/>
      <c r="D172" s="28"/>
      <c r="E172" s="28"/>
      <c r="F172" s="28"/>
      <c r="G172" s="29"/>
      <c r="H172" s="33" t="s">
        <v>268</v>
      </c>
      <c r="I172" s="34" t="s">
        <v>269</v>
      </c>
      <c r="J172" s="35">
        <v>82.797054000000003</v>
      </c>
      <c r="K172" s="35">
        <v>82.797054000000003</v>
      </c>
      <c r="L172" s="35">
        <f t="shared" si="3"/>
        <v>0</v>
      </c>
      <c r="M172" s="27"/>
      <c r="N172" s="27"/>
      <c r="O172" s="27"/>
      <c r="P172" s="27"/>
      <c r="Q172" s="27"/>
      <c r="R172" s="27"/>
    </row>
    <row r="173" spans="1:18" x14ac:dyDescent="0.2">
      <c r="A173" s="23"/>
      <c r="B173" s="26"/>
      <c r="C173" s="26"/>
      <c r="D173" s="28"/>
      <c r="E173" s="28"/>
      <c r="F173" s="28"/>
      <c r="G173" s="29"/>
      <c r="H173" s="33" t="s">
        <v>270</v>
      </c>
      <c r="I173" s="34" t="s">
        <v>271</v>
      </c>
      <c r="J173" s="35">
        <v>40.914144</v>
      </c>
      <c r="K173" s="35">
        <v>40.914144</v>
      </c>
      <c r="L173" s="35">
        <f t="shared" si="3"/>
        <v>0</v>
      </c>
      <c r="M173" s="27"/>
      <c r="N173" s="27"/>
      <c r="O173" s="27"/>
      <c r="P173" s="27"/>
      <c r="Q173" s="27"/>
      <c r="R173" s="27"/>
    </row>
    <row r="174" spans="1:18" x14ac:dyDescent="0.2">
      <c r="A174" s="23"/>
      <c r="B174" s="26"/>
      <c r="C174" s="26"/>
      <c r="D174" s="28"/>
      <c r="E174" s="28"/>
      <c r="F174" s="28"/>
      <c r="G174" s="29"/>
      <c r="H174" s="33" t="s">
        <v>272</v>
      </c>
      <c r="I174" s="34" t="s">
        <v>273</v>
      </c>
      <c r="J174" s="35">
        <v>28.838042999999999</v>
      </c>
      <c r="K174" s="35">
        <v>28.838042999999999</v>
      </c>
      <c r="L174" s="35">
        <f t="shared" si="3"/>
        <v>0</v>
      </c>
      <c r="M174" s="27"/>
      <c r="N174" s="27"/>
      <c r="O174" s="27"/>
      <c r="P174" s="27"/>
      <c r="Q174" s="27"/>
      <c r="R174" s="27"/>
    </row>
    <row r="175" spans="1:18" x14ac:dyDescent="0.2">
      <c r="A175" s="23"/>
      <c r="B175" s="26"/>
      <c r="C175" s="26"/>
      <c r="D175" s="28"/>
      <c r="E175" s="28"/>
      <c r="F175" s="28"/>
      <c r="G175" s="29"/>
      <c r="H175" s="33" t="s">
        <v>274</v>
      </c>
      <c r="I175" s="34" t="s">
        <v>275</v>
      </c>
      <c r="J175" s="35">
        <v>620.15196900000001</v>
      </c>
      <c r="K175" s="35">
        <v>620.15196900000001</v>
      </c>
      <c r="L175" s="35">
        <f t="shared" si="3"/>
        <v>0</v>
      </c>
      <c r="M175" s="27"/>
      <c r="N175" s="27"/>
      <c r="O175" s="27"/>
      <c r="P175" s="27"/>
      <c r="Q175" s="27"/>
      <c r="R175" s="27"/>
    </row>
    <row r="176" spans="1:18" x14ac:dyDescent="0.2">
      <c r="A176" s="23"/>
      <c r="B176" s="26"/>
      <c r="C176" s="26"/>
      <c r="D176" s="28"/>
      <c r="E176" s="28"/>
      <c r="F176" s="28"/>
      <c r="G176" s="29"/>
      <c r="H176" s="33" t="s">
        <v>276</v>
      </c>
      <c r="I176" s="34" t="s">
        <v>277</v>
      </c>
      <c r="J176" s="35">
        <v>11.735192</v>
      </c>
      <c r="K176" s="35">
        <v>11.735192</v>
      </c>
      <c r="L176" s="35">
        <f t="shared" si="3"/>
        <v>0</v>
      </c>
      <c r="M176" s="27"/>
      <c r="N176" s="27"/>
      <c r="O176" s="27"/>
      <c r="P176" s="27"/>
      <c r="Q176" s="27"/>
      <c r="R176" s="27"/>
    </row>
    <row r="177" spans="1:18" x14ac:dyDescent="0.2">
      <c r="A177" s="23"/>
      <c r="B177" s="26"/>
      <c r="C177" s="26"/>
      <c r="D177" s="28"/>
      <c r="E177" s="28"/>
      <c r="F177" s="28"/>
      <c r="G177" s="29"/>
      <c r="H177" s="33" t="s">
        <v>278</v>
      </c>
      <c r="I177" s="34" t="s">
        <v>279</v>
      </c>
      <c r="J177" s="35">
        <v>151.582672</v>
      </c>
      <c r="K177" s="35">
        <v>151.582672</v>
      </c>
      <c r="L177" s="35">
        <f t="shared" si="3"/>
        <v>0</v>
      </c>
      <c r="M177" s="27"/>
      <c r="N177" s="27"/>
      <c r="O177" s="27"/>
      <c r="P177" s="27"/>
      <c r="Q177" s="27"/>
      <c r="R177" s="27"/>
    </row>
    <row r="178" spans="1:18" x14ac:dyDescent="0.2">
      <c r="A178" s="23"/>
      <c r="B178" s="26"/>
      <c r="C178" s="26"/>
      <c r="D178" s="28"/>
      <c r="E178" s="28"/>
      <c r="F178" s="28"/>
      <c r="G178" s="29"/>
      <c r="H178" s="33" t="s">
        <v>280</v>
      </c>
      <c r="I178" s="34" t="s">
        <v>281</v>
      </c>
      <c r="J178" s="35">
        <v>45.802230000000002</v>
      </c>
      <c r="K178" s="35">
        <v>45.802230000000002</v>
      </c>
      <c r="L178" s="35">
        <f t="shared" si="3"/>
        <v>0</v>
      </c>
      <c r="M178" s="27"/>
      <c r="N178" s="27"/>
      <c r="O178" s="27"/>
      <c r="P178" s="27"/>
      <c r="Q178" s="27"/>
      <c r="R178" s="27"/>
    </row>
    <row r="179" spans="1:18" x14ac:dyDescent="0.2">
      <c r="A179" s="23"/>
      <c r="B179" s="26"/>
      <c r="C179" s="26"/>
      <c r="D179" s="28"/>
      <c r="E179" s="28"/>
      <c r="F179" s="28"/>
      <c r="G179" s="29"/>
      <c r="H179" s="33" t="s">
        <v>282</v>
      </c>
      <c r="I179" s="34" t="s">
        <v>283</v>
      </c>
      <c r="J179" s="35">
        <v>18.667579</v>
      </c>
      <c r="K179" s="35">
        <v>18.667579</v>
      </c>
      <c r="L179" s="35">
        <f t="shared" si="3"/>
        <v>0</v>
      </c>
      <c r="M179" s="27"/>
      <c r="N179" s="27"/>
      <c r="O179" s="27"/>
      <c r="P179" s="27"/>
      <c r="Q179" s="27"/>
      <c r="R179" s="27"/>
    </row>
    <row r="180" spans="1:18" ht="25.5" x14ac:dyDescent="0.2">
      <c r="A180" s="23"/>
      <c r="B180" s="26"/>
      <c r="C180" s="26"/>
      <c r="D180" s="28"/>
      <c r="E180" s="28"/>
      <c r="F180" s="28"/>
      <c r="G180" s="29"/>
      <c r="H180" s="33" t="s">
        <v>284</v>
      </c>
      <c r="I180" s="34" t="s">
        <v>285</v>
      </c>
      <c r="J180" s="35">
        <v>58.521169</v>
      </c>
      <c r="K180" s="35">
        <v>58.521169</v>
      </c>
      <c r="L180" s="35">
        <f t="shared" si="3"/>
        <v>0</v>
      </c>
      <c r="M180" s="27"/>
      <c r="N180" s="27"/>
      <c r="O180" s="27"/>
      <c r="P180" s="27"/>
      <c r="Q180" s="27"/>
      <c r="R180" s="27"/>
    </row>
    <row r="181" spans="1:18" x14ac:dyDescent="0.2">
      <c r="A181" s="23"/>
      <c r="B181" s="26"/>
      <c r="C181" s="26"/>
      <c r="D181" s="28"/>
      <c r="E181" s="28"/>
      <c r="F181" s="28"/>
      <c r="G181" s="29"/>
      <c r="H181" s="33" t="s">
        <v>286</v>
      </c>
      <c r="I181" s="34" t="s">
        <v>287</v>
      </c>
      <c r="J181" s="35">
        <v>26.636914999999998</v>
      </c>
      <c r="K181" s="35">
        <v>26.636914999999998</v>
      </c>
      <c r="L181" s="35">
        <f t="shared" si="3"/>
        <v>0</v>
      </c>
      <c r="M181" s="27"/>
      <c r="N181" s="27"/>
      <c r="O181" s="27"/>
      <c r="P181" s="27"/>
      <c r="Q181" s="27"/>
      <c r="R181" s="27"/>
    </row>
    <row r="182" spans="1:18" ht="25.5" x14ac:dyDescent="0.2">
      <c r="A182" s="23"/>
      <c r="B182" s="26"/>
      <c r="C182" s="26"/>
      <c r="D182" s="28"/>
      <c r="E182" s="28"/>
      <c r="F182" s="28"/>
      <c r="G182" s="29"/>
      <c r="H182" s="33" t="s">
        <v>288</v>
      </c>
      <c r="I182" s="34" t="s">
        <v>289</v>
      </c>
      <c r="J182" s="35">
        <v>18.729800000000001</v>
      </c>
      <c r="K182" s="35">
        <v>18.729800000000001</v>
      </c>
      <c r="L182" s="35">
        <f t="shared" si="3"/>
        <v>0</v>
      </c>
      <c r="M182" s="27"/>
      <c r="N182" s="27"/>
      <c r="O182" s="27"/>
      <c r="P182" s="27"/>
      <c r="Q182" s="27"/>
      <c r="R182" s="27"/>
    </row>
    <row r="183" spans="1:18" ht="25.5" x14ac:dyDescent="0.2">
      <c r="A183" s="23"/>
      <c r="B183" s="26"/>
      <c r="C183" s="26"/>
      <c r="D183" s="28"/>
      <c r="E183" s="28"/>
      <c r="F183" s="28"/>
      <c r="G183" s="29"/>
      <c r="H183" s="33" t="s">
        <v>290</v>
      </c>
      <c r="I183" s="34" t="s">
        <v>291</v>
      </c>
      <c r="J183" s="35">
        <v>14.451238</v>
      </c>
      <c r="K183" s="35">
        <v>14.451238</v>
      </c>
      <c r="L183" s="35">
        <f t="shared" si="3"/>
        <v>0</v>
      </c>
      <c r="M183" s="27"/>
      <c r="N183" s="27"/>
      <c r="O183" s="27"/>
      <c r="P183" s="27"/>
      <c r="Q183" s="27"/>
      <c r="R183" s="27"/>
    </row>
    <row r="184" spans="1:18" x14ac:dyDescent="0.2">
      <c r="A184" s="23"/>
      <c r="B184" s="26"/>
      <c r="C184" s="26"/>
      <c r="D184" s="28"/>
      <c r="E184" s="28"/>
      <c r="F184" s="28"/>
      <c r="G184" s="29"/>
      <c r="H184" s="33" t="s">
        <v>122</v>
      </c>
      <c r="I184" s="34" t="s">
        <v>292</v>
      </c>
      <c r="J184" s="35">
        <v>392.378942</v>
      </c>
      <c r="K184" s="35">
        <v>392.378942</v>
      </c>
      <c r="L184" s="35">
        <f t="shared" si="3"/>
        <v>0</v>
      </c>
      <c r="M184" s="27"/>
      <c r="N184" s="27"/>
      <c r="O184" s="27"/>
      <c r="P184" s="27"/>
      <c r="Q184" s="27"/>
      <c r="R184" s="27"/>
    </row>
    <row r="185" spans="1:18" x14ac:dyDescent="0.2">
      <c r="A185" s="23"/>
      <c r="B185" s="26"/>
      <c r="C185" s="26"/>
      <c r="D185" s="28"/>
      <c r="E185" s="28"/>
      <c r="F185" s="28"/>
      <c r="G185" s="29"/>
      <c r="H185" s="33" t="s">
        <v>293</v>
      </c>
      <c r="I185" s="34" t="s">
        <v>294</v>
      </c>
      <c r="J185" s="35">
        <v>35.988602</v>
      </c>
      <c r="K185" s="35">
        <v>35.988602</v>
      </c>
      <c r="L185" s="35">
        <f t="shared" si="3"/>
        <v>0</v>
      </c>
      <c r="M185" s="27"/>
      <c r="N185" s="27"/>
      <c r="O185" s="27"/>
      <c r="P185" s="27"/>
      <c r="Q185" s="27"/>
      <c r="R185" s="27"/>
    </row>
    <row r="186" spans="1:18" x14ac:dyDescent="0.2">
      <c r="A186" s="23"/>
      <c r="B186" s="26"/>
      <c r="C186" s="26"/>
      <c r="D186" s="28"/>
      <c r="E186" s="28"/>
      <c r="F186" s="28"/>
      <c r="G186" s="29"/>
      <c r="H186" s="33" t="s">
        <v>295</v>
      </c>
      <c r="I186" s="34" t="s">
        <v>296</v>
      </c>
      <c r="J186" s="35">
        <v>44.774332999999999</v>
      </c>
      <c r="K186" s="35">
        <v>44.774332999999999</v>
      </c>
      <c r="L186" s="35">
        <f t="shared" si="3"/>
        <v>0</v>
      </c>
      <c r="M186" s="27"/>
      <c r="N186" s="27"/>
      <c r="O186" s="27"/>
      <c r="P186" s="27"/>
      <c r="Q186" s="27"/>
      <c r="R186" s="27"/>
    </row>
    <row r="187" spans="1:18" ht="25.5" x14ac:dyDescent="0.2">
      <c r="A187" s="23"/>
      <c r="B187" s="26"/>
      <c r="C187" s="26"/>
      <c r="D187" s="28"/>
      <c r="E187" s="28"/>
      <c r="F187" s="28"/>
      <c r="G187" s="29"/>
      <c r="H187" s="33" t="s">
        <v>297</v>
      </c>
      <c r="I187" s="34" t="s">
        <v>298</v>
      </c>
      <c r="J187" s="35">
        <v>18.663426999999999</v>
      </c>
      <c r="K187" s="35">
        <v>18.663426999999999</v>
      </c>
      <c r="L187" s="35">
        <f t="shared" si="3"/>
        <v>0</v>
      </c>
      <c r="M187" s="27"/>
      <c r="N187" s="27"/>
      <c r="O187" s="27"/>
      <c r="P187" s="27"/>
      <c r="Q187" s="27"/>
      <c r="R187" s="27"/>
    </row>
    <row r="188" spans="1:18" ht="25.5" x14ac:dyDescent="0.2">
      <c r="A188" s="23"/>
      <c r="B188" s="26"/>
      <c r="C188" s="26"/>
      <c r="D188" s="28"/>
      <c r="E188" s="28"/>
      <c r="F188" s="28"/>
      <c r="G188" s="29"/>
      <c r="H188" s="33" t="s">
        <v>299</v>
      </c>
      <c r="I188" s="34" t="s">
        <v>300</v>
      </c>
      <c r="J188" s="35">
        <v>34.300548999999997</v>
      </c>
      <c r="K188" s="35">
        <v>34.300548999999997</v>
      </c>
      <c r="L188" s="35">
        <f t="shared" si="3"/>
        <v>0</v>
      </c>
      <c r="M188" s="27"/>
      <c r="N188" s="27"/>
      <c r="O188" s="27"/>
      <c r="P188" s="27"/>
      <c r="Q188" s="27"/>
      <c r="R188" s="27"/>
    </row>
    <row r="189" spans="1:18" ht="25.5" x14ac:dyDescent="0.2">
      <c r="A189" s="23"/>
      <c r="B189" s="26"/>
      <c r="C189" s="26"/>
      <c r="D189" s="28"/>
      <c r="E189" s="28"/>
      <c r="F189" s="28"/>
      <c r="G189" s="29"/>
      <c r="H189" s="33" t="s">
        <v>301</v>
      </c>
      <c r="I189" s="34" t="s">
        <v>302</v>
      </c>
      <c r="J189" s="35">
        <v>29.348617000000001</v>
      </c>
      <c r="K189" s="35">
        <v>29.348617000000001</v>
      </c>
      <c r="L189" s="35">
        <f t="shared" si="3"/>
        <v>0</v>
      </c>
      <c r="M189" s="27"/>
      <c r="N189" s="27"/>
      <c r="O189" s="27"/>
      <c r="P189" s="27"/>
      <c r="Q189" s="27"/>
      <c r="R189" s="27"/>
    </row>
    <row r="190" spans="1:18" ht="25.5" x14ac:dyDescent="0.2">
      <c r="A190" s="23"/>
      <c r="B190" s="26"/>
      <c r="C190" s="26"/>
      <c r="D190" s="28"/>
      <c r="E190" s="28"/>
      <c r="F190" s="28"/>
      <c r="G190" s="29"/>
      <c r="H190" s="33" t="s">
        <v>303</v>
      </c>
      <c r="I190" s="34" t="s">
        <v>304</v>
      </c>
      <c r="J190" s="35">
        <v>13.367076000000001</v>
      </c>
      <c r="K190" s="35">
        <v>13.367076000000001</v>
      </c>
      <c r="L190" s="35">
        <f t="shared" si="3"/>
        <v>0</v>
      </c>
      <c r="M190" s="27"/>
      <c r="N190" s="27"/>
      <c r="O190" s="27"/>
      <c r="P190" s="27"/>
      <c r="Q190" s="27"/>
      <c r="R190" s="27"/>
    </row>
    <row r="191" spans="1:18" x14ac:dyDescent="0.2">
      <c r="A191" s="23"/>
      <c r="B191" s="26"/>
      <c r="C191" s="26"/>
      <c r="D191" s="28"/>
      <c r="E191" s="28"/>
      <c r="F191" s="28"/>
      <c r="G191" s="29"/>
      <c r="H191" s="33" t="s">
        <v>305</v>
      </c>
      <c r="I191" s="34" t="s">
        <v>306</v>
      </c>
      <c r="J191" s="35">
        <v>119.741603</v>
      </c>
      <c r="K191" s="35">
        <v>119.741603</v>
      </c>
      <c r="L191" s="35">
        <f t="shared" si="3"/>
        <v>0</v>
      </c>
      <c r="M191" s="27"/>
      <c r="N191" s="27"/>
      <c r="O191" s="27"/>
      <c r="P191" s="27"/>
      <c r="Q191" s="27"/>
      <c r="R191" s="27"/>
    </row>
    <row r="192" spans="1:18" x14ac:dyDescent="0.2">
      <c r="A192" s="23"/>
      <c r="B192" s="26"/>
      <c r="C192" s="26"/>
      <c r="D192" s="28"/>
      <c r="E192" s="28"/>
      <c r="F192" s="28"/>
      <c r="G192" s="29"/>
      <c r="H192" s="33" t="s">
        <v>307</v>
      </c>
      <c r="I192" s="34" t="s">
        <v>308</v>
      </c>
      <c r="J192" s="35">
        <v>54.976644</v>
      </c>
      <c r="K192" s="35">
        <v>54.976644</v>
      </c>
      <c r="L192" s="35">
        <f t="shared" si="3"/>
        <v>0</v>
      </c>
      <c r="M192" s="27"/>
      <c r="N192" s="27"/>
      <c r="O192" s="27"/>
      <c r="P192" s="27"/>
      <c r="Q192" s="27"/>
      <c r="R192" s="27"/>
    </row>
    <row r="193" spans="1:18" x14ac:dyDescent="0.2">
      <c r="A193" s="23"/>
      <c r="B193" s="26"/>
      <c r="C193" s="26"/>
      <c r="D193" s="28"/>
      <c r="E193" s="28"/>
      <c r="F193" s="28"/>
      <c r="G193" s="29"/>
      <c r="H193" s="33" t="s">
        <v>309</v>
      </c>
      <c r="I193" s="34" t="s">
        <v>310</v>
      </c>
      <c r="J193" s="35">
        <v>35.678261999999997</v>
      </c>
      <c r="K193" s="35">
        <v>35.678261999999997</v>
      </c>
      <c r="L193" s="35">
        <f t="shared" si="3"/>
        <v>0</v>
      </c>
      <c r="M193" s="27"/>
      <c r="N193" s="27"/>
      <c r="O193" s="27"/>
      <c r="P193" s="27"/>
      <c r="Q193" s="27"/>
      <c r="R193" s="27"/>
    </row>
    <row r="194" spans="1:18" x14ac:dyDescent="0.2">
      <c r="A194" s="23"/>
      <c r="B194" s="26"/>
      <c r="C194" s="26"/>
      <c r="D194" s="28"/>
      <c r="E194" s="28"/>
      <c r="F194" s="28"/>
      <c r="G194" s="29"/>
      <c r="H194" s="33" t="s">
        <v>124</v>
      </c>
      <c r="I194" s="34" t="s">
        <v>311</v>
      </c>
      <c r="J194" s="35">
        <v>382.76239700000002</v>
      </c>
      <c r="K194" s="35">
        <v>382.76239700000002</v>
      </c>
      <c r="L194" s="35">
        <f t="shared" si="3"/>
        <v>0</v>
      </c>
      <c r="M194" s="27"/>
      <c r="N194" s="27"/>
      <c r="O194" s="27"/>
      <c r="P194" s="27"/>
      <c r="Q194" s="27"/>
      <c r="R194" s="27"/>
    </row>
    <row r="195" spans="1:18" ht="25.5" x14ac:dyDescent="0.2">
      <c r="A195" s="23"/>
      <c r="B195" s="26"/>
      <c r="C195" s="26"/>
      <c r="D195" s="28"/>
      <c r="E195" s="28"/>
      <c r="F195" s="28"/>
      <c r="G195" s="29"/>
      <c r="H195" s="33" t="s">
        <v>312</v>
      </c>
      <c r="I195" s="34" t="s">
        <v>313</v>
      </c>
      <c r="J195" s="35">
        <v>10.628444</v>
      </c>
      <c r="K195" s="35">
        <v>10.628444</v>
      </c>
      <c r="L195" s="35">
        <f t="shared" si="3"/>
        <v>0</v>
      </c>
      <c r="M195" s="27"/>
      <c r="N195" s="27"/>
      <c r="O195" s="27"/>
      <c r="P195" s="27"/>
      <c r="Q195" s="27"/>
      <c r="R195" s="27"/>
    </row>
    <row r="196" spans="1:18" x14ac:dyDescent="0.2">
      <c r="A196" s="23"/>
      <c r="B196" s="26"/>
      <c r="C196" s="26"/>
      <c r="D196" s="28"/>
      <c r="E196" s="28"/>
      <c r="F196" s="28"/>
      <c r="G196" s="29"/>
      <c r="H196" s="33" t="s">
        <v>314</v>
      </c>
      <c r="I196" s="34" t="s">
        <v>315</v>
      </c>
      <c r="J196" s="35">
        <v>38.622281000000001</v>
      </c>
      <c r="K196" s="35">
        <v>38.622281000000001</v>
      </c>
      <c r="L196" s="35">
        <f t="shared" si="3"/>
        <v>0</v>
      </c>
      <c r="M196" s="27"/>
      <c r="N196" s="27"/>
      <c r="O196" s="27"/>
      <c r="P196" s="27"/>
      <c r="Q196" s="27"/>
      <c r="R196" s="27"/>
    </row>
    <row r="197" spans="1:18" x14ac:dyDescent="0.2">
      <c r="A197" s="23"/>
      <c r="B197" s="26"/>
      <c r="C197" s="26"/>
      <c r="D197" s="28"/>
      <c r="E197" s="28"/>
      <c r="F197" s="28"/>
      <c r="G197" s="29"/>
      <c r="H197" s="33" t="s">
        <v>316</v>
      </c>
      <c r="I197" s="34" t="s">
        <v>317</v>
      </c>
      <c r="J197" s="35">
        <v>23.581406000000001</v>
      </c>
      <c r="K197" s="35">
        <v>23.581406000000001</v>
      </c>
      <c r="L197" s="35">
        <f t="shared" si="3"/>
        <v>0</v>
      </c>
      <c r="M197" s="27"/>
      <c r="N197" s="27"/>
      <c r="O197" s="27"/>
      <c r="P197" s="27"/>
      <c r="Q197" s="27"/>
      <c r="R197" s="27"/>
    </row>
    <row r="198" spans="1:18" ht="25.5" x14ac:dyDescent="0.2">
      <c r="A198" s="23"/>
      <c r="B198" s="26"/>
      <c r="C198" s="26"/>
      <c r="D198" s="28"/>
      <c r="E198" s="28"/>
      <c r="F198" s="28"/>
      <c r="G198" s="29"/>
      <c r="H198" s="33" t="s">
        <v>318</v>
      </c>
      <c r="I198" s="34" t="s">
        <v>319</v>
      </c>
      <c r="J198" s="35">
        <v>18.688427000000001</v>
      </c>
      <c r="K198" s="35">
        <v>18.688427000000001</v>
      </c>
      <c r="L198" s="35">
        <f t="shared" si="3"/>
        <v>0</v>
      </c>
      <c r="M198" s="27"/>
      <c r="N198" s="27"/>
      <c r="O198" s="27"/>
      <c r="P198" s="27"/>
      <c r="Q198" s="27"/>
      <c r="R198" s="27"/>
    </row>
    <row r="199" spans="1:18" x14ac:dyDescent="0.2">
      <c r="A199" s="23"/>
      <c r="B199" s="26"/>
      <c r="C199" s="26"/>
      <c r="D199" s="28"/>
      <c r="E199" s="28"/>
      <c r="F199" s="28"/>
      <c r="G199" s="29"/>
      <c r="H199" s="33" t="s">
        <v>320</v>
      </c>
      <c r="I199" s="34" t="s">
        <v>321</v>
      </c>
      <c r="J199" s="35">
        <v>24.932093999999999</v>
      </c>
      <c r="K199" s="35">
        <v>24.932093999999999</v>
      </c>
      <c r="L199" s="35">
        <f t="shared" si="3"/>
        <v>0</v>
      </c>
      <c r="M199" s="27"/>
      <c r="N199" s="27"/>
      <c r="O199" s="27"/>
      <c r="P199" s="27"/>
      <c r="Q199" s="27"/>
      <c r="R199" s="27"/>
    </row>
    <row r="200" spans="1:18" ht="25.5" x14ac:dyDescent="0.2">
      <c r="A200" s="23"/>
      <c r="B200" s="26"/>
      <c r="C200" s="26"/>
      <c r="D200" s="28"/>
      <c r="E200" s="28"/>
      <c r="F200" s="28"/>
      <c r="G200" s="29"/>
      <c r="H200" s="33" t="s">
        <v>322</v>
      </c>
      <c r="I200" s="34" t="s">
        <v>323</v>
      </c>
      <c r="J200" s="35">
        <v>4.5098669999999998</v>
      </c>
      <c r="K200" s="35">
        <v>4.5098669999999998</v>
      </c>
      <c r="L200" s="35">
        <f t="shared" si="3"/>
        <v>0</v>
      </c>
      <c r="M200" s="27"/>
      <c r="N200" s="27"/>
      <c r="O200" s="27"/>
      <c r="P200" s="27"/>
      <c r="Q200" s="27"/>
      <c r="R200" s="27"/>
    </row>
    <row r="201" spans="1:18" x14ac:dyDescent="0.2">
      <c r="A201" s="23"/>
      <c r="B201" s="26"/>
      <c r="C201" s="26"/>
      <c r="D201" s="28"/>
      <c r="E201" s="28"/>
      <c r="F201" s="28"/>
      <c r="G201" s="29"/>
      <c r="H201" s="33" t="s">
        <v>126</v>
      </c>
      <c r="I201" s="34" t="s">
        <v>324</v>
      </c>
      <c r="J201" s="35">
        <v>198.22260199999999</v>
      </c>
      <c r="K201" s="35">
        <v>198.22260199999999</v>
      </c>
      <c r="L201" s="35">
        <f t="shared" si="3"/>
        <v>0</v>
      </c>
      <c r="M201" s="27"/>
      <c r="N201" s="27"/>
      <c r="O201" s="27"/>
      <c r="P201" s="27"/>
      <c r="Q201" s="27"/>
      <c r="R201" s="27"/>
    </row>
    <row r="202" spans="1:18" x14ac:dyDescent="0.2">
      <c r="A202" s="23"/>
      <c r="B202" s="26"/>
      <c r="C202" s="26"/>
      <c r="D202" s="28"/>
      <c r="E202" s="28"/>
      <c r="F202" s="28"/>
      <c r="G202" s="29"/>
      <c r="H202" s="33" t="s">
        <v>325</v>
      </c>
      <c r="I202" s="34" t="s">
        <v>326</v>
      </c>
      <c r="J202" s="35">
        <v>774.56696499999998</v>
      </c>
      <c r="K202" s="35">
        <v>774.56696499999998</v>
      </c>
      <c r="L202" s="35">
        <f t="shared" si="3"/>
        <v>0</v>
      </c>
      <c r="M202" s="27"/>
      <c r="N202" s="27"/>
      <c r="O202" s="27"/>
      <c r="P202" s="27"/>
      <c r="Q202" s="27"/>
      <c r="R202" s="27"/>
    </row>
    <row r="203" spans="1:18" x14ac:dyDescent="0.2">
      <c r="A203" s="23"/>
      <c r="B203" s="26"/>
      <c r="C203" s="26"/>
      <c r="D203" s="28"/>
      <c r="E203" s="28"/>
      <c r="F203" s="28"/>
      <c r="G203" s="29"/>
      <c r="H203" s="33" t="s">
        <v>327</v>
      </c>
      <c r="I203" s="34" t="s">
        <v>328</v>
      </c>
      <c r="J203" s="35">
        <v>175.54898499999999</v>
      </c>
      <c r="K203" s="35">
        <v>175.54898499999999</v>
      </c>
      <c r="L203" s="35">
        <f t="shared" si="3"/>
        <v>0</v>
      </c>
      <c r="M203" s="27"/>
      <c r="N203" s="27"/>
      <c r="O203" s="27"/>
      <c r="P203" s="27"/>
      <c r="Q203" s="27"/>
      <c r="R203" s="27"/>
    </row>
    <row r="204" spans="1:18" x14ac:dyDescent="0.2">
      <c r="A204" s="23"/>
      <c r="B204" s="26"/>
      <c r="C204" s="26"/>
      <c r="D204" s="28"/>
      <c r="E204" s="28"/>
      <c r="F204" s="28"/>
      <c r="G204" s="29"/>
      <c r="H204" s="33" t="s">
        <v>329</v>
      </c>
      <c r="I204" s="34" t="s">
        <v>330</v>
      </c>
      <c r="J204" s="35">
        <v>779.33893799999998</v>
      </c>
      <c r="K204" s="35">
        <v>779.33893799999998</v>
      </c>
      <c r="L204" s="35">
        <f t="shared" si="3"/>
        <v>0</v>
      </c>
      <c r="M204" s="27"/>
      <c r="N204" s="27"/>
      <c r="O204" s="27"/>
      <c r="P204" s="27"/>
      <c r="Q204" s="27"/>
      <c r="R204" s="27"/>
    </row>
    <row r="205" spans="1:18" ht="25.5" x14ac:dyDescent="0.2">
      <c r="A205" s="23"/>
      <c r="B205" s="26"/>
      <c r="C205" s="26"/>
      <c r="D205" s="28"/>
      <c r="E205" s="28"/>
      <c r="F205" s="28"/>
      <c r="G205" s="29"/>
      <c r="H205" s="33" t="s">
        <v>331</v>
      </c>
      <c r="I205" s="34" t="s">
        <v>332</v>
      </c>
      <c r="J205" s="35">
        <v>26.878543000000001</v>
      </c>
      <c r="K205" s="35">
        <v>26.878543000000001</v>
      </c>
      <c r="L205" s="35">
        <f t="shared" si="3"/>
        <v>0</v>
      </c>
      <c r="M205" s="27"/>
      <c r="N205" s="27"/>
      <c r="O205" s="27"/>
      <c r="P205" s="27"/>
      <c r="Q205" s="27"/>
      <c r="R205" s="27"/>
    </row>
    <row r="206" spans="1:18" x14ac:dyDescent="0.2">
      <c r="A206" s="23"/>
      <c r="B206" s="26"/>
      <c r="C206" s="26"/>
      <c r="D206" s="28"/>
      <c r="E206" s="28"/>
      <c r="F206" s="28"/>
      <c r="G206" s="29"/>
      <c r="H206" s="33" t="s">
        <v>333</v>
      </c>
      <c r="I206" s="34" t="s">
        <v>334</v>
      </c>
      <c r="J206" s="35">
        <v>120.640472</v>
      </c>
      <c r="K206" s="35">
        <v>120.640472</v>
      </c>
      <c r="L206" s="35">
        <f t="shared" si="3"/>
        <v>0</v>
      </c>
      <c r="M206" s="27"/>
      <c r="N206" s="27"/>
      <c r="O206" s="27"/>
      <c r="P206" s="27"/>
      <c r="Q206" s="27"/>
      <c r="R206" s="27"/>
    </row>
    <row r="207" spans="1:18" x14ac:dyDescent="0.2">
      <c r="A207" s="23"/>
      <c r="B207" s="26"/>
      <c r="C207" s="26"/>
      <c r="D207" s="28"/>
      <c r="E207" s="28"/>
      <c r="F207" s="28"/>
      <c r="G207" s="29"/>
      <c r="H207" s="33" t="s">
        <v>335</v>
      </c>
      <c r="I207" s="34" t="s">
        <v>336</v>
      </c>
      <c r="J207" s="35">
        <v>59.003324999999997</v>
      </c>
      <c r="K207" s="35">
        <v>59.003324999999997</v>
      </c>
      <c r="L207" s="35">
        <f t="shared" si="3"/>
        <v>0</v>
      </c>
      <c r="M207" s="27"/>
      <c r="N207" s="27"/>
      <c r="O207" s="27"/>
      <c r="P207" s="27"/>
      <c r="Q207" s="27"/>
      <c r="R207" s="27"/>
    </row>
    <row r="208" spans="1:18" x14ac:dyDescent="0.2">
      <c r="A208" s="23"/>
      <c r="B208" s="26"/>
      <c r="C208" s="26"/>
      <c r="D208" s="28"/>
      <c r="E208" s="28"/>
      <c r="F208" s="28"/>
      <c r="G208" s="29"/>
      <c r="H208" s="33" t="s">
        <v>337</v>
      </c>
      <c r="I208" s="34" t="s">
        <v>338</v>
      </c>
      <c r="J208" s="35">
        <v>94.314250999999999</v>
      </c>
      <c r="K208" s="35">
        <v>94.42253556</v>
      </c>
      <c r="L208" s="35">
        <f t="shared" ref="L208:L271" si="4">+K208-J208</f>
        <v>0.10828456000000131</v>
      </c>
      <c r="M208" s="27"/>
      <c r="N208" s="27"/>
      <c r="O208" s="27"/>
      <c r="P208" s="27"/>
      <c r="Q208" s="27"/>
      <c r="R208" s="27"/>
    </row>
    <row r="209" spans="1:18" x14ac:dyDescent="0.2">
      <c r="A209" s="23"/>
      <c r="B209" s="26"/>
      <c r="C209" s="26"/>
      <c r="D209" s="28"/>
      <c r="E209" s="28"/>
      <c r="F209" s="28"/>
      <c r="G209" s="29"/>
      <c r="H209" s="33" t="s">
        <v>339</v>
      </c>
      <c r="I209" s="34" t="s">
        <v>340</v>
      </c>
      <c r="J209" s="35">
        <v>2606.4775169999998</v>
      </c>
      <c r="K209" s="35">
        <v>2606.4775169999998</v>
      </c>
      <c r="L209" s="35">
        <f t="shared" si="4"/>
        <v>0</v>
      </c>
      <c r="M209" s="27"/>
      <c r="N209" s="27"/>
      <c r="O209" s="27"/>
      <c r="P209" s="27"/>
      <c r="Q209" s="27"/>
      <c r="R209" s="27"/>
    </row>
    <row r="210" spans="1:18" x14ac:dyDescent="0.2">
      <c r="A210" s="23"/>
      <c r="B210" s="26"/>
      <c r="C210" s="26"/>
      <c r="D210" s="28"/>
      <c r="E210" s="28"/>
      <c r="F210" s="28"/>
      <c r="G210" s="29"/>
      <c r="H210" s="33" t="s">
        <v>341</v>
      </c>
      <c r="I210" s="34" t="s">
        <v>342</v>
      </c>
      <c r="J210" s="35">
        <v>64.137181999999996</v>
      </c>
      <c r="K210" s="35">
        <v>64.137181999999996</v>
      </c>
      <c r="L210" s="35">
        <f t="shared" si="4"/>
        <v>0</v>
      </c>
      <c r="M210" s="27"/>
      <c r="N210" s="27"/>
      <c r="O210" s="27"/>
      <c r="P210" s="27"/>
      <c r="Q210" s="27"/>
      <c r="R210" s="27"/>
    </row>
    <row r="211" spans="1:18" x14ac:dyDescent="0.2">
      <c r="A211" s="23"/>
      <c r="B211" s="26"/>
      <c r="C211" s="26"/>
      <c r="D211" s="28"/>
      <c r="E211" s="28"/>
      <c r="F211" s="28"/>
      <c r="G211" s="29"/>
      <c r="H211" s="33" t="s">
        <v>343</v>
      </c>
      <c r="I211" s="64" t="s">
        <v>344</v>
      </c>
      <c r="J211" s="35">
        <v>51.448261000000002</v>
      </c>
      <c r="K211" s="35">
        <v>51.448261000000002</v>
      </c>
      <c r="L211" s="35">
        <f t="shared" si="4"/>
        <v>0</v>
      </c>
      <c r="M211" s="27"/>
      <c r="N211" s="27"/>
      <c r="O211" s="27"/>
      <c r="P211" s="27"/>
      <c r="Q211" s="27"/>
      <c r="R211" s="27"/>
    </row>
    <row r="212" spans="1:18" ht="25.5" x14ac:dyDescent="0.2">
      <c r="A212" s="23"/>
      <c r="B212" s="26"/>
      <c r="C212" s="26"/>
      <c r="D212" s="28"/>
      <c r="E212" s="28"/>
      <c r="F212" s="28"/>
      <c r="G212" s="29"/>
      <c r="H212" s="33" t="s">
        <v>345</v>
      </c>
      <c r="I212" s="34" t="s">
        <v>346</v>
      </c>
      <c r="J212" s="35">
        <v>1062.261471</v>
      </c>
      <c r="K212" s="35">
        <v>1062.261471</v>
      </c>
      <c r="L212" s="35">
        <f t="shared" si="4"/>
        <v>0</v>
      </c>
      <c r="M212" s="27"/>
      <c r="N212" s="27"/>
      <c r="O212" s="27"/>
      <c r="P212" s="27"/>
      <c r="Q212" s="27"/>
      <c r="R212" s="27"/>
    </row>
    <row r="213" spans="1:18" x14ac:dyDescent="0.2">
      <c r="A213" s="23"/>
      <c r="B213" s="26"/>
      <c r="C213" s="26"/>
      <c r="D213" s="28"/>
      <c r="E213" s="28"/>
      <c r="F213" s="28"/>
      <c r="G213" s="29"/>
      <c r="H213" s="33" t="s">
        <v>347</v>
      </c>
      <c r="I213" s="34" t="s">
        <v>348</v>
      </c>
      <c r="J213" s="35">
        <v>24.382722000000001</v>
      </c>
      <c r="K213" s="35">
        <v>24.382722000000001</v>
      </c>
      <c r="L213" s="35">
        <f t="shared" si="4"/>
        <v>0</v>
      </c>
      <c r="M213" s="27"/>
      <c r="N213" s="27"/>
      <c r="O213" s="27"/>
      <c r="P213" s="27"/>
      <c r="Q213" s="27"/>
      <c r="R213" s="27"/>
    </row>
    <row r="214" spans="1:18" x14ac:dyDescent="0.2">
      <c r="A214" s="23"/>
      <c r="B214" s="26"/>
      <c r="C214" s="26"/>
      <c r="D214" s="28"/>
      <c r="E214" s="28"/>
      <c r="F214" s="28"/>
      <c r="G214" s="29"/>
      <c r="H214" s="33" t="s">
        <v>349</v>
      </c>
      <c r="I214" s="34" t="s">
        <v>350</v>
      </c>
      <c r="J214" s="35">
        <v>278.14520599999997</v>
      </c>
      <c r="K214" s="35">
        <v>278.14520599999997</v>
      </c>
      <c r="L214" s="35">
        <f t="shared" si="4"/>
        <v>0</v>
      </c>
      <c r="M214" s="27"/>
      <c r="N214" s="27"/>
      <c r="O214" s="27"/>
      <c r="P214" s="27"/>
      <c r="Q214" s="27"/>
      <c r="R214" s="27"/>
    </row>
    <row r="215" spans="1:18" x14ac:dyDescent="0.2">
      <c r="A215" s="23"/>
      <c r="B215" s="26"/>
      <c r="C215" s="26"/>
      <c r="D215" s="28"/>
      <c r="E215" s="28"/>
      <c r="F215" s="28"/>
      <c r="G215" s="29"/>
      <c r="H215" s="33" t="s">
        <v>351</v>
      </c>
      <c r="I215" s="34" t="s">
        <v>352</v>
      </c>
      <c r="J215" s="35">
        <v>400.79156399999999</v>
      </c>
      <c r="K215" s="35">
        <v>400.79156399999999</v>
      </c>
      <c r="L215" s="35">
        <f t="shared" si="4"/>
        <v>0</v>
      </c>
      <c r="M215" s="27"/>
      <c r="N215" s="27"/>
      <c r="O215" s="27"/>
      <c r="P215" s="27"/>
      <c r="Q215" s="27"/>
      <c r="R215" s="27"/>
    </row>
    <row r="216" spans="1:18" x14ac:dyDescent="0.2">
      <c r="A216" s="23"/>
      <c r="B216" s="26"/>
      <c r="C216" s="26"/>
      <c r="D216" s="28"/>
      <c r="E216" s="28"/>
      <c r="F216" s="28"/>
      <c r="G216" s="29"/>
      <c r="H216" s="33" t="s">
        <v>353</v>
      </c>
      <c r="I216" s="34" t="s">
        <v>354</v>
      </c>
      <c r="J216" s="35">
        <v>209.174295</v>
      </c>
      <c r="K216" s="35">
        <v>209.174295</v>
      </c>
      <c r="L216" s="35">
        <f t="shared" si="4"/>
        <v>0</v>
      </c>
      <c r="M216" s="27"/>
      <c r="N216" s="27"/>
      <c r="O216" s="27"/>
      <c r="P216" s="27"/>
      <c r="Q216" s="27"/>
      <c r="R216" s="27"/>
    </row>
    <row r="217" spans="1:18" x14ac:dyDescent="0.2">
      <c r="A217" s="23"/>
      <c r="B217" s="26"/>
      <c r="C217" s="26"/>
      <c r="D217" s="28"/>
      <c r="E217" s="28"/>
      <c r="F217" s="28"/>
      <c r="G217" s="29"/>
      <c r="H217" s="33" t="s">
        <v>355</v>
      </c>
      <c r="I217" s="34" t="s">
        <v>356</v>
      </c>
      <c r="J217" s="35">
        <v>13.308005</v>
      </c>
      <c r="K217" s="35">
        <v>13.308005</v>
      </c>
      <c r="L217" s="35">
        <f t="shared" si="4"/>
        <v>0</v>
      </c>
      <c r="M217" s="27"/>
      <c r="N217" s="27"/>
      <c r="O217" s="27"/>
      <c r="P217" s="27"/>
      <c r="Q217" s="27"/>
      <c r="R217" s="27"/>
    </row>
    <row r="218" spans="1:18" ht="25.5" x14ac:dyDescent="0.2">
      <c r="A218" s="23"/>
      <c r="B218" s="26"/>
      <c r="C218" s="26"/>
      <c r="D218" s="28"/>
      <c r="E218" s="28"/>
      <c r="F218" s="28"/>
      <c r="G218" s="29"/>
      <c r="H218" s="33" t="s">
        <v>357</v>
      </c>
      <c r="I218" s="34" t="s">
        <v>358</v>
      </c>
      <c r="J218" s="35">
        <v>21.164368</v>
      </c>
      <c r="K218" s="35">
        <v>21.164368</v>
      </c>
      <c r="L218" s="35">
        <f t="shared" si="4"/>
        <v>0</v>
      </c>
      <c r="M218" s="27"/>
      <c r="N218" s="27"/>
      <c r="O218" s="27"/>
      <c r="P218" s="27"/>
      <c r="Q218" s="27"/>
      <c r="R218" s="27"/>
    </row>
    <row r="219" spans="1:18" x14ac:dyDescent="0.2">
      <c r="A219" s="23"/>
      <c r="B219" s="26"/>
      <c r="C219" s="26"/>
      <c r="D219" s="28"/>
      <c r="E219" s="28"/>
      <c r="F219" s="28"/>
      <c r="G219" s="29"/>
      <c r="H219" s="33" t="s">
        <v>359</v>
      </c>
      <c r="I219" s="34" t="s">
        <v>360</v>
      </c>
      <c r="J219" s="35">
        <v>32.350797999999998</v>
      </c>
      <c r="K219" s="35">
        <v>32.350797999999998</v>
      </c>
      <c r="L219" s="35">
        <f t="shared" si="4"/>
        <v>0</v>
      </c>
      <c r="M219" s="27"/>
      <c r="N219" s="27"/>
      <c r="O219" s="27"/>
      <c r="P219" s="27"/>
      <c r="Q219" s="27"/>
      <c r="R219" s="27"/>
    </row>
    <row r="220" spans="1:18" ht="13.5" x14ac:dyDescent="0.2">
      <c r="A220" s="52"/>
      <c r="B220" s="56"/>
      <c r="C220" s="56"/>
      <c r="D220" s="78" t="s">
        <v>361</v>
      </c>
      <c r="E220" s="78"/>
      <c r="F220" s="78"/>
      <c r="G220" s="79"/>
      <c r="H220" s="80"/>
      <c r="I220" s="81"/>
      <c r="J220" s="82">
        <v>14245.298738</v>
      </c>
      <c r="K220" s="82">
        <v>14158.561049</v>
      </c>
      <c r="L220" s="82">
        <f t="shared" si="4"/>
        <v>-86.737688999999591</v>
      </c>
      <c r="M220" s="27"/>
      <c r="N220" s="27"/>
      <c r="O220" s="27"/>
      <c r="P220" s="27"/>
      <c r="Q220" s="27"/>
      <c r="R220" s="27"/>
    </row>
    <row r="221" spans="1:18" x14ac:dyDescent="0.2">
      <c r="A221" s="23"/>
      <c r="B221" s="26"/>
      <c r="C221" s="26"/>
      <c r="D221" s="28"/>
      <c r="E221" s="87">
        <v>40</v>
      </c>
      <c r="F221" s="88" t="s">
        <v>362</v>
      </c>
      <c r="G221" s="89"/>
      <c r="H221" s="90"/>
      <c r="I221" s="91"/>
      <c r="J221" s="92">
        <v>14245.298738</v>
      </c>
      <c r="K221" s="92">
        <v>14158.561049</v>
      </c>
      <c r="L221" s="92">
        <f t="shared" si="4"/>
        <v>-86.737688999999591</v>
      </c>
      <c r="M221" s="27"/>
      <c r="N221" s="27"/>
      <c r="O221" s="27"/>
      <c r="P221" s="27"/>
      <c r="Q221" s="27"/>
      <c r="R221" s="27"/>
    </row>
    <row r="222" spans="1:18" x14ac:dyDescent="0.2">
      <c r="A222" s="23"/>
      <c r="B222" s="26"/>
      <c r="C222" s="26"/>
      <c r="D222" s="28"/>
      <c r="E222" s="28"/>
      <c r="F222" s="28"/>
      <c r="G222" s="45" t="s">
        <v>2</v>
      </c>
      <c r="H222" s="46"/>
      <c r="I222" s="47"/>
      <c r="J222" s="48">
        <v>14245.298738</v>
      </c>
      <c r="K222" s="48">
        <v>14158.561049</v>
      </c>
      <c r="L222" s="48">
        <f t="shared" si="4"/>
        <v>-86.737688999999591</v>
      </c>
      <c r="M222" s="27"/>
      <c r="N222" s="27"/>
      <c r="O222" s="27"/>
      <c r="P222" s="27"/>
      <c r="Q222" s="27"/>
      <c r="R222" s="27"/>
    </row>
    <row r="223" spans="1:18" x14ac:dyDescent="0.2">
      <c r="A223" s="23"/>
      <c r="B223" s="26"/>
      <c r="C223" s="26"/>
      <c r="D223" s="28"/>
      <c r="E223" s="28"/>
      <c r="F223" s="28"/>
      <c r="G223" s="29"/>
      <c r="H223" s="30" t="s">
        <v>35</v>
      </c>
      <c r="I223" s="31" t="s">
        <v>363</v>
      </c>
      <c r="J223" s="32">
        <v>14245.298738</v>
      </c>
      <c r="K223" s="32">
        <v>14158.561049</v>
      </c>
      <c r="L223" s="32">
        <f t="shared" si="4"/>
        <v>-86.737688999999591</v>
      </c>
      <c r="M223" s="27"/>
      <c r="N223" s="27"/>
      <c r="O223" s="27"/>
      <c r="P223" s="27"/>
      <c r="Q223" s="27"/>
      <c r="R223" s="27"/>
    </row>
    <row r="224" spans="1:18" ht="13.5" x14ac:dyDescent="0.2">
      <c r="A224" s="52"/>
      <c r="B224" s="56"/>
      <c r="C224" s="56"/>
      <c r="D224" s="78" t="s">
        <v>364</v>
      </c>
      <c r="E224" s="78"/>
      <c r="F224" s="78"/>
      <c r="G224" s="79"/>
      <c r="H224" s="80"/>
      <c r="I224" s="81"/>
      <c r="J224" s="82">
        <v>3304.5345149999998</v>
      </c>
      <c r="K224" s="82">
        <v>3304.5345149999998</v>
      </c>
      <c r="L224" s="82">
        <f t="shared" si="4"/>
        <v>0</v>
      </c>
      <c r="M224" s="27"/>
      <c r="N224" s="27"/>
      <c r="O224" s="27"/>
      <c r="P224" s="27"/>
      <c r="Q224" s="27"/>
      <c r="R224" s="27"/>
    </row>
    <row r="225" spans="1:18" x14ac:dyDescent="0.2">
      <c r="A225" s="23"/>
      <c r="B225" s="26"/>
      <c r="C225" s="26"/>
      <c r="D225" s="28"/>
      <c r="E225" s="87">
        <v>32</v>
      </c>
      <c r="F225" s="88" t="s">
        <v>365</v>
      </c>
      <c r="G225" s="89"/>
      <c r="H225" s="90"/>
      <c r="I225" s="91"/>
      <c r="J225" s="92">
        <v>3304.5345149999998</v>
      </c>
      <c r="K225" s="92">
        <v>3304.5345149999998</v>
      </c>
      <c r="L225" s="92">
        <f t="shared" si="4"/>
        <v>0</v>
      </c>
      <c r="M225" s="27"/>
      <c r="N225" s="27"/>
      <c r="O225" s="27"/>
      <c r="P225" s="27"/>
      <c r="Q225" s="27"/>
      <c r="R225" s="27"/>
    </row>
    <row r="226" spans="1:18" x14ac:dyDescent="0.2">
      <c r="A226" s="23"/>
      <c r="B226" s="26"/>
      <c r="C226" s="26"/>
      <c r="D226" s="28"/>
      <c r="E226" s="28"/>
      <c r="F226" s="28"/>
      <c r="G226" s="45" t="s">
        <v>2</v>
      </c>
      <c r="H226" s="46"/>
      <c r="I226" s="47"/>
      <c r="J226" s="48">
        <v>3304.5345149999998</v>
      </c>
      <c r="K226" s="48">
        <v>3304.5345149999998</v>
      </c>
      <c r="L226" s="48">
        <f t="shared" si="4"/>
        <v>0</v>
      </c>
      <c r="M226" s="27"/>
      <c r="N226" s="27"/>
      <c r="O226" s="27"/>
      <c r="P226" s="27"/>
      <c r="Q226" s="27"/>
      <c r="R226" s="27"/>
    </row>
    <row r="227" spans="1:18" x14ac:dyDescent="0.2">
      <c r="A227" s="23"/>
      <c r="B227" s="26"/>
      <c r="C227" s="26"/>
      <c r="D227" s="28"/>
      <c r="E227" s="28"/>
      <c r="F227" s="28"/>
      <c r="G227" s="29"/>
      <c r="H227" s="30" t="s">
        <v>40</v>
      </c>
      <c r="I227" s="31" t="s">
        <v>366</v>
      </c>
      <c r="J227" s="32">
        <v>1745.5019930000001</v>
      </c>
      <c r="K227" s="32">
        <v>1745.5019930000001</v>
      </c>
      <c r="L227" s="32">
        <f t="shared" si="4"/>
        <v>0</v>
      </c>
      <c r="M227" s="27"/>
      <c r="N227" s="27"/>
      <c r="O227" s="27"/>
      <c r="P227" s="27"/>
      <c r="Q227" s="27"/>
      <c r="R227" s="27"/>
    </row>
    <row r="228" spans="1:18" x14ac:dyDescent="0.2">
      <c r="A228" s="23"/>
      <c r="B228" s="26"/>
      <c r="C228" s="26"/>
      <c r="D228" s="28"/>
      <c r="E228" s="28"/>
      <c r="F228" s="28"/>
      <c r="G228" s="29"/>
      <c r="H228" s="33" t="s">
        <v>64</v>
      </c>
      <c r="I228" s="34" t="s">
        <v>367</v>
      </c>
      <c r="J228" s="35">
        <v>34.146146000000002</v>
      </c>
      <c r="K228" s="35">
        <v>34.146146000000002</v>
      </c>
      <c r="L228" s="35">
        <f t="shared" si="4"/>
        <v>0</v>
      </c>
      <c r="M228" s="27"/>
      <c r="N228" s="27"/>
      <c r="O228" s="27"/>
      <c r="P228" s="27"/>
      <c r="Q228" s="27"/>
      <c r="R228" s="27"/>
    </row>
    <row r="229" spans="1:18" x14ac:dyDescent="0.2">
      <c r="A229" s="23"/>
      <c r="B229" s="26"/>
      <c r="C229" s="26"/>
      <c r="D229" s="28"/>
      <c r="E229" s="28"/>
      <c r="F229" s="28"/>
      <c r="G229" s="29"/>
      <c r="H229" s="33" t="s">
        <v>66</v>
      </c>
      <c r="I229" s="34" t="s">
        <v>368</v>
      </c>
      <c r="J229" s="35">
        <v>35.477418999999998</v>
      </c>
      <c r="K229" s="35">
        <v>35.477418999999998</v>
      </c>
      <c r="L229" s="35">
        <f t="shared" si="4"/>
        <v>0</v>
      </c>
      <c r="M229" s="27"/>
      <c r="N229" s="27"/>
      <c r="O229" s="27"/>
      <c r="P229" s="27"/>
      <c r="Q229" s="27"/>
      <c r="R229" s="27"/>
    </row>
    <row r="230" spans="1:18" ht="25.5" x14ac:dyDescent="0.2">
      <c r="A230" s="23"/>
      <c r="B230" s="26"/>
      <c r="C230" s="26"/>
      <c r="D230" s="28"/>
      <c r="E230" s="28"/>
      <c r="F230" s="28"/>
      <c r="G230" s="29"/>
      <c r="H230" s="33" t="s">
        <v>68</v>
      </c>
      <c r="I230" s="34" t="s">
        <v>369</v>
      </c>
      <c r="J230" s="35">
        <v>42.520983999999999</v>
      </c>
      <c r="K230" s="35">
        <v>42.520983999999999</v>
      </c>
      <c r="L230" s="35">
        <f t="shared" si="4"/>
        <v>0</v>
      </c>
      <c r="M230" s="27"/>
      <c r="N230" s="27"/>
      <c r="O230" s="27"/>
      <c r="P230" s="27"/>
      <c r="Q230" s="27"/>
      <c r="R230" s="27"/>
    </row>
    <row r="231" spans="1:18" x14ac:dyDescent="0.2">
      <c r="A231" s="23"/>
      <c r="B231" s="26"/>
      <c r="C231" s="26"/>
      <c r="D231" s="28"/>
      <c r="E231" s="28"/>
      <c r="F231" s="28"/>
      <c r="G231" s="29"/>
      <c r="H231" s="33" t="s">
        <v>70</v>
      </c>
      <c r="I231" s="34" t="s">
        <v>370</v>
      </c>
      <c r="J231" s="35">
        <v>39.109583000000001</v>
      </c>
      <c r="K231" s="35">
        <v>39.109583000000001</v>
      </c>
      <c r="L231" s="35">
        <f t="shared" si="4"/>
        <v>0</v>
      </c>
      <c r="M231" s="27"/>
      <c r="N231" s="27"/>
      <c r="O231" s="27"/>
      <c r="P231" s="27"/>
      <c r="Q231" s="27"/>
      <c r="R231" s="27"/>
    </row>
    <row r="232" spans="1:18" x14ac:dyDescent="0.2">
      <c r="A232" s="23"/>
      <c r="B232" s="26"/>
      <c r="C232" s="26"/>
      <c r="D232" s="28"/>
      <c r="E232" s="28"/>
      <c r="F232" s="28"/>
      <c r="G232" s="29"/>
      <c r="H232" s="33" t="s">
        <v>72</v>
      </c>
      <c r="I232" s="34" t="s">
        <v>371</v>
      </c>
      <c r="J232" s="35">
        <v>35.229526999999997</v>
      </c>
      <c r="K232" s="35">
        <v>35.229526999999997</v>
      </c>
      <c r="L232" s="35">
        <f t="shared" si="4"/>
        <v>0</v>
      </c>
      <c r="M232" s="27"/>
      <c r="N232" s="27"/>
      <c r="O232" s="27"/>
      <c r="P232" s="27"/>
      <c r="Q232" s="27"/>
      <c r="R232" s="27"/>
    </row>
    <row r="233" spans="1:18" ht="25.5" x14ac:dyDescent="0.2">
      <c r="A233" s="23"/>
      <c r="B233" s="26"/>
      <c r="C233" s="26"/>
      <c r="D233" s="28"/>
      <c r="E233" s="28"/>
      <c r="F233" s="28"/>
      <c r="G233" s="29"/>
      <c r="H233" s="33" t="s">
        <v>74</v>
      </c>
      <c r="I233" s="34" t="s">
        <v>372</v>
      </c>
      <c r="J233" s="35">
        <v>35.224848999999999</v>
      </c>
      <c r="K233" s="35">
        <v>35.224848999999999</v>
      </c>
      <c r="L233" s="35">
        <f t="shared" si="4"/>
        <v>0</v>
      </c>
      <c r="M233" s="27"/>
      <c r="N233" s="27"/>
      <c r="O233" s="27"/>
      <c r="P233" s="27"/>
      <c r="Q233" s="27"/>
      <c r="R233" s="27"/>
    </row>
    <row r="234" spans="1:18" ht="25.5" x14ac:dyDescent="0.2">
      <c r="A234" s="23"/>
      <c r="B234" s="26"/>
      <c r="C234" s="26"/>
      <c r="D234" s="28"/>
      <c r="E234" s="28"/>
      <c r="F234" s="28"/>
      <c r="G234" s="29"/>
      <c r="H234" s="33" t="s">
        <v>103</v>
      </c>
      <c r="I234" s="34" t="s">
        <v>373</v>
      </c>
      <c r="J234" s="35">
        <v>35.691617999999998</v>
      </c>
      <c r="K234" s="35">
        <v>35.691617999999998</v>
      </c>
      <c r="L234" s="35">
        <f t="shared" si="4"/>
        <v>0</v>
      </c>
      <c r="M234" s="27"/>
      <c r="N234" s="27"/>
      <c r="O234" s="27"/>
      <c r="P234" s="27"/>
      <c r="Q234" s="27"/>
      <c r="R234" s="27"/>
    </row>
    <row r="235" spans="1:18" x14ac:dyDescent="0.2">
      <c r="A235" s="23"/>
      <c r="B235" s="26"/>
      <c r="C235" s="26"/>
      <c r="D235" s="28"/>
      <c r="E235" s="28"/>
      <c r="F235" s="28"/>
      <c r="G235" s="29"/>
      <c r="H235" s="33" t="s">
        <v>76</v>
      </c>
      <c r="I235" s="34" t="s">
        <v>374</v>
      </c>
      <c r="J235" s="35">
        <v>39.893704</v>
      </c>
      <c r="K235" s="35">
        <v>39.893704</v>
      </c>
      <c r="L235" s="35">
        <f t="shared" si="4"/>
        <v>0</v>
      </c>
      <c r="M235" s="27"/>
      <c r="N235" s="27"/>
      <c r="O235" s="27"/>
      <c r="P235" s="27"/>
      <c r="Q235" s="27"/>
      <c r="R235" s="27"/>
    </row>
    <row r="236" spans="1:18" x14ac:dyDescent="0.2">
      <c r="A236" s="23"/>
      <c r="B236" s="26"/>
      <c r="C236" s="26"/>
      <c r="D236" s="28"/>
      <c r="E236" s="28"/>
      <c r="F236" s="28"/>
      <c r="G236" s="29"/>
      <c r="H236" s="33" t="s">
        <v>105</v>
      </c>
      <c r="I236" s="34" t="s">
        <v>375</v>
      </c>
      <c r="J236" s="35">
        <v>35.629688999999999</v>
      </c>
      <c r="K236" s="35">
        <v>35.629688999999999</v>
      </c>
      <c r="L236" s="35">
        <f t="shared" si="4"/>
        <v>0</v>
      </c>
      <c r="M236" s="27"/>
      <c r="N236" s="27"/>
      <c r="O236" s="27"/>
      <c r="P236" s="27"/>
      <c r="Q236" s="27"/>
      <c r="R236" s="27"/>
    </row>
    <row r="237" spans="1:18" x14ac:dyDescent="0.2">
      <c r="A237" s="23"/>
      <c r="B237" s="26"/>
      <c r="C237" s="26"/>
      <c r="D237" s="28"/>
      <c r="E237" s="28"/>
      <c r="F237" s="28"/>
      <c r="G237" s="29"/>
      <c r="H237" s="33" t="s">
        <v>78</v>
      </c>
      <c r="I237" s="34" t="s">
        <v>376</v>
      </c>
      <c r="J237" s="35">
        <v>42.247802</v>
      </c>
      <c r="K237" s="35">
        <v>42.247802</v>
      </c>
      <c r="L237" s="35">
        <f t="shared" si="4"/>
        <v>0</v>
      </c>
      <c r="M237" s="27"/>
      <c r="N237" s="27"/>
      <c r="O237" s="27"/>
      <c r="P237" s="27"/>
      <c r="Q237" s="27"/>
      <c r="R237" s="27"/>
    </row>
    <row r="238" spans="1:18" ht="25.5" x14ac:dyDescent="0.2">
      <c r="A238" s="23"/>
      <c r="B238" s="26"/>
      <c r="C238" s="26"/>
      <c r="D238" s="28"/>
      <c r="E238" s="28"/>
      <c r="F238" s="28"/>
      <c r="G238" s="29"/>
      <c r="H238" s="33" t="s">
        <v>108</v>
      </c>
      <c r="I238" s="34" t="s">
        <v>377</v>
      </c>
      <c r="J238" s="35">
        <v>45.437752000000003</v>
      </c>
      <c r="K238" s="35">
        <v>45.437752000000003</v>
      </c>
      <c r="L238" s="35">
        <f t="shared" si="4"/>
        <v>0</v>
      </c>
      <c r="M238" s="27"/>
      <c r="N238" s="27"/>
      <c r="O238" s="27"/>
      <c r="P238" s="27"/>
      <c r="Q238" s="27"/>
      <c r="R238" s="27"/>
    </row>
    <row r="239" spans="1:18" ht="25.5" x14ac:dyDescent="0.2">
      <c r="A239" s="23"/>
      <c r="B239" s="26"/>
      <c r="C239" s="26"/>
      <c r="D239" s="28"/>
      <c r="E239" s="28"/>
      <c r="F239" s="28"/>
      <c r="G239" s="29"/>
      <c r="H239" s="33" t="s">
        <v>80</v>
      </c>
      <c r="I239" s="34" t="s">
        <v>378</v>
      </c>
      <c r="J239" s="35">
        <v>35.745455</v>
      </c>
      <c r="K239" s="35">
        <v>35.745455</v>
      </c>
      <c r="L239" s="35">
        <f t="shared" si="4"/>
        <v>0</v>
      </c>
      <c r="M239" s="27"/>
      <c r="N239" s="27"/>
      <c r="O239" s="27"/>
      <c r="P239" s="27"/>
      <c r="Q239" s="27"/>
      <c r="R239" s="27"/>
    </row>
    <row r="240" spans="1:18" ht="25.5" x14ac:dyDescent="0.2">
      <c r="A240" s="23"/>
      <c r="B240" s="26"/>
      <c r="C240" s="26"/>
      <c r="D240" s="28"/>
      <c r="E240" s="28"/>
      <c r="F240" s="28"/>
      <c r="G240" s="29"/>
      <c r="H240" s="33" t="s">
        <v>379</v>
      </c>
      <c r="I240" s="34" t="s">
        <v>380</v>
      </c>
      <c r="J240" s="35">
        <v>39.454228000000001</v>
      </c>
      <c r="K240" s="35">
        <v>39.454228000000001</v>
      </c>
      <c r="L240" s="35">
        <f t="shared" si="4"/>
        <v>0</v>
      </c>
      <c r="M240" s="27"/>
      <c r="N240" s="27"/>
      <c r="O240" s="27"/>
      <c r="P240" s="27"/>
      <c r="Q240" s="27"/>
      <c r="R240" s="27"/>
    </row>
    <row r="241" spans="1:18" x14ac:dyDescent="0.2">
      <c r="A241" s="23"/>
      <c r="B241" s="26"/>
      <c r="C241" s="26"/>
      <c r="D241" s="28"/>
      <c r="E241" s="28"/>
      <c r="F241" s="28"/>
      <c r="G241" s="29"/>
      <c r="H241" s="33" t="s">
        <v>381</v>
      </c>
      <c r="I241" s="34" t="s">
        <v>382</v>
      </c>
      <c r="J241" s="35">
        <v>36.096589000000002</v>
      </c>
      <c r="K241" s="35">
        <v>36.096589000000002</v>
      </c>
      <c r="L241" s="35">
        <f t="shared" si="4"/>
        <v>0</v>
      </c>
      <c r="M241" s="27"/>
      <c r="N241" s="27"/>
      <c r="O241" s="27"/>
      <c r="P241" s="27"/>
      <c r="Q241" s="27"/>
      <c r="R241" s="27"/>
    </row>
    <row r="242" spans="1:18" ht="25.5" x14ac:dyDescent="0.2">
      <c r="A242" s="23"/>
      <c r="B242" s="26"/>
      <c r="C242" s="26"/>
      <c r="D242" s="28"/>
      <c r="E242" s="28"/>
      <c r="F242" s="28"/>
      <c r="G242" s="29"/>
      <c r="H242" s="33" t="s">
        <v>383</v>
      </c>
      <c r="I242" s="34" t="s">
        <v>384</v>
      </c>
      <c r="J242" s="35">
        <v>35.855961999999998</v>
      </c>
      <c r="K242" s="35">
        <v>35.855961999999998</v>
      </c>
      <c r="L242" s="35">
        <f t="shared" si="4"/>
        <v>0</v>
      </c>
      <c r="M242" s="27"/>
      <c r="N242" s="27"/>
      <c r="O242" s="27"/>
      <c r="P242" s="27"/>
      <c r="Q242" s="27"/>
      <c r="R242" s="27"/>
    </row>
    <row r="243" spans="1:18" x14ac:dyDescent="0.2">
      <c r="A243" s="23"/>
      <c r="B243" s="26"/>
      <c r="C243" s="26"/>
      <c r="D243" s="28"/>
      <c r="E243" s="28"/>
      <c r="F243" s="28"/>
      <c r="G243" s="29"/>
      <c r="H243" s="33" t="s">
        <v>385</v>
      </c>
      <c r="I243" s="34" t="s">
        <v>386</v>
      </c>
      <c r="J243" s="35">
        <v>43.0869</v>
      </c>
      <c r="K243" s="35">
        <v>43.0869</v>
      </c>
      <c r="L243" s="35">
        <f t="shared" si="4"/>
        <v>0</v>
      </c>
      <c r="M243" s="27"/>
      <c r="N243" s="27"/>
      <c r="O243" s="27"/>
      <c r="P243" s="27"/>
      <c r="Q243" s="27"/>
      <c r="R243" s="27"/>
    </row>
    <row r="244" spans="1:18" x14ac:dyDescent="0.2">
      <c r="A244" s="23"/>
      <c r="B244" s="26"/>
      <c r="C244" s="26"/>
      <c r="D244" s="28"/>
      <c r="E244" s="28"/>
      <c r="F244" s="28"/>
      <c r="G244" s="29"/>
      <c r="H244" s="33" t="s">
        <v>387</v>
      </c>
      <c r="I244" s="34" t="s">
        <v>388</v>
      </c>
      <c r="J244" s="35">
        <v>29.753032000000001</v>
      </c>
      <c r="K244" s="35">
        <v>29.753032000000001</v>
      </c>
      <c r="L244" s="35">
        <f t="shared" si="4"/>
        <v>0</v>
      </c>
      <c r="M244" s="27"/>
      <c r="N244" s="27"/>
      <c r="O244" s="27"/>
      <c r="P244" s="27"/>
      <c r="Q244" s="27"/>
      <c r="R244" s="27"/>
    </row>
    <row r="245" spans="1:18" x14ac:dyDescent="0.2">
      <c r="A245" s="23"/>
      <c r="B245" s="26"/>
      <c r="C245" s="26"/>
      <c r="D245" s="28"/>
      <c r="E245" s="28"/>
      <c r="F245" s="28"/>
      <c r="G245" s="29"/>
      <c r="H245" s="33" t="s">
        <v>389</v>
      </c>
      <c r="I245" s="34" t="s">
        <v>390</v>
      </c>
      <c r="J245" s="35">
        <v>35.168073999999997</v>
      </c>
      <c r="K245" s="35">
        <v>35.168073999999997</v>
      </c>
      <c r="L245" s="35">
        <f t="shared" si="4"/>
        <v>0</v>
      </c>
      <c r="M245" s="27"/>
      <c r="N245" s="27"/>
      <c r="O245" s="27"/>
      <c r="P245" s="27"/>
      <c r="Q245" s="27"/>
      <c r="R245" s="27"/>
    </row>
    <row r="246" spans="1:18" ht="25.5" x14ac:dyDescent="0.2">
      <c r="A246" s="23"/>
      <c r="B246" s="26"/>
      <c r="C246" s="26"/>
      <c r="D246" s="28"/>
      <c r="E246" s="28"/>
      <c r="F246" s="28"/>
      <c r="G246" s="29"/>
      <c r="H246" s="33" t="s">
        <v>391</v>
      </c>
      <c r="I246" s="34" t="s">
        <v>392</v>
      </c>
      <c r="J246" s="35">
        <v>30.845623</v>
      </c>
      <c r="K246" s="35">
        <v>30.845623</v>
      </c>
      <c r="L246" s="35">
        <f t="shared" si="4"/>
        <v>0</v>
      </c>
      <c r="M246" s="27"/>
      <c r="N246" s="27"/>
      <c r="O246" s="27"/>
      <c r="P246" s="27"/>
      <c r="Q246" s="27"/>
      <c r="R246" s="27"/>
    </row>
    <row r="247" spans="1:18" ht="25.5" x14ac:dyDescent="0.2">
      <c r="A247" s="23"/>
      <c r="B247" s="26"/>
      <c r="C247" s="26"/>
      <c r="D247" s="28"/>
      <c r="E247" s="28"/>
      <c r="F247" s="28"/>
      <c r="G247" s="29"/>
      <c r="H247" s="33" t="s">
        <v>393</v>
      </c>
      <c r="I247" s="34" t="s">
        <v>394</v>
      </c>
      <c r="J247" s="35">
        <v>32.018577999999998</v>
      </c>
      <c r="K247" s="35">
        <v>32.018577999999998</v>
      </c>
      <c r="L247" s="35">
        <f t="shared" si="4"/>
        <v>0</v>
      </c>
      <c r="M247" s="27"/>
      <c r="N247" s="27"/>
      <c r="O247" s="27"/>
      <c r="P247" s="27"/>
      <c r="Q247" s="27"/>
      <c r="R247" s="27"/>
    </row>
    <row r="248" spans="1:18" ht="25.5" x14ac:dyDescent="0.2">
      <c r="A248" s="23"/>
      <c r="B248" s="26"/>
      <c r="C248" s="26"/>
      <c r="D248" s="28"/>
      <c r="E248" s="28"/>
      <c r="F248" s="28"/>
      <c r="G248" s="29"/>
      <c r="H248" s="33" t="s">
        <v>395</v>
      </c>
      <c r="I248" s="34" t="s">
        <v>396</v>
      </c>
      <c r="J248" s="35">
        <v>36.559367000000002</v>
      </c>
      <c r="K248" s="35">
        <v>36.559367000000002</v>
      </c>
      <c r="L248" s="35">
        <f t="shared" si="4"/>
        <v>0</v>
      </c>
      <c r="M248" s="27"/>
      <c r="N248" s="27"/>
      <c r="O248" s="27"/>
      <c r="P248" s="27"/>
      <c r="Q248" s="27"/>
      <c r="R248" s="27"/>
    </row>
    <row r="249" spans="1:18" ht="25.5" x14ac:dyDescent="0.2">
      <c r="A249" s="23"/>
      <c r="B249" s="26"/>
      <c r="C249" s="26"/>
      <c r="D249" s="28"/>
      <c r="E249" s="28"/>
      <c r="F249" s="28"/>
      <c r="G249" s="29"/>
      <c r="H249" s="33" t="s">
        <v>42</v>
      </c>
      <c r="I249" s="34" t="s">
        <v>397</v>
      </c>
      <c r="J249" s="35">
        <v>37.837395000000001</v>
      </c>
      <c r="K249" s="35">
        <v>37.837395000000001</v>
      </c>
      <c r="L249" s="35">
        <f t="shared" si="4"/>
        <v>0</v>
      </c>
      <c r="M249" s="27"/>
      <c r="N249" s="27"/>
      <c r="O249" s="27"/>
      <c r="P249" s="27"/>
      <c r="Q249" s="27"/>
      <c r="R249" s="27"/>
    </row>
    <row r="250" spans="1:18" ht="25.5" x14ac:dyDescent="0.2">
      <c r="A250" s="23"/>
      <c r="B250" s="26"/>
      <c r="C250" s="26"/>
      <c r="D250" s="28"/>
      <c r="E250" s="28"/>
      <c r="F250" s="28"/>
      <c r="G250" s="29"/>
      <c r="H250" s="33" t="s">
        <v>44</v>
      </c>
      <c r="I250" s="34" t="s">
        <v>398</v>
      </c>
      <c r="J250" s="35">
        <v>33.268541999999997</v>
      </c>
      <c r="K250" s="35">
        <v>33.268541999999997</v>
      </c>
      <c r="L250" s="35">
        <f t="shared" si="4"/>
        <v>0</v>
      </c>
      <c r="M250" s="27"/>
      <c r="N250" s="27"/>
      <c r="O250" s="27"/>
      <c r="P250" s="27"/>
      <c r="Q250" s="27"/>
      <c r="R250" s="27"/>
    </row>
    <row r="251" spans="1:18" ht="25.5" x14ac:dyDescent="0.2">
      <c r="A251" s="23"/>
      <c r="B251" s="26"/>
      <c r="C251" s="26"/>
      <c r="D251" s="28"/>
      <c r="E251" s="28"/>
      <c r="F251" s="28"/>
      <c r="G251" s="29"/>
      <c r="H251" s="33" t="s">
        <v>132</v>
      </c>
      <c r="I251" s="34" t="s">
        <v>399</v>
      </c>
      <c r="J251" s="35">
        <v>28.362798999999999</v>
      </c>
      <c r="K251" s="35">
        <v>28.362798999999999</v>
      </c>
      <c r="L251" s="35">
        <f t="shared" si="4"/>
        <v>0</v>
      </c>
      <c r="M251" s="27"/>
      <c r="N251" s="27"/>
      <c r="O251" s="27"/>
      <c r="P251" s="27"/>
      <c r="Q251" s="27"/>
      <c r="R251" s="27"/>
    </row>
    <row r="252" spans="1:18" ht="25.5" x14ac:dyDescent="0.2">
      <c r="A252" s="23"/>
      <c r="B252" s="26"/>
      <c r="C252" s="26"/>
      <c r="D252" s="28"/>
      <c r="E252" s="28"/>
      <c r="F252" s="28"/>
      <c r="G252" s="29"/>
      <c r="H252" s="33" t="s">
        <v>134</v>
      </c>
      <c r="I252" s="34" t="s">
        <v>400</v>
      </c>
      <c r="J252" s="35">
        <v>28.924399999999999</v>
      </c>
      <c r="K252" s="35">
        <v>28.924399999999999</v>
      </c>
      <c r="L252" s="35">
        <f t="shared" si="4"/>
        <v>0</v>
      </c>
      <c r="M252" s="27"/>
      <c r="N252" s="27"/>
      <c r="O252" s="27"/>
      <c r="P252" s="27"/>
      <c r="Q252" s="27"/>
      <c r="R252" s="27"/>
    </row>
    <row r="253" spans="1:18" ht="25.5" x14ac:dyDescent="0.2">
      <c r="A253" s="23"/>
      <c r="B253" s="26"/>
      <c r="C253" s="26"/>
      <c r="D253" s="28"/>
      <c r="E253" s="28"/>
      <c r="F253" s="28"/>
      <c r="G253" s="29"/>
      <c r="H253" s="33" t="s">
        <v>401</v>
      </c>
      <c r="I253" s="34" t="s">
        <v>402</v>
      </c>
      <c r="J253" s="35">
        <v>32.132098999999997</v>
      </c>
      <c r="K253" s="35">
        <v>32.132098999999997</v>
      </c>
      <c r="L253" s="35">
        <f t="shared" si="4"/>
        <v>0</v>
      </c>
      <c r="M253" s="27"/>
      <c r="N253" s="27"/>
      <c r="O253" s="27"/>
      <c r="P253" s="27"/>
      <c r="Q253" s="27"/>
      <c r="R253" s="27"/>
    </row>
    <row r="254" spans="1:18" ht="25.5" x14ac:dyDescent="0.2">
      <c r="A254" s="23"/>
      <c r="B254" s="26"/>
      <c r="C254" s="26"/>
      <c r="D254" s="28"/>
      <c r="E254" s="28"/>
      <c r="F254" s="28"/>
      <c r="G254" s="29"/>
      <c r="H254" s="33" t="s">
        <v>403</v>
      </c>
      <c r="I254" s="34" t="s">
        <v>404</v>
      </c>
      <c r="J254" s="35">
        <v>32.198836</v>
      </c>
      <c r="K254" s="35">
        <v>32.198836</v>
      </c>
      <c r="L254" s="35">
        <f t="shared" si="4"/>
        <v>0</v>
      </c>
      <c r="M254" s="27"/>
      <c r="N254" s="27"/>
      <c r="O254" s="27"/>
      <c r="P254" s="27"/>
      <c r="Q254" s="27"/>
      <c r="R254" s="27"/>
    </row>
    <row r="255" spans="1:18" ht="25.5" x14ac:dyDescent="0.2">
      <c r="A255" s="23"/>
      <c r="B255" s="26"/>
      <c r="C255" s="26"/>
      <c r="D255" s="28"/>
      <c r="E255" s="28"/>
      <c r="F255" s="28"/>
      <c r="G255" s="29"/>
      <c r="H255" s="33" t="s">
        <v>405</v>
      </c>
      <c r="I255" s="34" t="s">
        <v>406</v>
      </c>
      <c r="J255" s="35">
        <v>30.423178</v>
      </c>
      <c r="K255" s="35">
        <v>30.423178</v>
      </c>
      <c r="L255" s="35">
        <f t="shared" si="4"/>
        <v>0</v>
      </c>
      <c r="M255" s="27"/>
      <c r="N255" s="27"/>
      <c r="O255" s="27"/>
      <c r="P255" s="27"/>
      <c r="Q255" s="27"/>
      <c r="R255" s="27"/>
    </row>
    <row r="256" spans="1:18" ht="25.5" x14ac:dyDescent="0.2">
      <c r="A256" s="23"/>
      <c r="B256" s="26"/>
      <c r="C256" s="26"/>
      <c r="D256" s="28"/>
      <c r="E256" s="28"/>
      <c r="F256" s="28"/>
      <c r="G256" s="29"/>
      <c r="H256" s="33" t="s">
        <v>407</v>
      </c>
      <c r="I256" s="34" t="s">
        <v>408</v>
      </c>
      <c r="J256" s="35">
        <v>33.217120000000001</v>
      </c>
      <c r="K256" s="35">
        <v>33.217120000000001</v>
      </c>
      <c r="L256" s="35">
        <f t="shared" si="4"/>
        <v>0</v>
      </c>
      <c r="M256" s="27"/>
      <c r="N256" s="27"/>
      <c r="O256" s="27"/>
      <c r="P256" s="27"/>
      <c r="Q256" s="27"/>
      <c r="R256" s="27"/>
    </row>
    <row r="257" spans="1:18" ht="25.5" x14ac:dyDescent="0.2">
      <c r="A257" s="23"/>
      <c r="B257" s="26"/>
      <c r="C257" s="26"/>
      <c r="D257" s="28"/>
      <c r="E257" s="28"/>
      <c r="F257" s="28"/>
      <c r="G257" s="29"/>
      <c r="H257" s="33" t="s">
        <v>409</v>
      </c>
      <c r="I257" s="34" t="s">
        <v>410</v>
      </c>
      <c r="J257" s="35">
        <v>34.804986</v>
      </c>
      <c r="K257" s="35">
        <v>34.804986</v>
      </c>
      <c r="L257" s="35">
        <f t="shared" si="4"/>
        <v>0</v>
      </c>
      <c r="M257" s="27"/>
      <c r="N257" s="27"/>
      <c r="O257" s="27"/>
      <c r="P257" s="27"/>
      <c r="Q257" s="27"/>
      <c r="R257" s="27"/>
    </row>
    <row r="258" spans="1:18" ht="25.5" x14ac:dyDescent="0.2">
      <c r="A258" s="23"/>
      <c r="B258" s="26"/>
      <c r="C258" s="26"/>
      <c r="D258" s="28"/>
      <c r="E258" s="28"/>
      <c r="F258" s="28"/>
      <c r="G258" s="29"/>
      <c r="H258" s="33" t="s">
        <v>146</v>
      </c>
      <c r="I258" s="34" t="s">
        <v>411</v>
      </c>
      <c r="J258" s="35">
        <v>33.850292000000003</v>
      </c>
      <c r="K258" s="35">
        <v>33.850292000000003</v>
      </c>
      <c r="L258" s="35">
        <f t="shared" si="4"/>
        <v>0</v>
      </c>
      <c r="M258" s="27"/>
      <c r="N258" s="27"/>
      <c r="O258" s="27"/>
      <c r="P258" s="27"/>
      <c r="Q258" s="27"/>
      <c r="R258" s="27"/>
    </row>
    <row r="259" spans="1:18" x14ac:dyDescent="0.2">
      <c r="A259" s="23"/>
      <c r="B259" s="26"/>
      <c r="C259" s="26"/>
      <c r="D259" s="28"/>
      <c r="E259" s="28"/>
      <c r="F259" s="28"/>
      <c r="G259" s="29"/>
      <c r="H259" s="33" t="s">
        <v>412</v>
      </c>
      <c r="I259" s="34" t="s">
        <v>413</v>
      </c>
      <c r="J259" s="35">
        <v>35.901487000000003</v>
      </c>
      <c r="K259" s="35">
        <v>35.901487000000003</v>
      </c>
      <c r="L259" s="35">
        <f t="shared" si="4"/>
        <v>0</v>
      </c>
      <c r="M259" s="27"/>
      <c r="N259" s="27"/>
      <c r="O259" s="27"/>
      <c r="P259" s="27"/>
      <c r="Q259" s="27"/>
      <c r="R259" s="27"/>
    </row>
    <row r="260" spans="1:18" x14ac:dyDescent="0.2">
      <c r="A260" s="23"/>
      <c r="B260" s="26"/>
      <c r="C260" s="26"/>
      <c r="D260" s="28"/>
      <c r="E260" s="28"/>
      <c r="F260" s="28"/>
      <c r="G260" s="29"/>
      <c r="H260" s="33" t="s">
        <v>414</v>
      </c>
      <c r="I260" s="34" t="s">
        <v>415</v>
      </c>
      <c r="J260" s="35">
        <v>34.623317999999998</v>
      </c>
      <c r="K260" s="35">
        <v>34.623317999999998</v>
      </c>
      <c r="L260" s="35">
        <f t="shared" si="4"/>
        <v>0</v>
      </c>
      <c r="M260" s="27"/>
      <c r="N260" s="27"/>
      <c r="O260" s="27"/>
      <c r="P260" s="27"/>
      <c r="Q260" s="27"/>
      <c r="R260" s="27"/>
    </row>
    <row r="261" spans="1:18" ht="25.5" x14ac:dyDescent="0.2">
      <c r="A261" s="23"/>
      <c r="B261" s="26"/>
      <c r="C261" s="26"/>
      <c r="D261" s="28"/>
      <c r="E261" s="28"/>
      <c r="F261" s="28"/>
      <c r="G261" s="29"/>
      <c r="H261" s="33" t="s">
        <v>416</v>
      </c>
      <c r="I261" s="34" t="s">
        <v>417</v>
      </c>
      <c r="J261" s="35">
        <v>39.043776000000001</v>
      </c>
      <c r="K261" s="35">
        <v>39.043776000000001</v>
      </c>
      <c r="L261" s="35">
        <f t="shared" si="4"/>
        <v>0</v>
      </c>
      <c r="M261" s="27"/>
      <c r="N261" s="27"/>
      <c r="O261" s="27"/>
      <c r="P261" s="27"/>
      <c r="Q261" s="27"/>
      <c r="R261" s="27"/>
    </row>
    <row r="262" spans="1:18" x14ac:dyDescent="0.2">
      <c r="A262" s="23"/>
      <c r="B262" s="26"/>
      <c r="C262" s="26"/>
      <c r="D262" s="28"/>
      <c r="E262" s="28"/>
      <c r="F262" s="28"/>
      <c r="G262" s="29"/>
      <c r="H262" s="33" t="s">
        <v>418</v>
      </c>
      <c r="I262" s="34" t="s">
        <v>419</v>
      </c>
      <c r="J262" s="35">
        <v>32.224879000000001</v>
      </c>
      <c r="K262" s="35">
        <v>32.224879000000001</v>
      </c>
      <c r="L262" s="35">
        <f t="shared" si="4"/>
        <v>0</v>
      </c>
      <c r="M262" s="27"/>
      <c r="N262" s="27"/>
      <c r="O262" s="27"/>
      <c r="P262" s="27"/>
      <c r="Q262" s="27"/>
      <c r="R262" s="27"/>
    </row>
    <row r="263" spans="1:18" ht="25.5" x14ac:dyDescent="0.2">
      <c r="A263" s="23"/>
      <c r="B263" s="26"/>
      <c r="C263" s="26"/>
      <c r="D263" s="28"/>
      <c r="E263" s="28"/>
      <c r="F263" s="28"/>
      <c r="G263" s="29"/>
      <c r="H263" s="33" t="s">
        <v>420</v>
      </c>
      <c r="I263" s="34" t="s">
        <v>421</v>
      </c>
      <c r="J263" s="35">
        <v>35.508057999999998</v>
      </c>
      <c r="K263" s="35">
        <v>35.508057999999998</v>
      </c>
      <c r="L263" s="35">
        <f t="shared" si="4"/>
        <v>0</v>
      </c>
      <c r="M263" s="27"/>
      <c r="N263" s="27"/>
      <c r="O263" s="27"/>
      <c r="P263" s="27"/>
      <c r="Q263" s="27"/>
      <c r="R263" s="27"/>
    </row>
    <row r="264" spans="1:18" ht="25.5" x14ac:dyDescent="0.2">
      <c r="A264" s="23"/>
      <c r="B264" s="26"/>
      <c r="C264" s="26"/>
      <c r="D264" s="28"/>
      <c r="E264" s="28"/>
      <c r="F264" s="28"/>
      <c r="G264" s="29"/>
      <c r="H264" s="33" t="s">
        <v>422</v>
      </c>
      <c r="I264" s="34" t="s">
        <v>423</v>
      </c>
      <c r="J264" s="35">
        <v>32.411346000000002</v>
      </c>
      <c r="K264" s="35">
        <v>32.411346000000002</v>
      </c>
      <c r="L264" s="35">
        <f t="shared" si="4"/>
        <v>0</v>
      </c>
      <c r="M264" s="27"/>
      <c r="N264" s="27"/>
      <c r="O264" s="27"/>
      <c r="P264" s="27"/>
      <c r="Q264" s="27"/>
      <c r="R264" s="27"/>
    </row>
    <row r="265" spans="1:18" x14ac:dyDescent="0.2">
      <c r="A265" s="23"/>
      <c r="B265" s="26"/>
      <c r="C265" s="26"/>
      <c r="D265" s="28"/>
      <c r="E265" s="28"/>
      <c r="F265" s="28"/>
      <c r="G265" s="29"/>
      <c r="H265" s="33" t="s">
        <v>424</v>
      </c>
      <c r="I265" s="34" t="s">
        <v>425</v>
      </c>
      <c r="J265" s="35">
        <v>34.8538</v>
      </c>
      <c r="K265" s="35">
        <v>34.8538</v>
      </c>
      <c r="L265" s="35">
        <f t="shared" si="4"/>
        <v>0</v>
      </c>
      <c r="M265" s="27"/>
      <c r="N265" s="27"/>
      <c r="O265" s="27"/>
      <c r="P265" s="27"/>
      <c r="Q265" s="27"/>
      <c r="R265" s="27"/>
    </row>
    <row r="266" spans="1:18" ht="25.5" x14ac:dyDescent="0.2">
      <c r="A266" s="23"/>
      <c r="B266" s="26"/>
      <c r="C266" s="26"/>
      <c r="D266" s="28"/>
      <c r="E266" s="28"/>
      <c r="F266" s="28"/>
      <c r="G266" s="29"/>
      <c r="H266" s="33" t="s">
        <v>200</v>
      </c>
      <c r="I266" s="34" t="s">
        <v>426</v>
      </c>
      <c r="J266" s="35">
        <v>30.043153</v>
      </c>
      <c r="K266" s="35">
        <v>30.043153</v>
      </c>
      <c r="L266" s="35">
        <f t="shared" si="4"/>
        <v>0</v>
      </c>
      <c r="M266" s="27"/>
      <c r="N266" s="27"/>
      <c r="O266" s="27"/>
      <c r="P266" s="27"/>
      <c r="Q266" s="27"/>
      <c r="R266" s="27"/>
    </row>
    <row r="267" spans="1:18" ht="25.5" x14ac:dyDescent="0.2">
      <c r="A267" s="23"/>
      <c r="B267" s="26"/>
      <c r="C267" s="26"/>
      <c r="D267" s="28"/>
      <c r="E267" s="28"/>
      <c r="F267" s="28"/>
      <c r="G267" s="29"/>
      <c r="H267" s="33" t="s">
        <v>427</v>
      </c>
      <c r="I267" s="34" t="s">
        <v>428</v>
      </c>
      <c r="J267" s="35">
        <v>20.497665000000001</v>
      </c>
      <c r="K267" s="35">
        <v>20.497665000000001</v>
      </c>
      <c r="L267" s="35">
        <f t="shared" si="4"/>
        <v>0</v>
      </c>
      <c r="M267" s="27"/>
      <c r="N267" s="27"/>
      <c r="O267" s="27"/>
      <c r="P267" s="27"/>
      <c r="Q267" s="27"/>
      <c r="R267" s="27"/>
    </row>
    <row r="268" spans="1:18" x14ac:dyDescent="0.2">
      <c r="A268" s="23"/>
      <c r="B268" s="26"/>
      <c r="C268" s="26"/>
      <c r="D268" s="28"/>
      <c r="E268" s="28"/>
      <c r="F268" s="28"/>
      <c r="G268" s="29"/>
      <c r="H268" s="33" t="s">
        <v>274</v>
      </c>
      <c r="I268" s="34" t="s">
        <v>429</v>
      </c>
      <c r="J268" s="35">
        <v>8.4842019999999998</v>
      </c>
      <c r="K268" s="35">
        <v>8.4842019999999998</v>
      </c>
      <c r="L268" s="35">
        <f t="shared" si="4"/>
        <v>0</v>
      </c>
      <c r="M268" s="27"/>
      <c r="N268" s="27"/>
      <c r="O268" s="27"/>
      <c r="P268" s="27"/>
      <c r="Q268" s="27"/>
      <c r="R268" s="27"/>
    </row>
    <row r="269" spans="1:18" x14ac:dyDescent="0.2">
      <c r="A269" s="23"/>
      <c r="B269" s="26"/>
      <c r="C269" s="26"/>
      <c r="D269" s="28"/>
      <c r="E269" s="28"/>
      <c r="F269" s="28"/>
      <c r="G269" s="29"/>
      <c r="H269" s="33" t="s">
        <v>430</v>
      </c>
      <c r="I269" s="34" t="s">
        <v>112</v>
      </c>
      <c r="J269" s="35">
        <v>59.797871000000001</v>
      </c>
      <c r="K269" s="35">
        <v>59.797871000000001</v>
      </c>
      <c r="L269" s="35">
        <f t="shared" si="4"/>
        <v>0</v>
      </c>
      <c r="M269" s="27"/>
      <c r="N269" s="27"/>
      <c r="O269" s="27"/>
      <c r="P269" s="27"/>
      <c r="Q269" s="27"/>
      <c r="R269" s="27"/>
    </row>
    <row r="270" spans="1:18" x14ac:dyDescent="0.2">
      <c r="A270" s="23"/>
      <c r="B270" s="26"/>
      <c r="C270" s="26"/>
      <c r="D270" s="28"/>
      <c r="E270" s="28"/>
      <c r="F270" s="28"/>
      <c r="G270" s="29"/>
      <c r="H270" s="33" t="s">
        <v>431</v>
      </c>
      <c r="I270" s="34" t="s">
        <v>432</v>
      </c>
      <c r="J270" s="35">
        <v>19.723856000000001</v>
      </c>
      <c r="K270" s="35">
        <v>19.723856000000001</v>
      </c>
      <c r="L270" s="35">
        <f t="shared" si="4"/>
        <v>0</v>
      </c>
      <c r="M270" s="27"/>
      <c r="N270" s="27"/>
      <c r="O270" s="27"/>
      <c r="P270" s="27"/>
      <c r="Q270" s="27"/>
      <c r="R270" s="27"/>
    </row>
    <row r="271" spans="1:18" x14ac:dyDescent="0.2">
      <c r="A271" s="23"/>
      <c r="B271" s="26"/>
      <c r="C271" s="26"/>
      <c r="D271" s="28"/>
      <c r="E271" s="28"/>
      <c r="F271" s="28"/>
      <c r="G271" s="29"/>
      <c r="H271" s="33" t="s">
        <v>433</v>
      </c>
      <c r="I271" s="34" t="s">
        <v>114</v>
      </c>
      <c r="J271" s="35">
        <v>48.937277999999999</v>
      </c>
      <c r="K271" s="35">
        <v>48.937277999999999</v>
      </c>
      <c r="L271" s="35">
        <f t="shared" si="4"/>
        <v>0</v>
      </c>
      <c r="M271" s="27"/>
      <c r="N271" s="27"/>
      <c r="O271" s="27"/>
      <c r="P271" s="27"/>
      <c r="Q271" s="27"/>
      <c r="R271" s="27"/>
    </row>
    <row r="272" spans="1:18" x14ac:dyDescent="0.2">
      <c r="A272" s="23"/>
      <c r="B272" s="26"/>
      <c r="C272" s="26"/>
      <c r="D272" s="28"/>
      <c r="E272" s="28"/>
      <c r="F272" s="28"/>
      <c r="G272" s="29"/>
      <c r="H272" s="33" t="s">
        <v>434</v>
      </c>
      <c r="I272" s="34" t="s">
        <v>435</v>
      </c>
      <c r="J272" s="35">
        <v>17.959931999999998</v>
      </c>
      <c r="K272" s="35">
        <v>17.959931999999998</v>
      </c>
      <c r="L272" s="35">
        <f t="shared" ref="L272:L335" si="5">+K272-J272</f>
        <v>0</v>
      </c>
      <c r="M272" s="27"/>
      <c r="N272" s="27"/>
      <c r="O272" s="27"/>
      <c r="P272" s="27"/>
      <c r="Q272" s="27"/>
      <c r="R272" s="27"/>
    </row>
    <row r="273" spans="1:18" x14ac:dyDescent="0.2">
      <c r="A273" s="23"/>
      <c r="B273" s="26"/>
      <c r="C273" s="26"/>
      <c r="D273" s="28"/>
      <c r="E273" s="28"/>
      <c r="F273" s="28"/>
      <c r="G273" s="29"/>
      <c r="H273" s="33" t="s">
        <v>436</v>
      </c>
      <c r="I273" s="34" t="s">
        <v>437</v>
      </c>
      <c r="J273" s="35">
        <v>8.8093730000000008</v>
      </c>
      <c r="K273" s="35">
        <v>8.8093730000000008</v>
      </c>
      <c r="L273" s="35">
        <f t="shared" si="5"/>
        <v>0</v>
      </c>
      <c r="M273" s="27"/>
      <c r="N273" s="27"/>
      <c r="O273" s="27"/>
      <c r="P273" s="27"/>
      <c r="Q273" s="27"/>
      <c r="R273" s="27"/>
    </row>
    <row r="274" spans="1:18" ht="13.5" x14ac:dyDescent="0.2">
      <c r="A274" s="52"/>
      <c r="B274" s="56"/>
      <c r="C274" s="56"/>
      <c r="D274" s="78" t="s">
        <v>438</v>
      </c>
      <c r="E274" s="78"/>
      <c r="F274" s="78"/>
      <c r="G274" s="79"/>
      <c r="H274" s="80"/>
      <c r="I274" s="81"/>
      <c r="J274" s="82">
        <v>2203622.4566339999</v>
      </c>
      <c r="K274" s="82">
        <v>2516654.91358402</v>
      </c>
      <c r="L274" s="82">
        <f t="shared" si="5"/>
        <v>313032.45695002005</v>
      </c>
      <c r="M274" s="27"/>
      <c r="N274" s="27"/>
      <c r="O274" s="27"/>
      <c r="P274" s="27"/>
      <c r="Q274" s="27"/>
      <c r="R274" s="27"/>
    </row>
    <row r="275" spans="1:18" x14ac:dyDescent="0.2">
      <c r="A275" s="23"/>
      <c r="B275" s="26"/>
      <c r="C275" s="26"/>
      <c r="D275" s="28"/>
      <c r="E275" s="87">
        <v>2</v>
      </c>
      <c r="F275" s="88" t="s">
        <v>439</v>
      </c>
      <c r="G275" s="89"/>
      <c r="H275" s="90"/>
      <c r="I275" s="91"/>
      <c r="J275" s="92">
        <v>924.086366</v>
      </c>
      <c r="K275" s="92">
        <v>657.45150373999991</v>
      </c>
      <c r="L275" s="92">
        <f t="shared" si="5"/>
        <v>-266.63486226000009</v>
      </c>
      <c r="M275" s="27"/>
      <c r="N275" s="27"/>
      <c r="O275" s="27"/>
      <c r="P275" s="27"/>
      <c r="Q275" s="27"/>
      <c r="R275" s="27"/>
    </row>
    <row r="276" spans="1:18" x14ac:dyDescent="0.2">
      <c r="A276" s="23"/>
      <c r="B276" s="26"/>
      <c r="C276" s="26"/>
      <c r="D276" s="28"/>
      <c r="E276" s="28"/>
      <c r="F276" s="28"/>
      <c r="G276" s="45" t="s">
        <v>2</v>
      </c>
      <c r="H276" s="46"/>
      <c r="I276" s="47"/>
      <c r="J276" s="48">
        <v>924.086366</v>
      </c>
      <c r="K276" s="48">
        <v>657.45150373999991</v>
      </c>
      <c r="L276" s="48">
        <f t="shared" si="5"/>
        <v>-266.63486226000009</v>
      </c>
      <c r="M276" s="27"/>
      <c r="N276" s="27"/>
      <c r="O276" s="27"/>
      <c r="P276" s="27"/>
      <c r="Q276" s="27"/>
      <c r="R276" s="27"/>
    </row>
    <row r="277" spans="1:18" x14ac:dyDescent="0.2">
      <c r="A277" s="23"/>
      <c r="B277" s="26"/>
      <c r="C277" s="26"/>
      <c r="D277" s="28"/>
      <c r="E277" s="28"/>
      <c r="F277" s="28"/>
      <c r="G277" s="29"/>
      <c r="H277" s="30" t="s">
        <v>66</v>
      </c>
      <c r="I277" s="31" t="s">
        <v>440</v>
      </c>
      <c r="J277" s="32">
        <v>79.123123000000007</v>
      </c>
      <c r="K277" s="32">
        <v>39.034669219999998</v>
      </c>
      <c r="L277" s="32">
        <f t="shared" si="5"/>
        <v>-40.088453780000009</v>
      </c>
      <c r="M277" s="27"/>
      <c r="N277" s="27"/>
      <c r="O277" s="27"/>
      <c r="P277" s="27"/>
      <c r="Q277" s="27"/>
      <c r="R277" s="27"/>
    </row>
    <row r="278" spans="1:18" x14ac:dyDescent="0.2">
      <c r="A278" s="23"/>
      <c r="B278" s="26"/>
      <c r="C278" s="26"/>
      <c r="D278" s="28"/>
      <c r="E278" s="28"/>
      <c r="F278" s="28"/>
      <c r="G278" s="29"/>
      <c r="H278" s="33" t="s">
        <v>68</v>
      </c>
      <c r="I278" s="34" t="s">
        <v>441</v>
      </c>
      <c r="J278" s="35">
        <v>607.16034100000002</v>
      </c>
      <c r="K278" s="35">
        <v>279.03511498</v>
      </c>
      <c r="L278" s="35">
        <f t="shared" si="5"/>
        <v>-328.12522602000001</v>
      </c>
      <c r="M278" s="27"/>
      <c r="N278" s="27"/>
      <c r="O278" s="27"/>
      <c r="P278" s="27"/>
      <c r="Q278" s="27"/>
      <c r="R278" s="27"/>
    </row>
    <row r="279" spans="1:18" x14ac:dyDescent="0.2">
      <c r="A279" s="23"/>
      <c r="B279" s="26"/>
      <c r="C279" s="26"/>
      <c r="D279" s="28"/>
      <c r="E279" s="28"/>
      <c r="F279" s="28"/>
      <c r="G279" s="29"/>
      <c r="H279" s="33" t="s">
        <v>70</v>
      </c>
      <c r="I279" s="34" t="s">
        <v>442</v>
      </c>
      <c r="J279" s="35">
        <v>0.32147999999999999</v>
      </c>
      <c r="K279" s="35">
        <v>1.884E-3</v>
      </c>
      <c r="L279" s="35">
        <f t="shared" si="5"/>
        <v>-0.31959599999999999</v>
      </c>
      <c r="M279" s="27"/>
      <c r="N279" s="27"/>
      <c r="O279" s="27"/>
      <c r="P279" s="27"/>
      <c r="Q279" s="27"/>
      <c r="R279" s="27"/>
    </row>
    <row r="280" spans="1:18" ht="25.5" x14ac:dyDescent="0.2">
      <c r="A280" s="23"/>
      <c r="B280" s="26"/>
      <c r="C280" s="26"/>
      <c r="D280" s="28"/>
      <c r="E280" s="28"/>
      <c r="F280" s="28"/>
      <c r="G280" s="29"/>
      <c r="H280" s="33" t="s">
        <v>72</v>
      </c>
      <c r="I280" s="34" t="s">
        <v>443</v>
      </c>
      <c r="J280" s="35">
        <v>57.724758000000001</v>
      </c>
      <c r="K280" s="35">
        <v>70.269928780000001</v>
      </c>
      <c r="L280" s="35">
        <f t="shared" si="5"/>
        <v>12.545170779999999</v>
      </c>
      <c r="M280" s="27"/>
      <c r="N280" s="27"/>
      <c r="O280" s="27"/>
      <c r="P280" s="27"/>
      <c r="Q280" s="27"/>
      <c r="R280" s="27"/>
    </row>
    <row r="281" spans="1:18" x14ac:dyDescent="0.2">
      <c r="A281" s="23"/>
      <c r="B281" s="26"/>
      <c r="C281" s="26"/>
      <c r="D281" s="28"/>
      <c r="E281" s="28"/>
      <c r="F281" s="28"/>
      <c r="G281" s="29"/>
      <c r="H281" s="33" t="s">
        <v>117</v>
      </c>
      <c r="I281" s="34" t="s">
        <v>444</v>
      </c>
      <c r="J281" s="35">
        <v>34.902839999999998</v>
      </c>
      <c r="K281" s="35">
        <v>45.664611189999995</v>
      </c>
      <c r="L281" s="35">
        <f t="shared" si="5"/>
        <v>10.761771189999997</v>
      </c>
      <c r="M281" s="27"/>
      <c r="N281" s="27"/>
      <c r="O281" s="27"/>
      <c r="P281" s="27"/>
      <c r="Q281" s="27"/>
      <c r="R281" s="27"/>
    </row>
    <row r="282" spans="1:18" x14ac:dyDescent="0.2">
      <c r="A282" s="23"/>
      <c r="B282" s="26"/>
      <c r="C282" s="26"/>
      <c r="D282" s="28"/>
      <c r="E282" s="28"/>
      <c r="F282" s="28"/>
      <c r="G282" s="29"/>
      <c r="H282" s="33" t="s">
        <v>445</v>
      </c>
      <c r="I282" s="34" t="s">
        <v>446</v>
      </c>
      <c r="J282" s="35">
        <v>12.241396999999999</v>
      </c>
      <c r="K282" s="35">
        <v>15.012221090000001</v>
      </c>
      <c r="L282" s="35">
        <f t="shared" si="5"/>
        <v>2.7708240900000014</v>
      </c>
      <c r="M282" s="27"/>
      <c r="N282" s="27"/>
      <c r="O282" s="27"/>
      <c r="P282" s="27"/>
      <c r="Q282" s="27"/>
      <c r="R282" s="27"/>
    </row>
    <row r="283" spans="1:18" x14ac:dyDescent="0.2">
      <c r="A283" s="23"/>
      <c r="B283" s="26"/>
      <c r="C283" s="26"/>
      <c r="D283" s="28"/>
      <c r="E283" s="28"/>
      <c r="F283" s="28"/>
      <c r="G283" s="29"/>
      <c r="H283" s="33" t="s">
        <v>447</v>
      </c>
      <c r="I283" s="34" t="s">
        <v>448</v>
      </c>
      <c r="J283" s="35">
        <v>0.340891</v>
      </c>
      <c r="K283" s="35">
        <v>0.69293184000000008</v>
      </c>
      <c r="L283" s="35">
        <f t="shared" si="5"/>
        <v>0.35204084000000008</v>
      </c>
      <c r="M283" s="27"/>
      <c r="N283" s="27"/>
      <c r="O283" s="27"/>
      <c r="P283" s="27"/>
      <c r="Q283" s="27"/>
      <c r="R283" s="27"/>
    </row>
    <row r="284" spans="1:18" x14ac:dyDescent="0.2">
      <c r="A284" s="23"/>
      <c r="B284" s="26"/>
      <c r="C284" s="26"/>
      <c r="D284" s="28"/>
      <c r="E284" s="28"/>
      <c r="F284" s="28"/>
      <c r="G284" s="29"/>
      <c r="H284" s="33" t="s">
        <v>449</v>
      </c>
      <c r="I284" s="34" t="s">
        <v>450</v>
      </c>
      <c r="J284" s="35">
        <v>49.262827999999999</v>
      </c>
      <c r="K284" s="35">
        <v>51.818268310000001</v>
      </c>
      <c r="L284" s="35">
        <f t="shared" si="5"/>
        <v>2.5554403100000016</v>
      </c>
      <c r="M284" s="27"/>
      <c r="N284" s="27"/>
      <c r="O284" s="27"/>
      <c r="P284" s="27"/>
      <c r="Q284" s="27"/>
      <c r="R284" s="27"/>
    </row>
    <row r="285" spans="1:18" x14ac:dyDescent="0.2">
      <c r="A285" s="23"/>
      <c r="B285" s="26"/>
      <c r="C285" s="26"/>
      <c r="D285" s="28"/>
      <c r="E285" s="28"/>
      <c r="F285" s="28"/>
      <c r="G285" s="29"/>
      <c r="H285" s="33" t="s">
        <v>451</v>
      </c>
      <c r="I285" s="34" t="s">
        <v>452</v>
      </c>
      <c r="J285" s="35">
        <v>0.37923200000000001</v>
      </c>
      <c r="K285" s="35">
        <v>1.387E-2</v>
      </c>
      <c r="L285" s="35">
        <f t="shared" si="5"/>
        <v>-0.36536200000000002</v>
      </c>
      <c r="M285" s="27"/>
      <c r="N285" s="27"/>
      <c r="O285" s="27"/>
      <c r="P285" s="27"/>
      <c r="Q285" s="27"/>
      <c r="R285" s="27"/>
    </row>
    <row r="286" spans="1:18" ht="25.5" x14ac:dyDescent="0.2">
      <c r="A286" s="23"/>
      <c r="B286" s="26"/>
      <c r="C286" s="26"/>
      <c r="D286" s="28"/>
      <c r="E286" s="28"/>
      <c r="F286" s="28"/>
      <c r="G286" s="29"/>
      <c r="H286" s="33" t="s">
        <v>453</v>
      </c>
      <c r="I286" s="34" t="s">
        <v>454</v>
      </c>
      <c r="J286" s="35">
        <v>0.22597800000000001</v>
      </c>
      <c r="K286" s="35">
        <v>4.0530000000000002E-3</v>
      </c>
      <c r="L286" s="35">
        <f t="shared" si="5"/>
        <v>-0.22192500000000001</v>
      </c>
      <c r="M286" s="27"/>
      <c r="N286" s="27"/>
      <c r="O286" s="27"/>
      <c r="P286" s="27"/>
      <c r="Q286" s="27"/>
      <c r="R286" s="27"/>
    </row>
    <row r="287" spans="1:18" x14ac:dyDescent="0.2">
      <c r="A287" s="23"/>
      <c r="B287" s="26"/>
      <c r="C287" s="26"/>
      <c r="D287" s="28"/>
      <c r="E287" s="28"/>
      <c r="F287" s="28"/>
      <c r="G287" s="29"/>
      <c r="H287" s="33" t="s">
        <v>169</v>
      </c>
      <c r="I287" s="34" t="s">
        <v>455</v>
      </c>
      <c r="J287" s="35">
        <v>80.174874000000003</v>
      </c>
      <c r="K287" s="35">
        <v>155.87430732999997</v>
      </c>
      <c r="L287" s="35">
        <f t="shared" si="5"/>
        <v>75.699433329999962</v>
      </c>
      <c r="M287" s="27"/>
      <c r="N287" s="27"/>
      <c r="O287" s="27"/>
      <c r="P287" s="27"/>
      <c r="Q287" s="27"/>
      <c r="R287" s="27"/>
    </row>
    <row r="288" spans="1:18" x14ac:dyDescent="0.2">
      <c r="A288" s="23"/>
      <c r="B288" s="26"/>
      <c r="C288" s="26"/>
      <c r="D288" s="28"/>
      <c r="E288" s="28"/>
      <c r="F288" s="28"/>
      <c r="G288" s="29"/>
      <c r="H288" s="33" t="s">
        <v>456</v>
      </c>
      <c r="I288" s="34" t="s">
        <v>457</v>
      </c>
      <c r="J288" s="35">
        <v>2.2286239999999999</v>
      </c>
      <c r="K288" s="35">
        <v>2.9644E-2</v>
      </c>
      <c r="L288" s="35">
        <f t="shared" si="5"/>
        <v>-2.1989800000000002</v>
      </c>
      <c r="M288" s="27"/>
      <c r="N288" s="27"/>
      <c r="O288" s="27"/>
      <c r="P288" s="27"/>
      <c r="Q288" s="27"/>
      <c r="R288" s="27"/>
    </row>
    <row r="289" spans="1:18" x14ac:dyDescent="0.2">
      <c r="A289" s="23"/>
      <c r="B289" s="26"/>
      <c r="C289" s="26"/>
      <c r="D289" s="28"/>
      <c r="E289" s="87">
        <v>4</v>
      </c>
      <c r="F289" s="88" t="s">
        <v>458</v>
      </c>
      <c r="G289" s="89"/>
      <c r="H289" s="90"/>
      <c r="I289" s="91"/>
      <c r="J289" s="92">
        <v>10868.792885000001</v>
      </c>
      <c r="K289" s="92">
        <v>21659.072194559994</v>
      </c>
      <c r="L289" s="92">
        <f t="shared" si="5"/>
        <v>10790.279309559994</v>
      </c>
      <c r="M289" s="27"/>
      <c r="N289" s="27"/>
      <c r="O289" s="27"/>
      <c r="P289" s="27"/>
      <c r="Q289" s="27"/>
      <c r="R289" s="27"/>
    </row>
    <row r="290" spans="1:18" x14ac:dyDescent="0.2">
      <c r="A290" s="23"/>
      <c r="B290" s="26"/>
      <c r="C290" s="26"/>
      <c r="D290" s="28"/>
      <c r="E290" s="28"/>
      <c r="F290" s="28"/>
      <c r="G290" s="45" t="s">
        <v>2</v>
      </c>
      <c r="H290" s="46"/>
      <c r="I290" s="47"/>
      <c r="J290" s="48">
        <v>5733.4566610000002</v>
      </c>
      <c r="K290" s="48">
        <v>7095.0357975799989</v>
      </c>
      <c r="L290" s="48">
        <f t="shared" si="5"/>
        <v>1361.5791365799987</v>
      </c>
      <c r="M290" s="27"/>
      <c r="N290" s="27"/>
      <c r="O290" s="27"/>
      <c r="P290" s="27"/>
      <c r="Q290" s="27"/>
      <c r="R290" s="27"/>
    </row>
    <row r="291" spans="1:18" x14ac:dyDescent="0.2">
      <c r="A291" s="23"/>
      <c r="B291" s="26"/>
      <c r="C291" s="26"/>
      <c r="D291" s="28"/>
      <c r="E291" s="28"/>
      <c r="F291" s="28"/>
      <c r="G291" s="29"/>
      <c r="H291" s="30" t="s">
        <v>35</v>
      </c>
      <c r="I291" s="31" t="s">
        <v>459</v>
      </c>
      <c r="J291" s="32">
        <v>72.143360000000001</v>
      </c>
      <c r="K291" s="32">
        <v>64.00319180999999</v>
      </c>
      <c r="L291" s="32">
        <f t="shared" si="5"/>
        <v>-8.1401681900000114</v>
      </c>
      <c r="M291" s="27"/>
      <c r="N291" s="27"/>
      <c r="O291" s="27"/>
      <c r="P291" s="27"/>
      <c r="Q291" s="27"/>
      <c r="R291" s="27"/>
    </row>
    <row r="292" spans="1:18" x14ac:dyDescent="0.2">
      <c r="A292" s="23"/>
      <c r="B292" s="26"/>
      <c r="C292" s="26"/>
      <c r="D292" s="28"/>
      <c r="E292" s="28"/>
      <c r="F292" s="28"/>
      <c r="G292" s="29"/>
      <c r="H292" s="33" t="s">
        <v>460</v>
      </c>
      <c r="I292" s="34" t="s">
        <v>461</v>
      </c>
      <c r="J292" s="35">
        <v>59.821063000000002</v>
      </c>
      <c r="K292" s="35">
        <v>39.34290669</v>
      </c>
      <c r="L292" s="35">
        <f t="shared" si="5"/>
        <v>-20.478156310000003</v>
      </c>
      <c r="M292" s="27"/>
      <c r="N292" s="27"/>
      <c r="O292" s="27"/>
      <c r="P292" s="27"/>
      <c r="Q292" s="27"/>
      <c r="R292" s="27"/>
    </row>
    <row r="293" spans="1:18" x14ac:dyDescent="0.2">
      <c r="A293" s="23"/>
      <c r="B293" s="26"/>
      <c r="C293" s="26"/>
      <c r="D293" s="28"/>
      <c r="E293" s="28"/>
      <c r="F293" s="28"/>
      <c r="G293" s="29"/>
      <c r="H293" s="33" t="s">
        <v>462</v>
      </c>
      <c r="I293" s="34" t="s">
        <v>463</v>
      </c>
      <c r="J293" s="35">
        <v>22.601092000000001</v>
      </c>
      <c r="K293" s="35">
        <v>38.267997149999999</v>
      </c>
      <c r="L293" s="35">
        <f t="shared" si="5"/>
        <v>15.666905149999998</v>
      </c>
      <c r="M293" s="27"/>
      <c r="N293" s="27"/>
      <c r="O293" s="27"/>
      <c r="P293" s="27"/>
      <c r="Q293" s="27"/>
      <c r="R293" s="27"/>
    </row>
    <row r="294" spans="1:18" x14ac:dyDescent="0.2">
      <c r="A294" s="23"/>
      <c r="B294" s="26"/>
      <c r="C294" s="26"/>
      <c r="D294" s="28"/>
      <c r="E294" s="28"/>
      <c r="F294" s="28"/>
      <c r="G294" s="29"/>
      <c r="H294" s="33" t="s">
        <v>464</v>
      </c>
      <c r="I294" s="34" t="s">
        <v>465</v>
      </c>
      <c r="J294" s="35">
        <v>10.920832000000001</v>
      </c>
      <c r="K294" s="35">
        <v>24.704658389999995</v>
      </c>
      <c r="L294" s="35">
        <f t="shared" si="5"/>
        <v>13.783826389999994</v>
      </c>
      <c r="M294" s="27"/>
      <c r="N294" s="27"/>
      <c r="O294" s="27"/>
      <c r="P294" s="27"/>
      <c r="Q294" s="27"/>
      <c r="R294" s="27"/>
    </row>
    <row r="295" spans="1:18" x14ac:dyDescent="0.2">
      <c r="A295" s="23"/>
      <c r="B295" s="26"/>
      <c r="C295" s="26"/>
      <c r="D295" s="28"/>
      <c r="E295" s="28"/>
      <c r="F295" s="28"/>
      <c r="G295" s="29"/>
      <c r="H295" s="33" t="s">
        <v>466</v>
      </c>
      <c r="I295" s="34" t="s">
        <v>467</v>
      </c>
      <c r="J295" s="35">
        <v>7.1235229999999996</v>
      </c>
      <c r="K295" s="35">
        <v>15.286575529999999</v>
      </c>
      <c r="L295" s="35">
        <f t="shared" si="5"/>
        <v>8.1630525299999981</v>
      </c>
      <c r="M295" s="27"/>
      <c r="N295" s="27"/>
      <c r="O295" s="27"/>
      <c r="P295" s="27"/>
      <c r="Q295" s="27"/>
      <c r="R295" s="27"/>
    </row>
    <row r="296" spans="1:18" x14ac:dyDescent="0.2">
      <c r="A296" s="23"/>
      <c r="B296" s="26"/>
      <c r="C296" s="26"/>
      <c r="D296" s="28"/>
      <c r="E296" s="28"/>
      <c r="F296" s="28"/>
      <c r="G296" s="29"/>
      <c r="H296" s="33" t="s">
        <v>37</v>
      </c>
      <c r="I296" s="34" t="s">
        <v>468</v>
      </c>
      <c r="J296" s="35">
        <v>61.843691</v>
      </c>
      <c r="K296" s="35">
        <v>18.586905730000002</v>
      </c>
      <c r="L296" s="35">
        <f t="shared" si="5"/>
        <v>-43.256785269999995</v>
      </c>
      <c r="M296" s="27"/>
      <c r="N296" s="27"/>
      <c r="O296" s="27"/>
      <c r="P296" s="27"/>
      <c r="Q296" s="27"/>
      <c r="R296" s="27"/>
    </row>
    <row r="297" spans="1:18" x14ac:dyDescent="0.2">
      <c r="A297" s="23"/>
      <c r="B297" s="26"/>
      <c r="C297" s="26"/>
      <c r="D297" s="28"/>
      <c r="E297" s="28"/>
      <c r="F297" s="28"/>
      <c r="G297" s="29"/>
      <c r="H297" s="33" t="s">
        <v>44</v>
      </c>
      <c r="I297" s="34" t="s">
        <v>469</v>
      </c>
      <c r="J297" s="35">
        <v>2583.8236149999998</v>
      </c>
      <c r="K297" s="35">
        <v>139.17977677000002</v>
      </c>
      <c r="L297" s="35">
        <f t="shared" si="5"/>
        <v>-2444.6438382299998</v>
      </c>
      <c r="M297" s="27"/>
      <c r="N297" s="27"/>
      <c r="O297" s="27"/>
      <c r="P297" s="27"/>
      <c r="Q297" s="27"/>
      <c r="R297" s="27"/>
    </row>
    <row r="298" spans="1:18" x14ac:dyDescent="0.2">
      <c r="A298" s="23"/>
      <c r="B298" s="26"/>
      <c r="C298" s="26"/>
      <c r="D298" s="28"/>
      <c r="E298" s="28"/>
      <c r="F298" s="28"/>
      <c r="G298" s="29"/>
      <c r="H298" s="33" t="s">
        <v>132</v>
      </c>
      <c r="I298" s="34" t="s">
        <v>470</v>
      </c>
      <c r="J298" s="35">
        <v>13.125745</v>
      </c>
      <c r="K298" s="35">
        <v>100.55159085</v>
      </c>
      <c r="L298" s="35">
        <f t="shared" si="5"/>
        <v>87.425845850000002</v>
      </c>
      <c r="M298" s="27"/>
      <c r="N298" s="27"/>
      <c r="O298" s="27"/>
      <c r="P298" s="27"/>
      <c r="Q298" s="27"/>
      <c r="R298" s="27"/>
    </row>
    <row r="299" spans="1:18" x14ac:dyDescent="0.2">
      <c r="A299" s="23"/>
      <c r="B299" s="26"/>
      <c r="C299" s="26"/>
      <c r="D299" s="28"/>
      <c r="E299" s="28"/>
      <c r="F299" s="28"/>
      <c r="G299" s="29"/>
      <c r="H299" s="33" t="s">
        <v>403</v>
      </c>
      <c r="I299" s="34" t="s">
        <v>471</v>
      </c>
      <c r="J299" s="35">
        <v>68.107712000000006</v>
      </c>
      <c r="K299" s="35">
        <v>139.42121083999996</v>
      </c>
      <c r="L299" s="35">
        <f t="shared" si="5"/>
        <v>71.313498839999951</v>
      </c>
      <c r="M299" s="27"/>
      <c r="N299" s="27"/>
      <c r="O299" s="27"/>
      <c r="P299" s="27"/>
      <c r="Q299" s="27"/>
      <c r="R299" s="27"/>
    </row>
    <row r="300" spans="1:18" x14ac:dyDescent="0.2">
      <c r="A300" s="23"/>
      <c r="B300" s="26"/>
      <c r="C300" s="26"/>
      <c r="D300" s="28"/>
      <c r="E300" s="28"/>
      <c r="F300" s="28"/>
      <c r="G300" s="29"/>
      <c r="H300" s="33" t="s">
        <v>472</v>
      </c>
      <c r="I300" s="34" t="s">
        <v>473</v>
      </c>
      <c r="J300" s="35">
        <v>3.6102449999999999</v>
      </c>
      <c r="K300" s="35">
        <v>1.9276838000000001</v>
      </c>
      <c r="L300" s="35">
        <f t="shared" si="5"/>
        <v>-1.6825611999999999</v>
      </c>
      <c r="M300" s="27"/>
      <c r="N300" s="27"/>
      <c r="O300" s="27"/>
      <c r="P300" s="27"/>
      <c r="Q300" s="27"/>
      <c r="R300" s="27"/>
    </row>
    <row r="301" spans="1:18" x14ac:dyDescent="0.2">
      <c r="A301" s="23"/>
      <c r="B301" s="26"/>
      <c r="C301" s="26"/>
      <c r="D301" s="28"/>
      <c r="E301" s="28"/>
      <c r="F301" s="28"/>
      <c r="G301" s="29"/>
      <c r="H301" s="33" t="s">
        <v>405</v>
      </c>
      <c r="I301" s="34" t="s">
        <v>474</v>
      </c>
      <c r="J301" s="35">
        <v>12.990254999999999</v>
      </c>
      <c r="K301" s="35">
        <v>10.66609611</v>
      </c>
      <c r="L301" s="35">
        <f t="shared" si="5"/>
        <v>-2.3241588899999996</v>
      </c>
      <c r="M301" s="27"/>
      <c r="N301" s="27"/>
      <c r="O301" s="27"/>
      <c r="P301" s="27"/>
      <c r="Q301" s="27"/>
      <c r="R301" s="27"/>
    </row>
    <row r="302" spans="1:18" x14ac:dyDescent="0.2">
      <c r="A302" s="23"/>
      <c r="B302" s="26"/>
      <c r="C302" s="26"/>
      <c r="D302" s="28"/>
      <c r="E302" s="28"/>
      <c r="F302" s="28"/>
      <c r="G302" s="29"/>
      <c r="H302" s="33" t="s">
        <v>409</v>
      </c>
      <c r="I302" s="34" t="s">
        <v>475</v>
      </c>
      <c r="J302" s="35">
        <v>44.814503000000002</v>
      </c>
      <c r="K302" s="35">
        <v>11.37582123</v>
      </c>
      <c r="L302" s="35">
        <f t="shared" si="5"/>
        <v>-33.438681770000002</v>
      </c>
      <c r="M302" s="27"/>
      <c r="N302" s="27"/>
      <c r="O302" s="27"/>
      <c r="P302" s="27"/>
      <c r="Q302" s="27"/>
      <c r="R302" s="27"/>
    </row>
    <row r="303" spans="1:18" x14ac:dyDescent="0.2">
      <c r="A303" s="23"/>
      <c r="B303" s="26"/>
      <c r="C303" s="26"/>
      <c r="D303" s="28"/>
      <c r="E303" s="28"/>
      <c r="F303" s="28"/>
      <c r="G303" s="29"/>
      <c r="H303" s="33" t="s">
        <v>136</v>
      </c>
      <c r="I303" s="34" t="s">
        <v>476</v>
      </c>
      <c r="J303" s="35">
        <v>28.260417</v>
      </c>
      <c r="K303" s="35">
        <v>33.249020810000005</v>
      </c>
      <c r="L303" s="35">
        <f t="shared" si="5"/>
        <v>4.9886038100000043</v>
      </c>
      <c r="M303" s="27"/>
      <c r="N303" s="27"/>
      <c r="O303" s="27"/>
      <c r="P303" s="27"/>
      <c r="Q303" s="27"/>
      <c r="R303" s="27"/>
    </row>
    <row r="304" spans="1:18" x14ac:dyDescent="0.2">
      <c r="A304" s="23"/>
      <c r="B304" s="26"/>
      <c r="C304" s="26"/>
      <c r="D304" s="28"/>
      <c r="E304" s="28"/>
      <c r="F304" s="28"/>
      <c r="G304" s="29"/>
      <c r="H304" s="33" t="s">
        <v>138</v>
      </c>
      <c r="I304" s="34" t="s">
        <v>477</v>
      </c>
      <c r="J304" s="35">
        <v>27.887573</v>
      </c>
      <c r="K304" s="35">
        <v>57.453971959999997</v>
      </c>
      <c r="L304" s="35">
        <f t="shared" si="5"/>
        <v>29.566398959999997</v>
      </c>
      <c r="M304" s="27"/>
      <c r="N304" s="27"/>
      <c r="O304" s="27"/>
      <c r="P304" s="27"/>
      <c r="Q304" s="27"/>
      <c r="R304" s="27"/>
    </row>
    <row r="305" spans="1:18" x14ac:dyDescent="0.2">
      <c r="A305" s="23"/>
      <c r="B305" s="26"/>
      <c r="C305" s="26"/>
      <c r="D305" s="28"/>
      <c r="E305" s="28"/>
      <c r="F305" s="28"/>
      <c r="G305" s="29"/>
      <c r="H305" s="33" t="s">
        <v>140</v>
      </c>
      <c r="I305" s="34" t="s">
        <v>478</v>
      </c>
      <c r="J305" s="35">
        <v>27.886417000000002</v>
      </c>
      <c r="K305" s="35">
        <v>59.925689849999983</v>
      </c>
      <c r="L305" s="35">
        <f t="shared" si="5"/>
        <v>32.039272849999982</v>
      </c>
      <c r="M305" s="27"/>
      <c r="N305" s="27"/>
      <c r="O305" s="27"/>
      <c r="P305" s="27"/>
      <c r="Q305" s="27"/>
      <c r="R305" s="27"/>
    </row>
    <row r="306" spans="1:18" x14ac:dyDescent="0.2">
      <c r="A306" s="23"/>
      <c r="B306" s="26"/>
      <c r="C306" s="26"/>
      <c r="D306" s="28"/>
      <c r="E306" s="28"/>
      <c r="F306" s="28"/>
      <c r="G306" s="29"/>
      <c r="H306" s="33" t="s">
        <v>142</v>
      </c>
      <c r="I306" s="34" t="s">
        <v>479</v>
      </c>
      <c r="J306" s="35">
        <v>27.856449000000001</v>
      </c>
      <c r="K306" s="35">
        <v>34.358266439999994</v>
      </c>
      <c r="L306" s="35">
        <f t="shared" si="5"/>
        <v>6.5018174399999928</v>
      </c>
      <c r="M306" s="27"/>
      <c r="N306" s="27"/>
      <c r="O306" s="27"/>
      <c r="P306" s="27"/>
      <c r="Q306" s="27"/>
      <c r="R306" s="27"/>
    </row>
    <row r="307" spans="1:18" x14ac:dyDescent="0.2">
      <c r="A307" s="23"/>
      <c r="B307" s="26"/>
      <c r="C307" s="26"/>
      <c r="D307" s="28"/>
      <c r="E307" s="28"/>
      <c r="F307" s="28"/>
      <c r="G307" s="29"/>
      <c r="H307" s="33" t="s">
        <v>156</v>
      </c>
      <c r="I307" s="34" t="s">
        <v>480</v>
      </c>
      <c r="J307" s="35">
        <v>31.515761000000001</v>
      </c>
      <c r="K307" s="35">
        <v>48.711164709999991</v>
      </c>
      <c r="L307" s="35">
        <f t="shared" si="5"/>
        <v>17.19540370999999</v>
      </c>
      <c r="M307" s="27"/>
      <c r="N307" s="27"/>
      <c r="O307" s="27"/>
      <c r="P307" s="27"/>
      <c r="Q307" s="27"/>
      <c r="R307" s="27"/>
    </row>
    <row r="308" spans="1:18" x14ac:dyDescent="0.2">
      <c r="A308" s="23"/>
      <c r="B308" s="26"/>
      <c r="C308" s="26"/>
      <c r="D308" s="28"/>
      <c r="E308" s="28"/>
      <c r="F308" s="28"/>
      <c r="G308" s="29"/>
      <c r="H308" s="33" t="s">
        <v>481</v>
      </c>
      <c r="I308" s="34" t="s">
        <v>482</v>
      </c>
      <c r="J308" s="35">
        <v>20.638573000000001</v>
      </c>
      <c r="K308" s="35">
        <v>18.52639362</v>
      </c>
      <c r="L308" s="35">
        <f t="shared" si="5"/>
        <v>-2.1121793800000006</v>
      </c>
      <c r="M308" s="27"/>
      <c r="N308" s="27"/>
      <c r="O308" s="27"/>
      <c r="P308" s="27"/>
      <c r="Q308" s="27"/>
      <c r="R308" s="27"/>
    </row>
    <row r="309" spans="1:18" x14ac:dyDescent="0.2">
      <c r="A309" s="23"/>
      <c r="B309" s="26"/>
      <c r="C309" s="26"/>
      <c r="D309" s="28"/>
      <c r="E309" s="28"/>
      <c r="F309" s="28"/>
      <c r="G309" s="29"/>
      <c r="H309" s="33" t="s">
        <v>483</v>
      </c>
      <c r="I309" s="34" t="s">
        <v>484</v>
      </c>
      <c r="J309" s="35">
        <v>10.976281999999999</v>
      </c>
      <c r="K309" s="35">
        <v>10.945219590000002</v>
      </c>
      <c r="L309" s="35">
        <f t="shared" si="5"/>
        <v>-3.1062409999996987E-2</v>
      </c>
      <c r="M309" s="27"/>
      <c r="N309" s="27"/>
      <c r="O309" s="27"/>
      <c r="P309" s="27"/>
      <c r="Q309" s="27"/>
      <c r="R309" s="27"/>
    </row>
    <row r="310" spans="1:18" x14ac:dyDescent="0.2">
      <c r="A310" s="23"/>
      <c r="B310" s="26"/>
      <c r="C310" s="26"/>
      <c r="D310" s="28"/>
      <c r="E310" s="28"/>
      <c r="F310" s="28"/>
      <c r="G310" s="29"/>
      <c r="H310" s="33" t="s">
        <v>485</v>
      </c>
      <c r="I310" s="34" t="s">
        <v>486</v>
      </c>
      <c r="J310" s="35">
        <v>289.06974300000002</v>
      </c>
      <c r="K310" s="35">
        <v>212.66466138000001</v>
      </c>
      <c r="L310" s="35">
        <f t="shared" si="5"/>
        <v>-76.405081620000004</v>
      </c>
      <c r="M310" s="27"/>
      <c r="N310" s="27"/>
      <c r="O310" s="27"/>
      <c r="P310" s="27"/>
      <c r="Q310" s="27"/>
      <c r="R310" s="27"/>
    </row>
    <row r="311" spans="1:18" x14ac:dyDescent="0.2">
      <c r="A311" s="23"/>
      <c r="B311" s="26"/>
      <c r="C311" s="26"/>
      <c r="D311" s="28"/>
      <c r="E311" s="28"/>
      <c r="F311" s="28"/>
      <c r="G311" s="29"/>
      <c r="H311" s="33" t="s">
        <v>487</v>
      </c>
      <c r="I311" s="34" t="s">
        <v>488</v>
      </c>
      <c r="J311" s="35">
        <v>146.89357999999999</v>
      </c>
      <c r="K311" s="35">
        <v>122.33968772000001</v>
      </c>
      <c r="L311" s="35">
        <f t="shared" si="5"/>
        <v>-24.553892279999971</v>
      </c>
      <c r="M311" s="27"/>
      <c r="N311" s="27"/>
      <c r="O311" s="27"/>
      <c r="P311" s="27"/>
      <c r="Q311" s="27"/>
      <c r="R311" s="27"/>
    </row>
    <row r="312" spans="1:18" x14ac:dyDescent="0.2">
      <c r="A312" s="23"/>
      <c r="B312" s="26"/>
      <c r="C312" s="26"/>
      <c r="D312" s="28"/>
      <c r="E312" s="28"/>
      <c r="F312" s="28"/>
      <c r="G312" s="29"/>
      <c r="H312" s="33" t="s">
        <v>489</v>
      </c>
      <c r="I312" s="34" t="s">
        <v>490</v>
      </c>
      <c r="J312" s="35">
        <v>12.622463</v>
      </c>
      <c r="K312" s="35">
        <v>14.324328470000001</v>
      </c>
      <c r="L312" s="35">
        <f t="shared" si="5"/>
        <v>1.7018654700000013</v>
      </c>
      <c r="M312" s="27"/>
      <c r="N312" s="27"/>
      <c r="O312" s="27"/>
      <c r="P312" s="27"/>
      <c r="Q312" s="27"/>
      <c r="R312" s="27"/>
    </row>
    <row r="313" spans="1:18" x14ac:dyDescent="0.2">
      <c r="A313" s="23"/>
      <c r="B313" s="26"/>
      <c r="C313" s="26"/>
      <c r="D313" s="28"/>
      <c r="E313" s="28"/>
      <c r="F313" s="28"/>
      <c r="G313" s="29"/>
      <c r="H313" s="33" t="s">
        <v>491</v>
      </c>
      <c r="I313" s="34" t="s">
        <v>492</v>
      </c>
      <c r="J313" s="35">
        <v>15.400620999999999</v>
      </c>
      <c r="K313" s="35">
        <v>16.719602389999999</v>
      </c>
      <c r="L313" s="35">
        <f t="shared" si="5"/>
        <v>1.3189813899999994</v>
      </c>
      <c r="M313" s="27"/>
      <c r="N313" s="27"/>
      <c r="O313" s="27"/>
      <c r="P313" s="27"/>
      <c r="Q313" s="27"/>
      <c r="R313" s="27"/>
    </row>
    <row r="314" spans="1:18" ht="25.5" x14ac:dyDescent="0.2">
      <c r="A314" s="23"/>
      <c r="B314" s="26"/>
      <c r="C314" s="26"/>
      <c r="D314" s="28"/>
      <c r="E314" s="28"/>
      <c r="F314" s="28"/>
      <c r="G314" s="29"/>
      <c r="H314" s="33" t="s">
        <v>122</v>
      </c>
      <c r="I314" s="34" t="s">
        <v>493</v>
      </c>
      <c r="J314" s="35">
        <v>12.088939</v>
      </c>
      <c r="K314" s="35">
        <v>13.501120449999998</v>
      </c>
      <c r="L314" s="35">
        <f t="shared" si="5"/>
        <v>1.4121814499999985</v>
      </c>
      <c r="M314" s="27"/>
      <c r="N314" s="27"/>
      <c r="O314" s="27"/>
      <c r="P314" s="27"/>
      <c r="Q314" s="27"/>
      <c r="R314" s="27"/>
    </row>
    <row r="315" spans="1:18" x14ac:dyDescent="0.2">
      <c r="A315" s="23"/>
      <c r="B315" s="26"/>
      <c r="C315" s="26"/>
      <c r="D315" s="28"/>
      <c r="E315" s="28"/>
      <c r="F315" s="28"/>
      <c r="G315" s="29"/>
      <c r="H315" s="33" t="s">
        <v>293</v>
      </c>
      <c r="I315" s="34" t="s">
        <v>494</v>
      </c>
      <c r="J315" s="35">
        <v>37.374108999999997</v>
      </c>
      <c r="K315" s="35">
        <v>5.5871853399999996</v>
      </c>
      <c r="L315" s="35">
        <f t="shared" si="5"/>
        <v>-31.786923659999999</v>
      </c>
      <c r="M315" s="27"/>
      <c r="N315" s="27"/>
      <c r="O315" s="27"/>
      <c r="P315" s="27"/>
      <c r="Q315" s="27"/>
      <c r="R315" s="27"/>
    </row>
    <row r="316" spans="1:18" x14ac:dyDescent="0.2">
      <c r="A316" s="23"/>
      <c r="B316" s="26"/>
      <c r="C316" s="26"/>
      <c r="D316" s="28"/>
      <c r="E316" s="28"/>
      <c r="F316" s="28"/>
      <c r="G316" s="29"/>
      <c r="H316" s="33" t="s">
        <v>495</v>
      </c>
      <c r="I316" s="34" t="s">
        <v>496</v>
      </c>
      <c r="J316" s="35">
        <v>7.880096</v>
      </c>
      <c r="K316" s="35">
        <v>27.565089759999996</v>
      </c>
      <c r="L316" s="35">
        <f t="shared" si="5"/>
        <v>19.684993759999998</v>
      </c>
      <c r="M316" s="27"/>
      <c r="N316" s="27"/>
      <c r="O316" s="27"/>
      <c r="P316" s="27"/>
      <c r="Q316" s="27"/>
      <c r="R316" s="27"/>
    </row>
    <row r="317" spans="1:18" x14ac:dyDescent="0.2">
      <c r="A317" s="23"/>
      <c r="B317" s="26"/>
      <c r="C317" s="26"/>
      <c r="D317" s="28"/>
      <c r="E317" s="28"/>
      <c r="F317" s="28"/>
      <c r="G317" s="29"/>
      <c r="H317" s="33" t="s">
        <v>497</v>
      </c>
      <c r="I317" s="34" t="s">
        <v>498</v>
      </c>
      <c r="J317" s="35">
        <v>7.6932270000000003</v>
      </c>
      <c r="K317" s="35">
        <v>20.430749760000001</v>
      </c>
      <c r="L317" s="35">
        <f t="shared" si="5"/>
        <v>12.737522760000001</v>
      </c>
      <c r="M317" s="27"/>
      <c r="N317" s="27"/>
      <c r="O317" s="27"/>
      <c r="P317" s="27"/>
      <c r="Q317" s="27"/>
      <c r="R317" s="27"/>
    </row>
    <row r="318" spans="1:18" x14ac:dyDescent="0.2">
      <c r="A318" s="23"/>
      <c r="B318" s="26"/>
      <c r="C318" s="26"/>
      <c r="D318" s="28"/>
      <c r="E318" s="28"/>
      <c r="F318" s="28"/>
      <c r="G318" s="29"/>
      <c r="H318" s="33" t="s">
        <v>295</v>
      </c>
      <c r="I318" s="34" t="s">
        <v>499</v>
      </c>
      <c r="J318" s="35">
        <v>9.5970899999999997</v>
      </c>
      <c r="K318" s="35">
        <v>2.8503963100000003</v>
      </c>
      <c r="L318" s="35">
        <f t="shared" si="5"/>
        <v>-6.746693689999999</v>
      </c>
      <c r="M318" s="27"/>
      <c r="N318" s="27"/>
      <c r="O318" s="27"/>
      <c r="P318" s="27"/>
      <c r="Q318" s="27"/>
      <c r="R318" s="27"/>
    </row>
    <row r="319" spans="1:18" x14ac:dyDescent="0.2">
      <c r="A319" s="23"/>
      <c r="B319" s="26"/>
      <c r="C319" s="26"/>
      <c r="D319" s="28"/>
      <c r="E319" s="28"/>
      <c r="F319" s="28"/>
      <c r="G319" s="29"/>
      <c r="H319" s="33" t="s">
        <v>500</v>
      </c>
      <c r="I319" s="34" t="s">
        <v>501</v>
      </c>
      <c r="J319" s="35">
        <v>7.7034729999999998</v>
      </c>
      <c r="K319" s="35">
        <v>30.37897383</v>
      </c>
      <c r="L319" s="35">
        <f t="shared" si="5"/>
        <v>22.675500830000001</v>
      </c>
      <c r="M319" s="27"/>
      <c r="N319" s="27"/>
      <c r="O319" s="27"/>
      <c r="P319" s="27"/>
      <c r="Q319" s="27"/>
      <c r="R319" s="27"/>
    </row>
    <row r="320" spans="1:18" x14ac:dyDescent="0.2">
      <c r="A320" s="23"/>
      <c r="B320" s="26"/>
      <c r="C320" s="26"/>
      <c r="D320" s="28"/>
      <c r="E320" s="28"/>
      <c r="F320" s="28"/>
      <c r="G320" s="29"/>
      <c r="H320" s="33" t="s">
        <v>502</v>
      </c>
      <c r="I320" s="34" t="s">
        <v>503</v>
      </c>
      <c r="J320" s="35">
        <v>7.5998200000000002</v>
      </c>
      <c r="K320" s="35">
        <v>26.084294309999997</v>
      </c>
      <c r="L320" s="35">
        <f t="shared" si="5"/>
        <v>18.484474309999996</v>
      </c>
      <c r="M320" s="27"/>
      <c r="N320" s="27"/>
      <c r="O320" s="27"/>
      <c r="P320" s="27"/>
      <c r="Q320" s="27"/>
      <c r="R320" s="27"/>
    </row>
    <row r="321" spans="1:18" ht="25.5" x14ac:dyDescent="0.2">
      <c r="A321" s="23"/>
      <c r="B321" s="26"/>
      <c r="C321" s="26"/>
      <c r="D321" s="28"/>
      <c r="E321" s="28"/>
      <c r="F321" s="28"/>
      <c r="G321" s="29"/>
      <c r="H321" s="33" t="s">
        <v>299</v>
      </c>
      <c r="I321" s="34" t="s">
        <v>504</v>
      </c>
      <c r="J321" s="35">
        <v>9.4618179999999992</v>
      </c>
      <c r="K321" s="35">
        <v>3.4404851900000004</v>
      </c>
      <c r="L321" s="35">
        <f t="shared" si="5"/>
        <v>-6.0213328099999988</v>
      </c>
      <c r="M321" s="27"/>
      <c r="N321" s="27"/>
      <c r="O321" s="27"/>
      <c r="P321" s="27"/>
      <c r="Q321" s="27"/>
      <c r="R321" s="27"/>
    </row>
    <row r="322" spans="1:18" x14ac:dyDescent="0.2">
      <c r="A322" s="23"/>
      <c r="B322" s="26"/>
      <c r="C322" s="26"/>
      <c r="D322" s="28"/>
      <c r="E322" s="28"/>
      <c r="F322" s="28"/>
      <c r="G322" s="29"/>
      <c r="H322" s="33" t="s">
        <v>505</v>
      </c>
      <c r="I322" s="34" t="s">
        <v>506</v>
      </c>
      <c r="J322" s="35">
        <v>19.571370999999999</v>
      </c>
      <c r="K322" s="35">
        <v>30.200191739999994</v>
      </c>
      <c r="L322" s="35">
        <f t="shared" si="5"/>
        <v>10.628820739999995</v>
      </c>
      <c r="M322" s="27"/>
      <c r="N322" s="27"/>
      <c r="O322" s="27"/>
      <c r="P322" s="27"/>
      <c r="Q322" s="27"/>
      <c r="R322" s="27"/>
    </row>
    <row r="323" spans="1:18" ht="25.5" x14ac:dyDescent="0.2">
      <c r="A323" s="23"/>
      <c r="B323" s="26"/>
      <c r="C323" s="26"/>
      <c r="D323" s="28"/>
      <c r="E323" s="28"/>
      <c r="F323" s="28"/>
      <c r="G323" s="29"/>
      <c r="H323" s="33" t="s">
        <v>507</v>
      </c>
      <c r="I323" s="34" t="s">
        <v>508</v>
      </c>
      <c r="J323" s="35">
        <v>7.322476</v>
      </c>
      <c r="K323" s="35">
        <v>21.646707670000001</v>
      </c>
      <c r="L323" s="35">
        <f t="shared" si="5"/>
        <v>14.324231670000001</v>
      </c>
      <c r="M323" s="27"/>
      <c r="N323" s="27"/>
      <c r="O323" s="27"/>
      <c r="P323" s="27"/>
      <c r="Q323" s="27"/>
      <c r="R323" s="27"/>
    </row>
    <row r="324" spans="1:18" x14ac:dyDescent="0.2">
      <c r="A324" s="23"/>
      <c r="B324" s="26"/>
      <c r="C324" s="26"/>
      <c r="D324" s="28"/>
      <c r="E324" s="28"/>
      <c r="F324" s="28"/>
      <c r="G324" s="29"/>
      <c r="H324" s="33" t="s">
        <v>325</v>
      </c>
      <c r="I324" s="34" t="s">
        <v>441</v>
      </c>
      <c r="J324" s="35">
        <v>91.378473</v>
      </c>
      <c r="K324" s="35">
        <v>1977.4446893300001</v>
      </c>
      <c r="L324" s="35">
        <f t="shared" si="5"/>
        <v>1886.0662163300001</v>
      </c>
      <c r="M324" s="27"/>
      <c r="N324" s="27"/>
      <c r="O324" s="27"/>
      <c r="P324" s="27"/>
      <c r="Q324" s="27"/>
      <c r="R324" s="27"/>
    </row>
    <row r="325" spans="1:18" x14ac:dyDescent="0.2">
      <c r="A325" s="23"/>
      <c r="B325" s="26"/>
      <c r="C325" s="26"/>
      <c r="D325" s="28"/>
      <c r="E325" s="28"/>
      <c r="F325" s="28"/>
      <c r="G325" s="29"/>
      <c r="H325" s="33" t="s">
        <v>327</v>
      </c>
      <c r="I325" s="34" t="s">
        <v>112</v>
      </c>
      <c r="J325" s="35">
        <v>179.25317200000001</v>
      </c>
      <c r="K325" s="35">
        <v>214.08711606</v>
      </c>
      <c r="L325" s="35">
        <f t="shared" si="5"/>
        <v>34.833944059999993</v>
      </c>
      <c r="M325" s="27"/>
      <c r="N325" s="27"/>
      <c r="O325" s="27"/>
      <c r="P325" s="27"/>
      <c r="Q325" s="27"/>
      <c r="R325" s="27"/>
    </row>
    <row r="326" spans="1:18" x14ac:dyDescent="0.2">
      <c r="A326" s="23"/>
      <c r="B326" s="26"/>
      <c r="C326" s="26"/>
      <c r="D326" s="28"/>
      <c r="E326" s="28"/>
      <c r="F326" s="28"/>
      <c r="G326" s="29"/>
      <c r="H326" s="33" t="s">
        <v>329</v>
      </c>
      <c r="I326" s="34" t="s">
        <v>432</v>
      </c>
      <c r="J326" s="35">
        <v>202.03925799999999</v>
      </c>
      <c r="K326" s="35">
        <v>74.069538640000005</v>
      </c>
      <c r="L326" s="35">
        <f t="shared" si="5"/>
        <v>-127.96971935999998</v>
      </c>
      <c r="M326" s="27"/>
      <c r="N326" s="27"/>
      <c r="O326" s="27"/>
      <c r="P326" s="27"/>
      <c r="Q326" s="27"/>
      <c r="R326" s="27"/>
    </row>
    <row r="327" spans="1:18" x14ac:dyDescent="0.2">
      <c r="A327" s="23"/>
      <c r="B327" s="26"/>
      <c r="C327" s="26"/>
      <c r="D327" s="28"/>
      <c r="E327" s="28"/>
      <c r="F327" s="28"/>
      <c r="G327" s="29"/>
      <c r="H327" s="33" t="s">
        <v>331</v>
      </c>
      <c r="I327" s="34" t="s">
        <v>114</v>
      </c>
      <c r="J327" s="35">
        <v>176.607865</v>
      </c>
      <c r="K327" s="35">
        <v>1009.37954265</v>
      </c>
      <c r="L327" s="35">
        <f t="shared" si="5"/>
        <v>832.7716776499999</v>
      </c>
      <c r="M327" s="27"/>
      <c r="N327" s="27"/>
      <c r="O327" s="27"/>
      <c r="P327" s="27"/>
      <c r="Q327" s="27"/>
      <c r="R327" s="27"/>
    </row>
    <row r="328" spans="1:18" x14ac:dyDescent="0.2">
      <c r="A328" s="23"/>
      <c r="B328" s="26"/>
      <c r="C328" s="26"/>
      <c r="D328" s="28"/>
      <c r="E328" s="28"/>
      <c r="F328" s="28"/>
      <c r="G328" s="29"/>
      <c r="H328" s="33" t="s">
        <v>333</v>
      </c>
      <c r="I328" s="34" t="s">
        <v>111</v>
      </c>
      <c r="J328" s="35">
        <v>118.846132</v>
      </c>
      <c r="K328" s="35">
        <v>792.54221059999986</v>
      </c>
      <c r="L328" s="35">
        <f t="shared" si="5"/>
        <v>673.69607859999985</v>
      </c>
      <c r="M328" s="27"/>
      <c r="N328" s="27"/>
      <c r="O328" s="27"/>
      <c r="P328" s="27"/>
      <c r="Q328" s="27"/>
      <c r="R328" s="27"/>
    </row>
    <row r="329" spans="1:18" x14ac:dyDescent="0.2">
      <c r="A329" s="23"/>
      <c r="B329" s="26"/>
      <c r="C329" s="26"/>
      <c r="D329" s="28"/>
      <c r="E329" s="28"/>
      <c r="F329" s="28"/>
      <c r="G329" s="29"/>
      <c r="H329" s="33" t="s">
        <v>353</v>
      </c>
      <c r="I329" s="34" t="s">
        <v>509</v>
      </c>
      <c r="J329" s="35">
        <v>41.945923999999998</v>
      </c>
      <c r="K329" s="35">
        <v>38.77544867000001</v>
      </c>
      <c r="L329" s="35">
        <f t="shared" si="5"/>
        <v>-3.1704753299999879</v>
      </c>
      <c r="M329" s="27"/>
      <c r="N329" s="27"/>
      <c r="O329" s="27"/>
      <c r="P329" s="27"/>
      <c r="Q329" s="27"/>
      <c r="R329" s="27"/>
    </row>
    <row r="330" spans="1:18" x14ac:dyDescent="0.2">
      <c r="A330" s="23"/>
      <c r="B330" s="26"/>
      <c r="C330" s="26"/>
      <c r="D330" s="28"/>
      <c r="E330" s="28"/>
      <c r="F330" s="28"/>
      <c r="G330" s="29"/>
      <c r="H330" s="33" t="s">
        <v>355</v>
      </c>
      <c r="I330" s="34" t="s">
        <v>510</v>
      </c>
      <c r="J330" s="35">
        <v>14.755872999999999</v>
      </c>
      <c r="K330" s="35">
        <v>20.326753330000003</v>
      </c>
      <c r="L330" s="35">
        <f t="shared" si="5"/>
        <v>5.5708803300000032</v>
      </c>
      <c r="M330" s="27"/>
      <c r="N330" s="27"/>
      <c r="O330" s="27"/>
      <c r="P330" s="27"/>
      <c r="Q330" s="27"/>
      <c r="R330" s="27"/>
    </row>
    <row r="331" spans="1:18" x14ac:dyDescent="0.2">
      <c r="A331" s="23"/>
      <c r="B331" s="26"/>
      <c r="C331" s="26"/>
      <c r="D331" s="28"/>
      <c r="E331" s="28"/>
      <c r="F331" s="28"/>
      <c r="G331" s="29"/>
      <c r="H331" s="33" t="s">
        <v>511</v>
      </c>
      <c r="I331" s="34" t="s">
        <v>512</v>
      </c>
      <c r="J331" s="35">
        <v>30.346288999999999</v>
      </c>
      <c r="K331" s="35">
        <v>167.72999686000003</v>
      </c>
      <c r="L331" s="35">
        <f t="shared" si="5"/>
        <v>137.38370786000002</v>
      </c>
      <c r="M331" s="27"/>
      <c r="N331" s="27"/>
      <c r="O331" s="27"/>
      <c r="P331" s="27"/>
      <c r="Q331" s="27"/>
      <c r="R331" s="27"/>
    </row>
    <row r="332" spans="1:18" x14ac:dyDescent="0.2">
      <c r="A332" s="23"/>
      <c r="B332" s="26"/>
      <c r="C332" s="26"/>
      <c r="D332" s="28"/>
      <c r="E332" s="28"/>
      <c r="F332" s="28"/>
      <c r="G332" s="29"/>
      <c r="H332" s="33" t="s">
        <v>513</v>
      </c>
      <c r="I332" s="34" t="s">
        <v>514</v>
      </c>
      <c r="J332" s="35">
        <v>27.692540000000001</v>
      </c>
      <c r="K332" s="35">
        <v>39.064034439999993</v>
      </c>
      <c r="L332" s="35">
        <f t="shared" si="5"/>
        <v>11.371494439999992</v>
      </c>
      <c r="M332" s="27"/>
      <c r="N332" s="27"/>
      <c r="O332" s="27"/>
      <c r="P332" s="27"/>
      <c r="Q332" s="27"/>
      <c r="R332" s="27"/>
    </row>
    <row r="333" spans="1:18" x14ac:dyDescent="0.2">
      <c r="A333" s="23"/>
      <c r="B333" s="26"/>
      <c r="C333" s="26"/>
      <c r="D333" s="28"/>
      <c r="E333" s="28"/>
      <c r="F333" s="28"/>
      <c r="G333" s="29"/>
      <c r="H333" s="33" t="s">
        <v>515</v>
      </c>
      <c r="I333" s="34" t="s">
        <v>516</v>
      </c>
      <c r="J333" s="35">
        <v>154.11215999999999</v>
      </c>
      <c r="K333" s="35">
        <v>117.02833650000001</v>
      </c>
      <c r="L333" s="35">
        <f t="shared" si="5"/>
        <v>-37.08382349999998</v>
      </c>
      <c r="M333" s="27"/>
      <c r="N333" s="27"/>
      <c r="O333" s="27"/>
      <c r="P333" s="27"/>
      <c r="Q333" s="27"/>
      <c r="R333" s="27"/>
    </row>
    <row r="334" spans="1:18" ht="25.5" x14ac:dyDescent="0.2">
      <c r="A334" s="23"/>
      <c r="B334" s="26"/>
      <c r="C334" s="26"/>
      <c r="D334" s="28"/>
      <c r="E334" s="28"/>
      <c r="F334" s="28"/>
      <c r="G334" s="29"/>
      <c r="H334" s="33" t="s">
        <v>517</v>
      </c>
      <c r="I334" s="34" t="s">
        <v>518</v>
      </c>
      <c r="J334" s="35">
        <v>599.15551600000003</v>
      </c>
      <c r="K334" s="35">
        <v>827.25791342000002</v>
      </c>
      <c r="L334" s="35">
        <f t="shared" si="5"/>
        <v>228.10239741999999</v>
      </c>
      <c r="M334" s="27"/>
      <c r="N334" s="27"/>
      <c r="O334" s="27"/>
      <c r="P334" s="27"/>
      <c r="Q334" s="27"/>
      <c r="R334" s="27"/>
    </row>
    <row r="335" spans="1:18" x14ac:dyDescent="0.2">
      <c r="A335" s="23"/>
      <c r="B335" s="26"/>
      <c r="C335" s="26"/>
      <c r="D335" s="28"/>
      <c r="E335" s="28"/>
      <c r="F335" s="28"/>
      <c r="G335" s="29"/>
      <c r="H335" s="33" t="s">
        <v>359</v>
      </c>
      <c r="I335" s="34" t="s">
        <v>519</v>
      </c>
      <c r="J335" s="35">
        <v>13.942461</v>
      </c>
      <c r="K335" s="35">
        <v>27.679711890000004</v>
      </c>
      <c r="L335" s="35">
        <f t="shared" si="5"/>
        <v>13.737250890000004</v>
      </c>
      <c r="M335" s="27"/>
      <c r="N335" s="27"/>
      <c r="O335" s="27"/>
      <c r="P335" s="27"/>
      <c r="Q335" s="27"/>
      <c r="R335" s="27"/>
    </row>
    <row r="336" spans="1:18" ht="25.5" x14ac:dyDescent="0.2">
      <c r="A336" s="23"/>
      <c r="B336" s="26"/>
      <c r="C336" s="26"/>
      <c r="D336" s="28"/>
      <c r="E336" s="28"/>
      <c r="F336" s="28"/>
      <c r="G336" s="29"/>
      <c r="H336" s="33" t="s">
        <v>520</v>
      </c>
      <c r="I336" s="34" t="s">
        <v>521</v>
      </c>
      <c r="J336" s="35">
        <v>8.1934159999999991</v>
      </c>
      <c r="K336" s="35">
        <v>7.2708809800000003</v>
      </c>
      <c r="L336" s="35">
        <f t="shared" ref="L336:L399" si="6">+K336-J336</f>
        <v>-0.92253501999999887</v>
      </c>
      <c r="M336" s="27"/>
      <c r="N336" s="27"/>
      <c r="O336" s="27"/>
      <c r="P336" s="27"/>
      <c r="Q336" s="27"/>
      <c r="R336" s="27"/>
    </row>
    <row r="337" spans="1:18" x14ac:dyDescent="0.2">
      <c r="A337" s="23"/>
      <c r="B337" s="26"/>
      <c r="C337" s="26"/>
      <c r="D337" s="28"/>
      <c r="E337" s="28"/>
      <c r="F337" s="28"/>
      <c r="G337" s="29"/>
      <c r="H337" s="33" t="s">
        <v>522</v>
      </c>
      <c r="I337" s="34" t="s">
        <v>523</v>
      </c>
      <c r="J337" s="35">
        <v>8.1969209999999997</v>
      </c>
      <c r="K337" s="35">
        <v>8.8215714700000003</v>
      </c>
      <c r="L337" s="35">
        <f t="shared" si="6"/>
        <v>0.62465047000000062</v>
      </c>
      <c r="M337" s="27"/>
      <c r="N337" s="27"/>
      <c r="O337" s="27"/>
      <c r="P337" s="27"/>
      <c r="Q337" s="27"/>
      <c r="R337" s="27"/>
    </row>
    <row r="338" spans="1:18" x14ac:dyDescent="0.2">
      <c r="A338" s="23"/>
      <c r="B338" s="26"/>
      <c r="C338" s="26"/>
      <c r="D338" s="28"/>
      <c r="E338" s="28"/>
      <c r="F338" s="28"/>
      <c r="G338" s="29"/>
      <c r="H338" s="33" t="s">
        <v>524</v>
      </c>
      <c r="I338" s="34" t="s">
        <v>525</v>
      </c>
      <c r="J338" s="35">
        <v>47.930385000000001</v>
      </c>
      <c r="K338" s="35">
        <v>59.56637289999999</v>
      </c>
      <c r="L338" s="35">
        <f t="shared" si="6"/>
        <v>11.635987899999989</v>
      </c>
      <c r="M338" s="27"/>
      <c r="N338" s="27"/>
      <c r="O338" s="27"/>
      <c r="P338" s="27"/>
      <c r="Q338" s="27"/>
      <c r="R338" s="27"/>
    </row>
    <row r="339" spans="1:18" x14ac:dyDescent="0.2">
      <c r="A339" s="23"/>
      <c r="B339" s="26"/>
      <c r="C339" s="26"/>
      <c r="D339" s="28"/>
      <c r="E339" s="28"/>
      <c r="F339" s="28"/>
      <c r="G339" s="29"/>
      <c r="H339" s="33" t="s">
        <v>526</v>
      </c>
      <c r="I339" s="34" t="s">
        <v>527</v>
      </c>
      <c r="J339" s="35">
        <v>292.83434199999999</v>
      </c>
      <c r="K339" s="35">
        <v>299.77406364000001</v>
      </c>
      <c r="L339" s="35">
        <f t="shared" si="6"/>
        <v>6.9397216400000161</v>
      </c>
      <c r="M339" s="27"/>
      <c r="N339" s="27"/>
      <c r="O339" s="27"/>
      <c r="P339" s="27"/>
      <c r="Q339" s="27"/>
      <c r="R339" s="27"/>
    </row>
    <row r="340" spans="1:18" x14ac:dyDescent="0.2">
      <c r="A340" s="23"/>
      <c r="B340" s="26"/>
      <c r="C340" s="26"/>
      <c r="D340" s="28"/>
      <c r="E340" s="28"/>
      <c r="F340" s="28"/>
      <c r="G340" s="45" t="s">
        <v>528</v>
      </c>
      <c r="H340" s="49"/>
      <c r="I340" s="50"/>
      <c r="J340" s="51">
        <v>4974.6494469999998</v>
      </c>
      <c r="K340" s="51">
        <v>14062.876616179996</v>
      </c>
      <c r="L340" s="51">
        <f t="shared" si="6"/>
        <v>9088.2271691799961</v>
      </c>
      <c r="M340" s="27"/>
      <c r="N340" s="27"/>
      <c r="O340" s="27"/>
      <c r="P340" s="27"/>
      <c r="Q340" s="27"/>
      <c r="R340" s="27"/>
    </row>
    <row r="341" spans="1:18" x14ac:dyDescent="0.2">
      <c r="A341" s="23"/>
      <c r="B341" s="26"/>
      <c r="C341" s="26"/>
      <c r="D341" s="28"/>
      <c r="E341" s="28"/>
      <c r="F341" s="28"/>
      <c r="G341" s="29"/>
      <c r="H341" s="30" t="s">
        <v>529</v>
      </c>
      <c r="I341" s="31" t="s">
        <v>530</v>
      </c>
      <c r="J341" s="32">
        <v>33.403843000000002</v>
      </c>
      <c r="K341" s="32">
        <v>28.628590670000001</v>
      </c>
      <c r="L341" s="32">
        <f t="shared" si="6"/>
        <v>-4.7752523300000007</v>
      </c>
      <c r="M341" s="27"/>
      <c r="N341" s="27"/>
      <c r="O341" s="27"/>
      <c r="P341" s="27"/>
      <c r="Q341" s="27"/>
      <c r="R341" s="27"/>
    </row>
    <row r="342" spans="1:18" x14ac:dyDescent="0.2">
      <c r="A342" s="23"/>
      <c r="B342" s="26"/>
      <c r="C342" s="26"/>
      <c r="D342" s="28"/>
      <c r="E342" s="28"/>
      <c r="F342" s="28"/>
      <c r="G342" s="29"/>
      <c r="H342" s="33" t="s">
        <v>531</v>
      </c>
      <c r="I342" s="34" t="s">
        <v>532</v>
      </c>
      <c r="J342" s="35">
        <v>405.67842400000001</v>
      </c>
      <c r="K342" s="35">
        <v>438.37623751000007</v>
      </c>
      <c r="L342" s="35">
        <f t="shared" si="6"/>
        <v>32.69781351000006</v>
      </c>
      <c r="M342" s="27"/>
      <c r="N342" s="27"/>
      <c r="O342" s="27"/>
      <c r="P342" s="27"/>
      <c r="Q342" s="27"/>
      <c r="R342" s="27"/>
    </row>
    <row r="343" spans="1:18" x14ac:dyDescent="0.2">
      <c r="A343" s="23"/>
      <c r="B343" s="26"/>
      <c r="C343" s="26"/>
      <c r="D343" s="28"/>
      <c r="E343" s="28"/>
      <c r="F343" s="28"/>
      <c r="G343" s="29"/>
      <c r="H343" s="33" t="s">
        <v>533</v>
      </c>
      <c r="I343" s="34" t="s">
        <v>534</v>
      </c>
      <c r="J343" s="35">
        <v>75.464519999999993</v>
      </c>
      <c r="K343" s="35">
        <v>76.97146742999999</v>
      </c>
      <c r="L343" s="35">
        <f t="shared" si="6"/>
        <v>1.5069474299999968</v>
      </c>
      <c r="M343" s="27"/>
      <c r="N343" s="27"/>
      <c r="O343" s="27"/>
      <c r="P343" s="27"/>
      <c r="Q343" s="27"/>
      <c r="R343" s="27"/>
    </row>
    <row r="344" spans="1:18" x14ac:dyDescent="0.2">
      <c r="A344" s="23"/>
      <c r="B344" s="26"/>
      <c r="C344" s="26"/>
      <c r="D344" s="28"/>
      <c r="E344" s="28"/>
      <c r="F344" s="28"/>
      <c r="G344" s="29"/>
      <c r="H344" s="33" t="s">
        <v>535</v>
      </c>
      <c r="I344" s="34" t="s">
        <v>536</v>
      </c>
      <c r="J344" s="35">
        <v>1897.7279100000001</v>
      </c>
      <c r="K344" s="35">
        <v>11171.443895079996</v>
      </c>
      <c r="L344" s="35">
        <f t="shared" si="6"/>
        <v>9273.7159850799962</v>
      </c>
      <c r="M344" s="27"/>
      <c r="N344" s="27"/>
      <c r="O344" s="27"/>
      <c r="P344" s="27"/>
      <c r="Q344" s="27"/>
      <c r="R344" s="27"/>
    </row>
    <row r="345" spans="1:18" x14ac:dyDescent="0.2">
      <c r="A345" s="23"/>
      <c r="B345" s="26"/>
      <c r="C345" s="26"/>
      <c r="D345" s="28"/>
      <c r="E345" s="28"/>
      <c r="F345" s="28"/>
      <c r="G345" s="29"/>
      <c r="H345" s="33" t="s">
        <v>537</v>
      </c>
      <c r="I345" s="34" t="s">
        <v>538</v>
      </c>
      <c r="J345" s="35">
        <v>51.201931000000002</v>
      </c>
      <c r="K345" s="35">
        <v>107.59674852999997</v>
      </c>
      <c r="L345" s="35">
        <f t="shared" si="6"/>
        <v>56.394817529999969</v>
      </c>
      <c r="M345" s="27"/>
      <c r="N345" s="27"/>
      <c r="O345" s="27"/>
      <c r="P345" s="27"/>
      <c r="Q345" s="27"/>
      <c r="R345" s="27"/>
    </row>
    <row r="346" spans="1:18" ht="25.5" x14ac:dyDescent="0.2">
      <c r="A346" s="23"/>
      <c r="B346" s="26"/>
      <c r="C346" s="26"/>
      <c r="D346" s="28"/>
      <c r="E346" s="28"/>
      <c r="F346" s="28"/>
      <c r="G346" s="29"/>
      <c r="H346" s="33" t="s">
        <v>539</v>
      </c>
      <c r="I346" s="34" t="s">
        <v>540</v>
      </c>
      <c r="J346" s="35">
        <v>77.430661999999998</v>
      </c>
      <c r="K346" s="35">
        <v>41.144430209999996</v>
      </c>
      <c r="L346" s="35">
        <f t="shared" si="6"/>
        <v>-36.286231790000002</v>
      </c>
      <c r="M346" s="27"/>
      <c r="N346" s="27"/>
      <c r="O346" s="27"/>
      <c r="P346" s="27"/>
      <c r="Q346" s="27"/>
      <c r="R346" s="27"/>
    </row>
    <row r="347" spans="1:18" x14ac:dyDescent="0.2">
      <c r="A347" s="23"/>
      <c r="B347" s="26"/>
      <c r="C347" s="26"/>
      <c r="D347" s="28"/>
      <c r="E347" s="28"/>
      <c r="F347" s="28"/>
      <c r="G347" s="29"/>
      <c r="H347" s="33" t="s">
        <v>541</v>
      </c>
      <c r="I347" s="34" t="s">
        <v>542</v>
      </c>
      <c r="J347" s="35">
        <v>35.224086</v>
      </c>
      <c r="K347" s="35">
        <v>73.096219500000004</v>
      </c>
      <c r="L347" s="35">
        <f t="shared" si="6"/>
        <v>37.872133500000004</v>
      </c>
      <c r="M347" s="27"/>
      <c r="N347" s="27"/>
      <c r="O347" s="27"/>
      <c r="P347" s="27"/>
      <c r="Q347" s="27"/>
      <c r="R347" s="27"/>
    </row>
    <row r="348" spans="1:18" x14ac:dyDescent="0.2">
      <c r="A348" s="23"/>
      <c r="B348" s="26"/>
      <c r="C348" s="26"/>
      <c r="D348" s="28"/>
      <c r="E348" s="28"/>
      <c r="F348" s="28"/>
      <c r="G348" s="29"/>
      <c r="H348" s="33" t="s">
        <v>543</v>
      </c>
      <c r="I348" s="34" t="s">
        <v>544</v>
      </c>
      <c r="J348" s="35">
        <v>65.414199999999994</v>
      </c>
      <c r="K348" s="35">
        <v>71.319875609999997</v>
      </c>
      <c r="L348" s="35">
        <f t="shared" si="6"/>
        <v>5.905675610000003</v>
      </c>
      <c r="M348" s="27"/>
      <c r="N348" s="27"/>
      <c r="O348" s="27"/>
      <c r="P348" s="27"/>
      <c r="Q348" s="27"/>
      <c r="R348" s="27"/>
    </row>
    <row r="349" spans="1:18" x14ac:dyDescent="0.2">
      <c r="A349" s="23"/>
      <c r="B349" s="26"/>
      <c r="C349" s="26"/>
      <c r="D349" s="28"/>
      <c r="E349" s="28"/>
      <c r="F349" s="28"/>
      <c r="G349" s="29"/>
      <c r="H349" s="33" t="s">
        <v>545</v>
      </c>
      <c r="I349" s="34" t="s">
        <v>546</v>
      </c>
      <c r="J349" s="35">
        <v>1183.2046889999999</v>
      </c>
      <c r="K349" s="35">
        <v>1146.7710801299993</v>
      </c>
      <c r="L349" s="35">
        <f t="shared" si="6"/>
        <v>-36.433608870000626</v>
      </c>
      <c r="M349" s="27"/>
      <c r="N349" s="27"/>
      <c r="O349" s="27"/>
      <c r="P349" s="27"/>
      <c r="Q349" s="27"/>
      <c r="R349" s="27"/>
    </row>
    <row r="350" spans="1:18" x14ac:dyDescent="0.2">
      <c r="A350" s="23"/>
      <c r="B350" s="26"/>
      <c r="C350" s="26"/>
      <c r="D350" s="28"/>
      <c r="E350" s="28"/>
      <c r="F350" s="28"/>
      <c r="G350" s="29"/>
      <c r="H350" s="33" t="s">
        <v>547</v>
      </c>
      <c r="I350" s="34" t="s">
        <v>548</v>
      </c>
      <c r="J350" s="35">
        <v>1149.8991820000001</v>
      </c>
      <c r="K350" s="35">
        <v>907.52807150999979</v>
      </c>
      <c r="L350" s="35">
        <f t="shared" si="6"/>
        <v>-242.37111049000032</v>
      </c>
      <c r="M350" s="27"/>
      <c r="N350" s="27"/>
      <c r="O350" s="27"/>
      <c r="P350" s="27"/>
      <c r="Q350" s="27"/>
      <c r="R350" s="27"/>
    </row>
    <row r="351" spans="1:18" x14ac:dyDescent="0.2">
      <c r="A351" s="23"/>
      <c r="B351" s="26"/>
      <c r="C351" s="26"/>
      <c r="D351" s="28"/>
      <c r="E351" s="28"/>
      <c r="F351" s="28"/>
      <c r="G351" s="45" t="s">
        <v>549</v>
      </c>
      <c r="H351" s="49"/>
      <c r="I351" s="50"/>
      <c r="J351" s="51">
        <v>160.68677700000001</v>
      </c>
      <c r="K351" s="51">
        <v>501.15978080000002</v>
      </c>
      <c r="L351" s="51">
        <f t="shared" si="6"/>
        <v>340.47300380000001</v>
      </c>
      <c r="M351" s="27"/>
      <c r="N351" s="27"/>
      <c r="O351" s="27"/>
      <c r="P351" s="27"/>
      <c r="Q351" s="27"/>
      <c r="R351" s="27"/>
    </row>
    <row r="352" spans="1:18" x14ac:dyDescent="0.2">
      <c r="A352" s="23"/>
      <c r="B352" s="26"/>
      <c r="C352" s="26"/>
      <c r="D352" s="28"/>
      <c r="E352" s="28"/>
      <c r="F352" s="28"/>
      <c r="G352" s="29"/>
      <c r="H352" s="30" t="s">
        <v>550</v>
      </c>
      <c r="I352" s="31" t="s">
        <v>551</v>
      </c>
      <c r="J352" s="32">
        <v>0</v>
      </c>
      <c r="K352" s="32">
        <v>330</v>
      </c>
      <c r="L352" s="32">
        <f t="shared" si="6"/>
        <v>330</v>
      </c>
      <c r="M352" s="27"/>
      <c r="N352" s="27"/>
      <c r="O352" s="27"/>
      <c r="P352" s="27"/>
      <c r="Q352" s="27"/>
      <c r="R352" s="27"/>
    </row>
    <row r="353" spans="1:18" x14ac:dyDescent="0.2">
      <c r="A353" s="23"/>
      <c r="B353" s="26"/>
      <c r="C353" s="26"/>
      <c r="D353" s="28"/>
      <c r="E353" s="28"/>
      <c r="F353" s="28"/>
      <c r="G353" s="29"/>
      <c r="H353" s="33" t="s">
        <v>552</v>
      </c>
      <c r="I353" s="34" t="s">
        <v>553</v>
      </c>
      <c r="J353" s="35">
        <v>160.68677700000001</v>
      </c>
      <c r="K353" s="35">
        <v>171.15978080000002</v>
      </c>
      <c r="L353" s="35">
        <f t="shared" si="6"/>
        <v>10.473003800000015</v>
      </c>
      <c r="M353" s="27"/>
      <c r="N353" s="27"/>
      <c r="O353" s="27"/>
      <c r="P353" s="27"/>
      <c r="Q353" s="27"/>
      <c r="R353" s="27"/>
    </row>
    <row r="354" spans="1:18" x14ac:dyDescent="0.2">
      <c r="A354" s="23"/>
      <c r="B354" s="26"/>
      <c r="C354" s="26"/>
      <c r="D354" s="28"/>
      <c r="E354" s="87">
        <v>5</v>
      </c>
      <c r="F354" s="88" t="s">
        <v>554</v>
      </c>
      <c r="G354" s="89"/>
      <c r="H354" s="90"/>
      <c r="I354" s="91"/>
      <c r="J354" s="92">
        <v>9994.4731859999993</v>
      </c>
      <c r="K354" s="92">
        <v>15735.158221869997</v>
      </c>
      <c r="L354" s="92">
        <f t="shared" si="6"/>
        <v>5740.6850358699976</v>
      </c>
      <c r="M354" s="27"/>
      <c r="N354" s="27"/>
      <c r="O354" s="27"/>
      <c r="P354" s="27"/>
      <c r="Q354" s="27"/>
      <c r="R354" s="27"/>
    </row>
    <row r="355" spans="1:18" x14ac:dyDescent="0.2">
      <c r="A355" s="23"/>
      <c r="B355" s="26"/>
      <c r="C355" s="26"/>
      <c r="D355" s="28"/>
      <c r="E355" s="28"/>
      <c r="F355" s="28"/>
      <c r="G355" s="45" t="s">
        <v>2</v>
      </c>
      <c r="H355" s="46"/>
      <c r="I355" s="47"/>
      <c r="J355" s="48">
        <v>9509.4317890000002</v>
      </c>
      <c r="K355" s="48">
        <v>14946.712371379997</v>
      </c>
      <c r="L355" s="48">
        <f t="shared" si="6"/>
        <v>5437.2805823799972</v>
      </c>
      <c r="M355" s="27"/>
      <c r="N355" s="27"/>
      <c r="O355" s="27"/>
      <c r="P355" s="27"/>
      <c r="Q355" s="27"/>
      <c r="R355" s="27"/>
    </row>
    <row r="356" spans="1:18" x14ac:dyDescent="0.2">
      <c r="A356" s="23"/>
      <c r="B356" s="26"/>
      <c r="C356" s="26"/>
      <c r="D356" s="28"/>
      <c r="E356" s="28"/>
      <c r="F356" s="28"/>
      <c r="G356" s="29"/>
      <c r="H356" s="30" t="s">
        <v>35</v>
      </c>
      <c r="I356" s="31" t="s">
        <v>459</v>
      </c>
      <c r="J356" s="32">
        <v>134.65523300000001</v>
      </c>
      <c r="K356" s="32">
        <v>130.82149935000004</v>
      </c>
      <c r="L356" s="32">
        <f t="shared" si="6"/>
        <v>-3.8337336499999708</v>
      </c>
      <c r="M356" s="27"/>
      <c r="N356" s="27"/>
      <c r="O356" s="27"/>
      <c r="P356" s="27"/>
      <c r="Q356" s="27"/>
      <c r="R356" s="27"/>
    </row>
    <row r="357" spans="1:18" x14ac:dyDescent="0.2">
      <c r="A357" s="23"/>
      <c r="B357" s="26"/>
      <c r="C357" s="26"/>
      <c r="D357" s="28"/>
      <c r="E357" s="28"/>
      <c r="F357" s="28"/>
      <c r="G357" s="29"/>
      <c r="H357" s="33" t="s">
        <v>50</v>
      </c>
      <c r="I357" s="34" t="s">
        <v>555</v>
      </c>
      <c r="J357" s="35">
        <v>18.886710999999998</v>
      </c>
      <c r="K357" s="35">
        <v>18.548877899999994</v>
      </c>
      <c r="L357" s="35">
        <f t="shared" si="6"/>
        <v>-0.33783310000000455</v>
      </c>
      <c r="M357" s="27"/>
      <c r="N357" s="27"/>
      <c r="O357" s="27"/>
      <c r="P357" s="27"/>
      <c r="Q357" s="27"/>
      <c r="R357" s="27"/>
    </row>
    <row r="358" spans="1:18" x14ac:dyDescent="0.2">
      <c r="A358" s="23"/>
      <c r="B358" s="26"/>
      <c r="C358" s="26"/>
      <c r="D358" s="28"/>
      <c r="E358" s="28"/>
      <c r="F358" s="28"/>
      <c r="G358" s="29"/>
      <c r="H358" s="33" t="s">
        <v>64</v>
      </c>
      <c r="I358" s="34" t="s">
        <v>556</v>
      </c>
      <c r="J358" s="35">
        <v>75.611704000000003</v>
      </c>
      <c r="K358" s="35">
        <v>118.88351182999997</v>
      </c>
      <c r="L358" s="35">
        <f t="shared" si="6"/>
        <v>43.271807829999972</v>
      </c>
      <c r="M358" s="27"/>
      <c r="N358" s="27"/>
      <c r="O358" s="27"/>
      <c r="P358" s="27"/>
      <c r="Q358" s="27"/>
      <c r="R358" s="27"/>
    </row>
    <row r="359" spans="1:18" x14ac:dyDescent="0.2">
      <c r="A359" s="23"/>
      <c r="B359" s="26"/>
      <c r="C359" s="26"/>
      <c r="D359" s="28"/>
      <c r="E359" s="28"/>
      <c r="F359" s="28"/>
      <c r="G359" s="29"/>
      <c r="H359" s="33" t="s">
        <v>66</v>
      </c>
      <c r="I359" s="34" t="s">
        <v>557</v>
      </c>
      <c r="J359" s="35">
        <v>52.776459000000003</v>
      </c>
      <c r="K359" s="35">
        <v>52.268302169999998</v>
      </c>
      <c r="L359" s="35">
        <f t="shared" si="6"/>
        <v>-0.50815683000000433</v>
      </c>
      <c r="M359" s="27"/>
      <c r="N359" s="27"/>
      <c r="O359" s="27"/>
      <c r="P359" s="27"/>
      <c r="Q359" s="27"/>
      <c r="R359" s="27"/>
    </row>
    <row r="360" spans="1:18" x14ac:dyDescent="0.2">
      <c r="A360" s="23"/>
      <c r="B360" s="26"/>
      <c r="C360" s="26"/>
      <c r="D360" s="28"/>
      <c r="E360" s="28"/>
      <c r="F360" s="28"/>
      <c r="G360" s="29"/>
      <c r="H360" s="33" t="s">
        <v>108</v>
      </c>
      <c r="I360" s="34" t="s">
        <v>558</v>
      </c>
      <c r="J360" s="35">
        <v>60.706043000000001</v>
      </c>
      <c r="K360" s="35">
        <v>51.894359800000011</v>
      </c>
      <c r="L360" s="35">
        <f t="shared" si="6"/>
        <v>-8.8116831999999903</v>
      </c>
      <c r="M360" s="27"/>
      <c r="N360" s="27"/>
      <c r="O360" s="27"/>
      <c r="P360" s="27"/>
      <c r="Q360" s="27"/>
      <c r="R360" s="27"/>
    </row>
    <row r="361" spans="1:18" x14ac:dyDescent="0.2">
      <c r="A361" s="23"/>
      <c r="B361" s="26"/>
      <c r="C361" s="26"/>
      <c r="D361" s="28"/>
      <c r="E361" s="28"/>
      <c r="F361" s="28"/>
      <c r="G361" s="29"/>
      <c r="H361" s="33" t="s">
        <v>82</v>
      </c>
      <c r="I361" s="34" t="s">
        <v>559</v>
      </c>
      <c r="J361" s="35">
        <v>33.892457</v>
      </c>
      <c r="K361" s="35">
        <v>34.949669879999995</v>
      </c>
      <c r="L361" s="35">
        <f t="shared" si="6"/>
        <v>1.0572128799999945</v>
      </c>
      <c r="M361" s="27"/>
      <c r="N361" s="27"/>
      <c r="O361" s="27"/>
      <c r="P361" s="27"/>
      <c r="Q361" s="27"/>
      <c r="R361" s="27"/>
    </row>
    <row r="362" spans="1:18" x14ac:dyDescent="0.2">
      <c r="A362" s="23"/>
      <c r="B362" s="26"/>
      <c r="C362" s="26"/>
      <c r="D362" s="28"/>
      <c r="E362" s="28"/>
      <c r="F362" s="28"/>
      <c r="G362" s="29"/>
      <c r="H362" s="33" t="s">
        <v>84</v>
      </c>
      <c r="I362" s="34" t="s">
        <v>560</v>
      </c>
      <c r="J362" s="35">
        <v>47.568415000000002</v>
      </c>
      <c r="K362" s="35">
        <v>46.52492556</v>
      </c>
      <c r="L362" s="35">
        <f t="shared" si="6"/>
        <v>-1.0434894400000019</v>
      </c>
      <c r="M362" s="27"/>
      <c r="N362" s="27"/>
      <c r="O362" s="27"/>
      <c r="P362" s="27"/>
      <c r="Q362" s="27"/>
      <c r="R362" s="27"/>
    </row>
    <row r="363" spans="1:18" x14ac:dyDescent="0.2">
      <c r="A363" s="23"/>
      <c r="B363" s="26"/>
      <c r="C363" s="26"/>
      <c r="D363" s="28"/>
      <c r="E363" s="28"/>
      <c r="F363" s="28"/>
      <c r="G363" s="29"/>
      <c r="H363" s="33" t="s">
        <v>460</v>
      </c>
      <c r="I363" s="34" t="s">
        <v>561</v>
      </c>
      <c r="J363" s="35">
        <v>4.8835230000000003</v>
      </c>
      <c r="K363" s="35">
        <v>1.38710439</v>
      </c>
      <c r="L363" s="35">
        <f t="shared" si="6"/>
        <v>-3.4964186100000001</v>
      </c>
      <c r="M363" s="27"/>
      <c r="N363" s="27"/>
      <c r="O363" s="27"/>
      <c r="P363" s="27"/>
      <c r="Q363" s="27"/>
      <c r="R363" s="27"/>
    </row>
    <row r="364" spans="1:18" x14ac:dyDescent="0.2">
      <c r="A364" s="23"/>
      <c r="B364" s="26"/>
      <c r="C364" s="26"/>
      <c r="D364" s="28"/>
      <c r="E364" s="28"/>
      <c r="F364" s="28"/>
      <c r="G364" s="29"/>
      <c r="H364" s="33" t="s">
        <v>462</v>
      </c>
      <c r="I364" s="34" t="s">
        <v>562</v>
      </c>
      <c r="J364" s="35">
        <v>4.4488709999999996</v>
      </c>
      <c r="K364" s="35">
        <v>3.1339718300000001</v>
      </c>
      <c r="L364" s="35">
        <f t="shared" si="6"/>
        <v>-1.3148991699999995</v>
      </c>
      <c r="M364" s="27"/>
      <c r="N364" s="27"/>
      <c r="O364" s="27"/>
      <c r="P364" s="27"/>
      <c r="Q364" s="27"/>
      <c r="R364" s="27"/>
    </row>
    <row r="365" spans="1:18" x14ac:dyDescent="0.2">
      <c r="A365" s="23"/>
      <c r="B365" s="26"/>
      <c r="C365" s="26"/>
      <c r="D365" s="28"/>
      <c r="E365" s="28"/>
      <c r="F365" s="28"/>
      <c r="G365" s="29"/>
      <c r="H365" s="33" t="s">
        <v>169</v>
      </c>
      <c r="I365" s="34" t="s">
        <v>563</v>
      </c>
      <c r="J365" s="35">
        <v>4.9175719999999998</v>
      </c>
      <c r="K365" s="35">
        <v>2.2184616499999996</v>
      </c>
      <c r="L365" s="35">
        <f t="shared" si="6"/>
        <v>-2.6991103500000002</v>
      </c>
      <c r="M365" s="27"/>
      <c r="N365" s="27"/>
      <c r="O365" s="27"/>
      <c r="P365" s="27"/>
      <c r="Q365" s="27"/>
      <c r="R365" s="27"/>
    </row>
    <row r="366" spans="1:18" x14ac:dyDescent="0.2">
      <c r="A366" s="23"/>
      <c r="B366" s="26"/>
      <c r="C366" s="26"/>
      <c r="D366" s="28"/>
      <c r="E366" s="28"/>
      <c r="F366" s="28"/>
      <c r="G366" s="29"/>
      <c r="H366" s="33" t="s">
        <v>564</v>
      </c>
      <c r="I366" s="34" t="s">
        <v>565</v>
      </c>
      <c r="J366" s="35">
        <v>15.179321</v>
      </c>
      <c r="K366" s="35">
        <v>16.955491509999998</v>
      </c>
      <c r="L366" s="35">
        <f t="shared" si="6"/>
        <v>1.7761705099999983</v>
      </c>
      <c r="M366" s="27"/>
      <c r="N366" s="27"/>
      <c r="O366" s="27"/>
      <c r="P366" s="27"/>
      <c r="Q366" s="27"/>
      <c r="R366" s="27"/>
    </row>
    <row r="367" spans="1:18" x14ac:dyDescent="0.2">
      <c r="A367" s="23"/>
      <c r="B367" s="26"/>
      <c r="C367" s="26"/>
      <c r="D367" s="28"/>
      <c r="E367" s="28"/>
      <c r="F367" s="28"/>
      <c r="G367" s="29"/>
      <c r="H367" s="33" t="s">
        <v>456</v>
      </c>
      <c r="I367" s="34" t="s">
        <v>566</v>
      </c>
      <c r="J367" s="35">
        <v>4.7297549999999999</v>
      </c>
      <c r="K367" s="35">
        <v>3.2817238699999995</v>
      </c>
      <c r="L367" s="35">
        <f t="shared" si="6"/>
        <v>-1.4480311300000004</v>
      </c>
      <c r="M367" s="27"/>
      <c r="N367" s="27"/>
      <c r="O367" s="27"/>
      <c r="P367" s="27"/>
      <c r="Q367" s="27"/>
      <c r="R367" s="27"/>
    </row>
    <row r="368" spans="1:18" x14ac:dyDescent="0.2">
      <c r="A368" s="23"/>
      <c r="B368" s="26"/>
      <c r="C368" s="26"/>
      <c r="D368" s="28"/>
      <c r="E368" s="28"/>
      <c r="F368" s="28"/>
      <c r="G368" s="29"/>
      <c r="H368" s="33" t="s">
        <v>171</v>
      </c>
      <c r="I368" s="34" t="s">
        <v>567</v>
      </c>
      <c r="J368" s="35">
        <v>1580.008646</v>
      </c>
      <c r="K368" s="35">
        <v>1737.4118337700002</v>
      </c>
      <c r="L368" s="35">
        <f t="shared" si="6"/>
        <v>157.40318777000016</v>
      </c>
      <c r="M368" s="27"/>
      <c r="N368" s="27"/>
      <c r="O368" s="27"/>
      <c r="P368" s="27"/>
      <c r="Q368" s="27"/>
      <c r="R368" s="27"/>
    </row>
    <row r="369" spans="1:18" x14ac:dyDescent="0.2">
      <c r="A369" s="23"/>
      <c r="B369" s="26"/>
      <c r="C369" s="26"/>
      <c r="D369" s="28"/>
      <c r="E369" s="28"/>
      <c r="F369" s="28"/>
      <c r="G369" s="29"/>
      <c r="H369" s="33" t="s">
        <v>568</v>
      </c>
      <c r="I369" s="34" t="s">
        <v>569</v>
      </c>
      <c r="J369" s="35">
        <v>160.39036400000001</v>
      </c>
      <c r="K369" s="35">
        <v>379.93243169000004</v>
      </c>
      <c r="L369" s="35">
        <f t="shared" si="6"/>
        <v>219.54206769000004</v>
      </c>
      <c r="M369" s="27"/>
      <c r="N369" s="27"/>
      <c r="O369" s="27"/>
      <c r="P369" s="27"/>
      <c r="Q369" s="27"/>
      <c r="R369" s="27"/>
    </row>
    <row r="370" spans="1:18" x14ac:dyDescent="0.2">
      <c r="A370" s="23"/>
      <c r="B370" s="26"/>
      <c r="C370" s="26"/>
      <c r="D370" s="28"/>
      <c r="E370" s="28"/>
      <c r="F370" s="28"/>
      <c r="G370" s="29"/>
      <c r="H370" s="33" t="s">
        <v>570</v>
      </c>
      <c r="I370" s="34" t="s">
        <v>571</v>
      </c>
      <c r="J370" s="35">
        <v>7.7112970000000001</v>
      </c>
      <c r="K370" s="35">
        <v>4.9087132899999997</v>
      </c>
      <c r="L370" s="35">
        <f t="shared" si="6"/>
        <v>-2.8025837100000004</v>
      </c>
      <c r="M370" s="27"/>
      <c r="N370" s="27"/>
      <c r="O370" s="27"/>
      <c r="P370" s="27"/>
      <c r="Q370" s="27"/>
      <c r="R370" s="27"/>
    </row>
    <row r="371" spans="1:18" ht="25.5" x14ac:dyDescent="0.2">
      <c r="A371" s="23"/>
      <c r="B371" s="26"/>
      <c r="C371" s="26"/>
      <c r="D371" s="28"/>
      <c r="E371" s="28"/>
      <c r="F371" s="28"/>
      <c r="G371" s="29"/>
      <c r="H371" s="33" t="s">
        <v>572</v>
      </c>
      <c r="I371" s="34" t="s">
        <v>573</v>
      </c>
      <c r="J371" s="35">
        <v>52.727221999999998</v>
      </c>
      <c r="K371" s="35">
        <v>53.702959260000007</v>
      </c>
      <c r="L371" s="35">
        <f t="shared" si="6"/>
        <v>0.9757372600000096</v>
      </c>
      <c r="M371" s="27"/>
      <c r="N371" s="27"/>
      <c r="O371" s="27"/>
      <c r="P371" s="27"/>
      <c r="Q371" s="27"/>
      <c r="R371" s="27"/>
    </row>
    <row r="372" spans="1:18" x14ac:dyDescent="0.2">
      <c r="A372" s="23"/>
      <c r="B372" s="26"/>
      <c r="C372" s="26"/>
      <c r="D372" s="28"/>
      <c r="E372" s="28"/>
      <c r="F372" s="28"/>
      <c r="G372" s="29"/>
      <c r="H372" s="33" t="s">
        <v>574</v>
      </c>
      <c r="I372" s="34" t="s">
        <v>575</v>
      </c>
      <c r="J372" s="35">
        <v>23.859587999999999</v>
      </c>
      <c r="K372" s="35">
        <v>3271.9915225199998</v>
      </c>
      <c r="L372" s="35">
        <f t="shared" si="6"/>
        <v>3248.13193452</v>
      </c>
      <c r="M372" s="27"/>
      <c r="N372" s="27"/>
      <c r="O372" s="27"/>
      <c r="P372" s="27"/>
      <c r="Q372" s="27"/>
      <c r="R372" s="27"/>
    </row>
    <row r="373" spans="1:18" x14ac:dyDescent="0.2">
      <c r="A373" s="23"/>
      <c r="B373" s="26"/>
      <c r="C373" s="26"/>
      <c r="D373" s="28"/>
      <c r="E373" s="28"/>
      <c r="F373" s="28"/>
      <c r="G373" s="29"/>
      <c r="H373" s="33" t="s">
        <v>87</v>
      </c>
      <c r="I373" s="34" t="s">
        <v>576</v>
      </c>
      <c r="J373" s="35">
        <v>578.46361899999999</v>
      </c>
      <c r="K373" s="35">
        <v>609.07333299000027</v>
      </c>
      <c r="L373" s="35">
        <f t="shared" si="6"/>
        <v>30.609713990000273</v>
      </c>
      <c r="M373" s="27"/>
      <c r="N373" s="27"/>
      <c r="O373" s="27"/>
      <c r="P373" s="27"/>
      <c r="Q373" s="27"/>
      <c r="R373" s="27"/>
    </row>
    <row r="374" spans="1:18" x14ac:dyDescent="0.2">
      <c r="A374" s="23"/>
      <c r="B374" s="26"/>
      <c r="C374" s="26"/>
      <c r="D374" s="28"/>
      <c r="E374" s="28"/>
      <c r="F374" s="28"/>
      <c r="G374" s="29"/>
      <c r="H374" s="33" t="s">
        <v>200</v>
      </c>
      <c r="I374" s="34" t="s">
        <v>577</v>
      </c>
      <c r="J374" s="35">
        <v>29.962955000000001</v>
      </c>
      <c r="K374" s="35">
        <v>189.36812424999999</v>
      </c>
      <c r="L374" s="35">
        <f t="shared" si="6"/>
        <v>159.40516925</v>
      </c>
      <c r="M374" s="27"/>
      <c r="N374" s="27"/>
      <c r="O374" s="27"/>
      <c r="P374" s="27"/>
      <c r="Q374" s="27"/>
      <c r="R374" s="27"/>
    </row>
    <row r="375" spans="1:18" x14ac:dyDescent="0.2">
      <c r="A375" s="23"/>
      <c r="B375" s="26"/>
      <c r="C375" s="26"/>
      <c r="D375" s="28"/>
      <c r="E375" s="28"/>
      <c r="F375" s="28"/>
      <c r="G375" s="29"/>
      <c r="H375" s="33" t="s">
        <v>427</v>
      </c>
      <c r="I375" s="34" t="s">
        <v>578</v>
      </c>
      <c r="J375" s="35">
        <v>150.817666</v>
      </c>
      <c r="K375" s="35">
        <v>208.27886322999998</v>
      </c>
      <c r="L375" s="35">
        <f t="shared" si="6"/>
        <v>57.461197229999982</v>
      </c>
      <c r="M375" s="27"/>
      <c r="N375" s="27"/>
      <c r="O375" s="27"/>
      <c r="P375" s="27"/>
      <c r="Q375" s="27"/>
      <c r="R375" s="27"/>
    </row>
    <row r="376" spans="1:18" x14ac:dyDescent="0.2">
      <c r="A376" s="23"/>
      <c r="B376" s="26"/>
      <c r="C376" s="26"/>
      <c r="D376" s="28"/>
      <c r="E376" s="28"/>
      <c r="F376" s="28"/>
      <c r="G376" s="29"/>
      <c r="H376" s="33" t="s">
        <v>579</v>
      </c>
      <c r="I376" s="34" t="s">
        <v>580</v>
      </c>
      <c r="J376" s="35">
        <v>4.4981770000000001</v>
      </c>
      <c r="K376" s="35">
        <v>189.90667802000002</v>
      </c>
      <c r="L376" s="35">
        <f t="shared" si="6"/>
        <v>185.40850102000002</v>
      </c>
      <c r="M376" s="27"/>
      <c r="N376" s="27"/>
      <c r="O376" s="27"/>
      <c r="P376" s="27"/>
      <c r="Q376" s="27"/>
      <c r="R376" s="27"/>
    </row>
    <row r="377" spans="1:18" ht="25.5" x14ac:dyDescent="0.2">
      <c r="A377" s="23"/>
      <c r="B377" s="26"/>
      <c r="C377" s="26"/>
      <c r="D377" s="28"/>
      <c r="E377" s="28"/>
      <c r="F377" s="28"/>
      <c r="G377" s="29"/>
      <c r="H377" s="33" t="s">
        <v>581</v>
      </c>
      <c r="I377" s="34" t="s">
        <v>2581</v>
      </c>
      <c r="J377" s="35">
        <v>22.439748000000002</v>
      </c>
      <c r="K377" s="35">
        <v>22.593888799999998</v>
      </c>
      <c r="L377" s="35">
        <f t="shared" si="6"/>
        <v>0.15414079999999686</v>
      </c>
      <c r="M377" s="27"/>
      <c r="N377" s="27"/>
      <c r="O377" s="27"/>
      <c r="P377" s="27"/>
      <c r="Q377" s="27"/>
      <c r="R377" s="27"/>
    </row>
    <row r="378" spans="1:18" x14ac:dyDescent="0.2">
      <c r="A378" s="23"/>
      <c r="B378" s="26"/>
      <c r="C378" s="26"/>
      <c r="D378" s="28"/>
      <c r="E378" s="28"/>
      <c r="F378" s="28"/>
      <c r="G378" s="29"/>
      <c r="H378" s="33" t="s">
        <v>274</v>
      </c>
      <c r="I378" s="34" t="s">
        <v>582</v>
      </c>
      <c r="J378" s="35">
        <v>1490.5413120000001</v>
      </c>
      <c r="K378" s="35">
        <v>1573.09474479</v>
      </c>
      <c r="L378" s="35">
        <f t="shared" si="6"/>
        <v>82.553432789999988</v>
      </c>
      <c r="M378" s="27"/>
      <c r="N378" s="27"/>
      <c r="O378" s="27"/>
      <c r="P378" s="27"/>
      <c r="Q378" s="27"/>
      <c r="R378" s="27"/>
    </row>
    <row r="379" spans="1:18" x14ac:dyDescent="0.2">
      <c r="A379" s="23"/>
      <c r="B379" s="26"/>
      <c r="C379" s="26"/>
      <c r="D379" s="28"/>
      <c r="E379" s="28"/>
      <c r="F379" s="28"/>
      <c r="G379" s="29"/>
      <c r="H379" s="33" t="s">
        <v>431</v>
      </c>
      <c r="I379" s="34" t="s">
        <v>583</v>
      </c>
      <c r="J379" s="35">
        <v>1275.0719630000001</v>
      </c>
      <c r="K379" s="35">
        <v>733.56246424000005</v>
      </c>
      <c r="L379" s="35">
        <f t="shared" si="6"/>
        <v>-541.50949876000004</v>
      </c>
      <c r="M379" s="27"/>
      <c r="N379" s="27"/>
      <c r="O379" s="27"/>
      <c r="P379" s="27"/>
      <c r="Q379" s="27"/>
      <c r="R379" s="27"/>
    </row>
    <row r="380" spans="1:18" x14ac:dyDescent="0.2">
      <c r="A380" s="23"/>
      <c r="B380" s="26"/>
      <c r="C380" s="26"/>
      <c r="D380" s="28"/>
      <c r="E380" s="28"/>
      <c r="F380" s="28"/>
      <c r="G380" s="29"/>
      <c r="H380" s="33" t="s">
        <v>433</v>
      </c>
      <c r="I380" s="34" t="s">
        <v>584</v>
      </c>
      <c r="J380" s="35">
        <v>46.561922000000003</v>
      </c>
      <c r="K380" s="35">
        <v>208.11629923999999</v>
      </c>
      <c r="L380" s="35">
        <f t="shared" si="6"/>
        <v>161.55437723999998</v>
      </c>
      <c r="M380" s="27"/>
      <c r="N380" s="27"/>
      <c r="O380" s="27"/>
      <c r="P380" s="27"/>
      <c r="Q380" s="27"/>
      <c r="R380" s="27"/>
    </row>
    <row r="381" spans="1:18" x14ac:dyDescent="0.2">
      <c r="A381" s="23"/>
      <c r="B381" s="26"/>
      <c r="C381" s="26"/>
      <c r="D381" s="28"/>
      <c r="E381" s="28"/>
      <c r="F381" s="28"/>
      <c r="G381" s="29"/>
      <c r="H381" s="33" t="s">
        <v>434</v>
      </c>
      <c r="I381" s="34" t="s">
        <v>585</v>
      </c>
      <c r="J381" s="35">
        <v>26.726956000000001</v>
      </c>
      <c r="K381" s="35">
        <v>216.80796284000004</v>
      </c>
      <c r="L381" s="35">
        <f t="shared" si="6"/>
        <v>190.08100684000004</v>
      </c>
      <c r="M381" s="27"/>
      <c r="N381" s="27"/>
      <c r="O381" s="27"/>
      <c r="P381" s="27"/>
      <c r="Q381" s="27"/>
      <c r="R381" s="27"/>
    </row>
    <row r="382" spans="1:18" x14ac:dyDescent="0.2">
      <c r="A382" s="23"/>
      <c r="B382" s="26"/>
      <c r="C382" s="26"/>
      <c r="D382" s="28"/>
      <c r="E382" s="28"/>
      <c r="F382" s="28"/>
      <c r="G382" s="29"/>
      <c r="H382" s="33" t="s">
        <v>124</v>
      </c>
      <c r="I382" s="34" t="s">
        <v>441</v>
      </c>
      <c r="J382" s="35">
        <v>81.328669000000005</v>
      </c>
      <c r="K382" s="35">
        <v>77.054975809999974</v>
      </c>
      <c r="L382" s="35">
        <f t="shared" si="6"/>
        <v>-4.2736931900000314</v>
      </c>
      <c r="M382" s="27"/>
      <c r="N382" s="27"/>
      <c r="O382" s="27"/>
      <c r="P382" s="27"/>
      <c r="Q382" s="27"/>
      <c r="R382" s="27"/>
    </row>
    <row r="383" spans="1:18" x14ac:dyDescent="0.2">
      <c r="A383" s="23"/>
      <c r="B383" s="26"/>
      <c r="C383" s="26"/>
      <c r="D383" s="28"/>
      <c r="E383" s="28"/>
      <c r="F383" s="28"/>
      <c r="G383" s="29"/>
      <c r="H383" s="33" t="s">
        <v>586</v>
      </c>
      <c r="I383" s="34" t="s">
        <v>587</v>
      </c>
      <c r="J383" s="35">
        <v>308.94835499999999</v>
      </c>
      <c r="K383" s="35">
        <v>440.30281672999985</v>
      </c>
      <c r="L383" s="35">
        <f t="shared" si="6"/>
        <v>131.35446172999985</v>
      </c>
      <c r="M383" s="27"/>
      <c r="N383" s="27"/>
      <c r="O383" s="27"/>
      <c r="P383" s="27"/>
      <c r="Q383" s="27"/>
      <c r="R383" s="27"/>
    </row>
    <row r="384" spans="1:18" x14ac:dyDescent="0.2">
      <c r="A384" s="23"/>
      <c r="B384" s="26"/>
      <c r="C384" s="26"/>
      <c r="D384" s="28"/>
      <c r="E384" s="28"/>
      <c r="F384" s="28"/>
      <c r="G384" s="29"/>
      <c r="H384" s="33" t="s">
        <v>312</v>
      </c>
      <c r="I384" s="34" t="s">
        <v>588</v>
      </c>
      <c r="J384" s="35">
        <v>314.77440300000001</v>
      </c>
      <c r="K384" s="35">
        <v>1214.1038030499999</v>
      </c>
      <c r="L384" s="35">
        <f t="shared" si="6"/>
        <v>899.32940004999989</v>
      </c>
      <c r="M384" s="27"/>
      <c r="N384" s="27"/>
      <c r="O384" s="27"/>
      <c r="P384" s="27"/>
      <c r="Q384" s="27"/>
      <c r="R384" s="27"/>
    </row>
    <row r="385" spans="1:18" x14ac:dyDescent="0.2">
      <c r="A385" s="23"/>
      <c r="B385" s="26"/>
      <c r="C385" s="26"/>
      <c r="D385" s="28"/>
      <c r="E385" s="28"/>
      <c r="F385" s="28"/>
      <c r="G385" s="29"/>
      <c r="H385" s="33" t="s">
        <v>589</v>
      </c>
      <c r="I385" s="34" t="s">
        <v>590</v>
      </c>
      <c r="J385" s="35">
        <v>260.20941900000003</v>
      </c>
      <c r="K385" s="35">
        <v>202.54024224</v>
      </c>
      <c r="L385" s="35">
        <f t="shared" si="6"/>
        <v>-57.669176760000028</v>
      </c>
      <c r="M385" s="27"/>
      <c r="N385" s="27"/>
      <c r="O385" s="27"/>
      <c r="P385" s="27"/>
      <c r="Q385" s="27"/>
      <c r="R385" s="27"/>
    </row>
    <row r="386" spans="1:18" x14ac:dyDescent="0.2">
      <c r="A386" s="23"/>
      <c r="B386" s="26"/>
      <c r="C386" s="26"/>
      <c r="D386" s="28"/>
      <c r="E386" s="28"/>
      <c r="F386" s="28"/>
      <c r="G386" s="29"/>
      <c r="H386" s="33" t="s">
        <v>314</v>
      </c>
      <c r="I386" s="34" t="s">
        <v>591</v>
      </c>
      <c r="J386" s="35">
        <v>427.67680300000001</v>
      </c>
      <c r="K386" s="35">
        <v>753.98477674000003</v>
      </c>
      <c r="L386" s="35">
        <f t="shared" si="6"/>
        <v>326.30797374000002</v>
      </c>
      <c r="M386" s="27"/>
      <c r="N386" s="27"/>
      <c r="O386" s="27"/>
      <c r="P386" s="27"/>
      <c r="Q386" s="27"/>
      <c r="R386" s="27"/>
    </row>
    <row r="387" spans="1:18" x14ac:dyDescent="0.2">
      <c r="A387" s="23"/>
      <c r="B387" s="26"/>
      <c r="C387" s="26"/>
      <c r="D387" s="28"/>
      <c r="E387" s="28"/>
      <c r="F387" s="28"/>
      <c r="G387" s="29"/>
      <c r="H387" s="33" t="s">
        <v>592</v>
      </c>
      <c r="I387" s="34" t="s">
        <v>593</v>
      </c>
      <c r="J387" s="35">
        <v>126.47084</v>
      </c>
      <c r="K387" s="35">
        <v>357.65544764000003</v>
      </c>
      <c r="L387" s="35">
        <f t="shared" si="6"/>
        <v>231.18460764000002</v>
      </c>
      <c r="M387" s="27"/>
      <c r="N387" s="27"/>
      <c r="O387" s="27"/>
      <c r="P387" s="27"/>
      <c r="Q387" s="27"/>
      <c r="R387" s="27"/>
    </row>
    <row r="388" spans="1:18" x14ac:dyDescent="0.2">
      <c r="A388" s="23"/>
      <c r="B388" s="26"/>
      <c r="C388" s="26"/>
      <c r="D388" s="28"/>
      <c r="E388" s="28"/>
      <c r="F388" s="28"/>
      <c r="G388" s="29"/>
      <c r="H388" s="33" t="s">
        <v>594</v>
      </c>
      <c r="I388" s="34" t="s">
        <v>595</v>
      </c>
      <c r="J388" s="35">
        <v>11.380280000000001</v>
      </c>
      <c r="K388" s="35">
        <v>75.903263659999993</v>
      </c>
      <c r="L388" s="35">
        <f t="shared" si="6"/>
        <v>64.522983659999994</v>
      </c>
      <c r="M388" s="27"/>
      <c r="N388" s="27"/>
      <c r="O388" s="27"/>
      <c r="P388" s="27"/>
      <c r="Q388" s="27"/>
      <c r="R388" s="27"/>
    </row>
    <row r="389" spans="1:18" x14ac:dyDescent="0.2">
      <c r="A389" s="23"/>
      <c r="B389" s="26"/>
      <c r="C389" s="26"/>
      <c r="D389" s="28"/>
      <c r="E389" s="28"/>
      <c r="F389" s="28"/>
      <c r="G389" s="29"/>
      <c r="H389" s="33" t="s">
        <v>325</v>
      </c>
      <c r="I389" s="34" t="s">
        <v>596</v>
      </c>
      <c r="J389" s="35">
        <v>513.41280400000005</v>
      </c>
      <c r="K389" s="35">
        <v>262.63465171000001</v>
      </c>
      <c r="L389" s="35">
        <f t="shared" si="6"/>
        <v>-250.77815229000004</v>
      </c>
      <c r="M389" s="27"/>
      <c r="N389" s="27"/>
      <c r="O389" s="27"/>
      <c r="P389" s="27"/>
      <c r="Q389" s="27"/>
      <c r="R389" s="27"/>
    </row>
    <row r="390" spans="1:18" x14ac:dyDescent="0.2">
      <c r="A390" s="23"/>
      <c r="B390" s="26"/>
      <c r="C390" s="26"/>
      <c r="D390" s="28"/>
      <c r="E390" s="28"/>
      <c r="F390" s="28"/>
      <c r="G390" s="29"/>
      <c r="H390" s="33" t="s">
        <v>327</v>
      </c>
      <c r="I390" s="34" t="s">
        <v>597</v>
      </c>
      <c r="J390" s="35">
        <v>21.157516999999999</v>
      </c>
      <c r="K390" s="35">
        <v>19.074868869999996</v>
      </c>
      <c r="L390" s="35">
        <f t="shared" si="6"/>
        <v>-2.0826481300000026</v>
      </c>
      <c r="M390" s="27"/>
      <c r="N390" s="27"/>
      <c r="O390" s="27"/>
      <c r="P390" s="27"/>
      <c r="Q390" s="27"/>
      <c r="R390" s="27"/>
    </row>
    <row r="391" spans="1:18" x14ac:dyDescent="0.2">
      <c r="A391" s="23"/>
      <c r="B391" s="26"/>
      <c r="C391" s="26"/>
      <c r="D391" s="28"/>
      <c r="E391" s="28"/>
      <c r="F391" s="28"/>
      <c r="G391" s="29"/>
      <c r="H391" s="33" t="s">
        <v>329</v>
      </c>
      <c r="I391" s="34" t="s">
        <v>598</v>
      </c>
      <c r="J391" s="35">
        <v>1498.1587629999999</v>
      </c>
      <c r="K391" s="35">
        <v>1630.0599224799998</v>
      </c>
      <c r="L391" s="35">
        <f t="shared" si="6"/>
        <v>131.90115947999993</v>
      </c>
      <c r="M391" s="27"/>
      <c r="N391" s="27"/>
      <c r="O391" s="27"/>
      <c r="P391" s="27"/>
      <c r="Q391" s="27"/>
      <c r="R391" s="27"/>
    </row>
    <row r="392" spans="1:18" x14ac:dyDescent="0.2">
      <c r="A392" s="23"/>
      <c r="B392" s="26"/>
      <c r="C392" s="26"/>
      <c r="D392" s="28"/>
      <c r="E392" s="28"/>
      <c r="F392" s="28"/>
      <c r="G392" s="29"/>
      <c r="H392" s="33" t="s">
        <v>331</v>
      </c>
      <c r="I392" s="34" t="s">
        <v>599</v>
      </c>
      <c r="J392" s="35">
        <v>21.610882</v>
      </c>
      <c r="K392" s="35">
        <v>21.028975180000003</v>
      </c>
      <c r="L392" s="35">
        <f t="shared" si="6"/>
        <v>-0.58190681999999683</v>
      </c>
      <c r="M392" s="27"/>
      <c r="N392" s="27"/>
      <c r="O392" s="27"/>
      <c r="P392" s="27"/>
      <c r="Q392" s="27"/>
      <c r="R392" s="27"/>
    </row>
    <row r="393" spans="1:18" x14ac:dyDescent="0.2">
      <c r="A393" s="23"/>
      <c r="B393" s="26"/>
      <c r="C393" s="26"/>
      <c r="D393" s="28"/>
      <c r="E393" s="28"/>
      <c r="F393" s="28"/>
      <c r="G393" s="29"/>
      <c r="H393" s="33" t="s">
        <v>333</v>
      </c>
      <c r="I393" s="64" t="s">
        <v>600</v>
      </c>
      <c r="J393" s="35">
        <v>11.724097</v>
      </c>
      <c r="K393" s="35">
        <v>8.9236591999999995</v>
      </c>
      <c r="L393" s="35">
        <f t="shared" si="6"/>
        <v>-2.800437800000001</v>
      </c>
      <c r="M393" s="27"/>
      <c r="N393" s="27"/>
      <c r="O393" s="27"/>
      <c r="P393" s="27"/>
      <c r="Q393" s="27"/>
      <c r="R393" s="27"/>
    </row>
    <row r="394" spans="1:18" x14ac:dyDescent="0.2">
      <c r="A394" s="23"/>
      <c r="B394" s="26"/>
      <c r="C394" s="26"/>
      <c r="D394" s="28"/>
      <c r="E394" s="28"/>
      <c r="F394" s="28"/>
      <c r="G394" s="29"/>
      <c r="H394" s="33" t="s">
        <v>335</v>
      </c>
      <c r="I394" s="34" t="s">
        <v>601</v>
      </c>
      <c r="J394" s="35">
        <v>4.5414580000000004</v>
      </c>
      <c r="K394" s="35">
        <v>3.8272493999999999</v>
      </c>
      <c r="L394" s="35">
        <f t="shared" si="6"/>
        <v>-0.71420860000000053</v>
      </c>
      <c r="M394" s="27"/>
      <c r="N394" s="27"/>
      <c r="O394" s="27"/>
      <c r="P394" s="27"/>
      <c r="Q394" s="27"/>
      <c r="R394" s="27"/>
    </row>
    <row r="395" spans="1:18" x14ac:dyDescent="0.2">
      <c r="A395" s="23"/>
      <c r="B395" s="26"/>
      <c r="C395" s="26"/>
      <c r="D395" s="28"/>
      <c r="E395" s="28"/>
      <c r="F395" s="28"/>
      <c r="G395" s="45" t="s">
        <v>528</v>
      </c>
      <c r="H395" s="49"/>
      <c r="I395" s="50"/>
      <c r="J395" s="51">
        <v>485.04139700000002</v>
      </c>
      <c r="K395" s="51">
        <v>788.44585049</v>
      </c>
      <c r="L395" s="51">
        <f t="shared" si="6"/>
        <v>303.40445348999998</v>
      </c>
      <c r="M395" s="27"/>
      <c r="N395" s="27"/>
      <c r="O395" s="27"/>
      <c r="P395" s="27"/>
      <c r="Q395" s="27"/>
      <c r="R395" s="27"/>
    </row>
    <row r="396" spans="1:18" x14ac:dyDescent="0.2">
      <c r="A396" s="23"/>
      <c r="B396" s="26"/>
      <c r="C396" s="26"/>
      <c r="D396" s="28"/>
      <c r="E396" s="28"/>
      <c r="F396" s="28"/>
      <c r="G396" s="29"/>
      <c r="H396" s="30" t="s">
        <v>602</v>
      </c>
      <c r="I396" s="31" t="s">
        <v>603</v>
      </c>
      <c r="J396" s="32">
        <v>22.632352999999998</v>
      </c>
      <c r="K396" s="32">
        <v>17.480159050000001</v>
      </c>
      <c r="L396" s="32">
        <f t="shared" si="6"/>
        <v>-5.1521939499999974</v>
      </c>
      <c r="M396" s="27"/>
      <c r="N396" s="27"/>
      <c r="O396" s="27"/>
      <c r="P396" s="27"/>
      <c r="Q396" s="27"/>
      <c r="R396" s="27"/>
    </row>
    <row r="397" spans="1:18" x14ac:dyDescent="0.2">
      <c r="A397" s="23"/>
      <c r="B397" s="26"/>
      <c r="C397" s="26"/>
      <c r="D397" s="28"/>
      <c r="E397" s="28"/>
      <c r="F397" s="28"/>
      <c r="G397" s="29"/>
      <c r="H397" s="33" t="s">
        <v>604</v>
      </c>
      <c r="I397" s="34" t="s">
        <v>2582</v>
      </c>
      <c r="J397" s="35">
        <v>58.703766000000002</v>
      </c>
      <c r="K397" s="35">
        <v>106.19854925</v>
      </c>
      <c r="L397" s="35">
        <f t="shared" si="6"/>
        <v>47.494783249999998</v>
      </c>
      <c r="M397" s="27"/>
      <c r="N397" s="27"/>
      <c r="O397" s="27"/>
      <c r="P397" s="27"/>
      <c r="Q397" s="27"/>
      <c r="R397" s="27"/>
    </row>
    <row r="398" spans="1:18" x14ac:dyDescent="0.2">
      <c r="A398" s="23"/>
      <c r="B398" s="26"/>
      <c r="C398" s="26"/>
      <c r="D398" s="28"/>
      <c r="E398" s="28"/>
      <c r="F398" s="28"/>
      <c r="G398" s="29"/>
      <c r="H398" s="33" t="s">
        <v>535</v>
      </c>
      <c r="I398" s="34" t="s">
        <v>605</v>
      </c>
      <c r="J398" s="35">
        <v>403.70527800000002</v>
      </c>
      <c r="K398" s="35">
        <v>664.76714219000007</v>
      </c>
      <c r="L398" s="35">
        <f t="shared" si="6"/>
        <v>261.06186419000005</v>
      </c>
      <c r="M398" s="27"/>
      <c r="N398" s="27"/>
      <c r="O398" s="27"/>
      <c r="P398" s="27"/>
      <c r="Q398" s="27"/>
      <c r="R398" s="27"/>
    </row>
    <row r="399" spans="1:18" x14ac:dyDescent="0.2">
      <c r="A399" s="23"/>
      <c r="B399" s="26"/>
      <c r="C399" s="26"/>
      <c r="D399" s="28"/>
      <c r="E399" s="87">
        <v>6</v>
      </c>
      <c r="F399" s="88" t="s">
        <v>606</v>
      </c>
      <c r="G399" s="89"/>
      <c r="H399" s="90"/>
      <c r="I399" s="91"/>
      <c r="J399" s="92">
        <v>28320.840824999999</v>
      </c>
      <c r="K399" s="92">
        <v>109972.96142403001</v>
      </c>
      <c r="L399" s="92">
        <f t="shared" si="6"/>
        <v>81652.120599030022</v>
      </c>
      <c r="M399" s="27"/>
      <c r="N399" s="27"/>
      <c r="O399" s="27"/>
      <c r="P399" s="27"/>
      <c r="Q399" s="27"/>
      <c r="R399" s="27"/>
    </row>
    <row r="400" spans="1:18" x14ac:dyDescent="0.2">
      <c r="A400" s="23"/>
      <c r="B400" s="26"/>
      <c r="C400" s="26"/>
      <c r="D400" s="28"/>
      <c r="E400" s="28"/>
      <c r="F400" s="28"/>
      <c r="G400" s="45" t="s">
        <v>2</v>
      </c>
      <c r="H400" s="46"/>
      <c r="I400" s="47"/>
      <c r="J400" s="48">
        <v>4719.0216360000004</v>
      </c>
      <c r="K400" s="48">
        <v>31792.260105330002</v>
      </c>
      <c r="L400" s="48">
        <f t="shared" ref="L400:L463" si="7">+K400-J400</f>
        <v>27073.238469330001</v>
      </c>
      <c r="M400" s="27"/>
      <c r="N400" s="27"/>
      <c r="O400" s="27"/>
      <c r="P400" s="27"/>
      <c r="Q400" s="27"/>
      <c r="R400" s="27"/>
    </row>
    <row r="401" spans="1:18" x14ac:dyDescent="0.2">
      <c r="A401" s="23"/>
      <c r="B401" s="26"/>
      <c r="C401" s="26"/>
      <c r="D401" s="28"/>
      <c r="E401" s="28"/>
      <c r="F401" s="28"/>
      <c r="G401" s="29"/>
      <c r="H401" s="30" t="s">
        <v>35</v>
      </c>
      <c r="I401" s="31" t="s">
        <v>459</v>
      </c>
      <c r="J401" s="32">
        <v>88.173899000000006</v>
      </c>
      <c r="K401" s="32">
        <v>124.52764602999999</v>
      </c>
      <c r="L401" s="32">
        <f t="shared" si="7"/>
        <v>36.35374702999998</v>
      </c>
      <c r="M401" s="27"/>
      <c r="N401" s="27"/>
      <c r="O401" s="27"/>
      <c r="P401" s="27"/>
      <c r="Q401" s="27"/>
      <c r="R401" s="27"/>
    </row>
    <row r="402" spans="1:18" x14ac:dyDescent="0.2">
      <c r="A402" s="23"/>
      <c r="B402" s="26"/>
      <c r="C402" s="26"/>
      <c r="D402" s="28"/>
      <c r="E402" s="28"/>
      <c r="F402" s="28"/>
      <c r="G402" s="29"/>
      <c r="H402" s="33" t="s">
        <v>40</v>
      </c>
      <c r="I402" s="34" t="s">
        <v>607</v>
      </c>
      <c r="J402" s="35">
        <v>195.17466300000001</v>
      </c>
      <c r="K402" s="35">
        <v>276.69076607</v>
      </c>
      <c r="L402" s="35">
        <f t="shared" si="7"/>
        <v>81.516103069999986</v>
      </c>
      <c r="M402" s="27"/>
      <c r="N402" s="27"/>
      <c r="O402" s="27"/>
      <c r="P402" s="27"/>
      <c r="Q402" s="27"/>
      <c r="R402" s="27"/>
    </row>
    <row r="403" spans="1:18" x14ac:dyDescent="0.2">
      <c r="A403" s="23"/>
      <c r="B403" s="26"/>
      <c r="C403" s="26"/>
      <c r="D403" s="28"/>
      <c r="E403" s="28"/>
      <c r="F403" s="28"/>
      <c r="G403" s="29"/>
      <c r="H403" s="33" t="s">
        <v>66</v>
      </c>
      <c r="I403" s="34" t="s">
        <v>608</v>
      </c>
      <c r="J403" s="35">
        <v>134.99956900000001</v>
      </c>
      <c r="K403" s="35">
        <v>139.33987431</v>
      </c>
      <c r="L403" s="35">
        <f t="shared" si="7"/>
        <v>4.3403053099999909</v>
      </c>
      <c r="M403" s="27"/>
      <c r="N403" s="27"/>
      <c r="O403" s="27"/>
      <c r="P403" s="27"/>
      <c r="Q403" s="27"/>
      <c r="R403" s="27"/>
    </row>
    <row r="404" spans="1:18" x14ac:dyDescent="0.2">
      <c r="A404" s="23"/>
      <c r="B404" s="26"/>
      <c r="C404" s="26"/>
      <c r="D404" s="28"/>
      <c r="E404" s="28"/>
      <c r="F404" s="28"/>
      <c r="G404" s="29"/>
      <c r="H404" s="33" t="s">
        <v>70</v>
      </c>
      <c r="I404" s="34" t="s">
        <v>609</v>
      </c>
      <c r="J404" s="35">
        <v>98.729704999999996</v>
      </c>
      <c r="K404" s="35">
        <v>106.04720800999999</v>
      </c>
      <c r="L404" s="35">
        <f t="shared" si="7"/>
        <v>7.3175030099999958</v>
      </c>
      <c r="M404" s="27"/>
      <c r="N404" s="27"/>
      <c r="O404" s="27"/>
      <c r="P404" s="27"/>
      <c r="Q404" s="27"/>
      <c r="R404" s="27"/>
    </row>
    <row r="405" spans="1:18" x14ac:dyDescent="0.2">
      <c r="A405" s="23"/>
      <c r="B405" s="26"/>
      <c r="C405" s="26"/>
      <c r="D405" s="28"/>
      <c r="E405" s="28"/>
      <c r="F405" s="28"/>
      <c r="G405" s="29"/>
      <c r="H405" s="33" t="s">
        <v>37</v>
      </c>
      <c r="I405" s="34" t="s">
        <v>610</v>
      </c>
      <c r="J405" s="35">
        <v>99.710796999999999</v>
      </c>
      <c r="K405" s="35">
        <v>104.69052735999996</v>
      </c>
      <c r="L405" s="35">
        <f t="shared" si="7"/>
        <v>4.9797303599999623</v>
      </c>
      <c r="M405" s="27"/>
      <c r="N405" s="27"/>
      <c r="O405" s="27"/>
      <c r="P405" s="27"/>
      <c r="Q405" s="27"/>
      <c r="R405" s="27"/>
    </row>
    <row r="406" spans="1:18" x14ac:dyDescent="0.2">
      <c r="A406" s="23"/>
      <c r="B406" s="26"/>
      <c r="C406" s="26"/>
      <c r="D406" s="28"/>
      <c r="E406" s="28"/>
      <c r="F406" s="28"/>
      <c r="G406" s="29"/>
      <c r="H406" s="33" t="s">
        <v>42</v>
      </c>
      <c r="I406" s="34" t="s">
        <v>611</v>
      </c>
      <c r="J406" s="35">
        <v>396.66384299999999</v>
      </c>
      <c r="K406" s="35">
        <v>11371.77023776</v>
      </c>
      <c r="L406" s="35">
        <f t="shared" si="7"/>
        <v>10975.10639476</v>
      </c>
      <c r="M406" s="27"/>
      <c r="N406" s="27"/>
      <c r="O406" s="27"/>
      <c r="P406" s="27"/>
      <c r="Q406" s="27"/>
      <c r="R406" s="27"/>
    </row>
    <row r="407" spans="1:18" x14ac:dyDescent="0.2">
      <c r="A407" s="23"/>
      <c r="B407" s="26"/>
      <c r="C407" s="26"/>
      <c r="D407" s="28"/>
      <c r="E407" s="28"/>
      <c r="F407" s="28"/>
      <c r="G407" s="29"/>
      <c r="H407" s="33" t="s">
        <v>44</v>
      </c>
      <c r="I407" s="34" t="s">
        <v>612</v>
      </c>
      <c r="J407" s="35">
        <v>106.041416</v>
      </c>
      <c r="K407" s="35">
        <v>122.88451607000002</v>
      </c>
      <c r="L407" s="35">
        <f t="shared" si="7"/>
        <v>16.84310007000002</v>
      </c>
      <c r="M407" s="27"/>
      <c r="N407" s="27"/>
      <c r="O407" s="27"/>
      <c r="P407" s="27"/>
      <c r="Q407" s="27"/>
      <c r="R407" s="27"/>
    </row>
    <row r="408" spans="1:18" x14ac:dyDescent="0.2">
      <c r="A408" s="23"/>
      <c r="B408" s="26"/>
      <c r="C408" s="26"/>
      <c r="D408" s="28"/>
      <c r="E408" s="28"/>
      <c r="F408" s="28"/>
      <c r="G408" s="29"/>
      <c r="H408" s="33" t="s">
        <v>132</v>
      </c>
      <c r="I408" s="34" t="s">
        <v>613</v>
      </c>
      <c r="J408" s="35">
        <v>54.519635999999998</v>
      </c>
      <c r="K408" s="35">
        <v>360.50614548000004</v>
      </c>
      <c r="L408" s="35">
        <f t="shared" si="7"/>
        <v>305.98650948000005</v>
      </c>
      <c r="M408" s="27"/>
      <c r="N408" s="27"/>
      <c r="O408" s="27"/>
      <c r="P408" s="27"/>
      <c r="Q408" s="27"/>
      <c r="R408" s="27"/>
    </row>
    <row r="409" spans="1:18" x14ac:dyDescent="0.2">
      <c r="A409" s="23"/>
      <c r="B409" s="26"/>
      <c r="C409" s="26"/>
      <c r="D409" s="28"/>
      <c r="E409" s="28"/>
      <c r="F409" s="28"/>
      <c r="G409" s="29"/>
      <c r="H409" s="33" t="s">
        <v>134</v>
      </c>
      <c r="I409" s="34" t="s">
        <v>614</v>
      </c>
      <c r="J409" s="35">
        <v>63.825218</v>
      </c>
      <c r="K409" s="35">
        <v>141.60781728999996</v>
      </c>
      <c r="L409" s="35">
        <f t="shared" si="7"/>
        <v>77.782599289999951</v>
      </c>
      <c r="M409" s="27"/>
      <c r="N409" s="27"/>
      <c r="O409" s="27"/>
      <c r="P409" s="27"/>
      <c r="Q409" s="27"/>
      <c r="R409" s="27"/>
    </row>
    <row r="410" spans="1:18" x14ac:dyDescent="0.2">
      <c r="A410" s="23"/>
      <c r="B410" s="26"/>
      <c r="C410" s="26"/>
      <c r="D410" s="28"/>
      <c r="E410" s="28"/>
      <c r="F410" s="28"/>
      <c r="G410" s="29"/>
      <c r="H410" s="33" t="s">
        <v>401</v>
      </c>
      <c r="I410" s="34" t="s">
        <v>615</v>
      </c>
      <c r="J410" s="35">
        <v>48.344237999999997</v>
      </c>
      <c r="K410" s="35">
        <v>14868.898494900001</v>
      </c>
      <c r="L410" s="35">
        <f t="shared" si="7"/>
        <v>14820.554256900001</v>
      </c>
      <c r="M410" s="27"/>
      <c r="N410" s="27"/>
      <c r="O410" s="27"/>
      <c r="P410" s="27"/>
      <c r="Q410" s="27"/>
      <c r="R410" s="27"/>
    </row>
    <row r="411" spans="1:18" x14ac:dyDescent="0.2">
      <c r="A411" s="23"/>
      <c r="B411" s="26"/>
      <c r="C411" s="26"/>
      <c r="D411" s="28"/>
      <c r="E411" s="28"/>
      <c r="F411" s="28"/>
      <c r="G411" s="29"/>
      <c r="H411" s="33" t="s">
        <v>472</v>
      </c>
      <c r="I411" s="34" t="s">
        <v>616</v>
      </c>
      <c r="J411" s="35">
        <v>77.633365999999995</v>
      </c>
      <c r="K411" s="35">
        <v>87.022964859999959</v>
      </c>
      <c r="L411" s="35">
        <f t="shared" si="7"/>
        <v>9.389598859999964</v>
      </c>
      <c r="M411" s="27"/>
      <c r="N411" s="27"/>
      <c r="O411" s="27"/>
      <c r="P411" s="27"/>
      <c r="Q411" s="27"/>
      <c r="R411" s="27"/>
    </row>
    <row r="412" spans="1:18" x14ac:dyDescent="0.2">
      <c r="A412" s="23"/>
      <c r="B412" s="26"/>
      <c r="C412" s="26"/>
      <c r="D412" s="28"/>
      <c r="E412" s="28"/>
      <c r="F412" s="28"/>
      <c r="G412" s="29"/>
      <c r="H412" s="33" t="s">
        <v>405</v>
      </c>
      <c r="I412" s="34" t="s">
        <v>617</v>
      </c>
      <c r="J412" s="35">
        <v>71.134231</v>
      </c>
      <c r="K412" s="35">
        <v>84.45491210000003</v>
      </c>
      <c r="L412" s="35">
        <f t="shared" si="7"/>
        <v>13.32068110000003</v>
      </c>
      <c r="M412" s="27"/>
      <c r="N412" s="27"/>
      <c r="O412" s="27"/>
      <c r="P412" s="27"/>
      <c r="Q412" s="27"/>
      <c r="R412" s="27"/>
    </row>
    <row r="413" spans="1:18" x14ac:dyDescent="0.2">
      <c r="A413" s="23"/>
      <c r="B413" s="26"/>
      <c r="C413" s="26"/>
      <c r="D413" s="28"/>
      <c r="E413" s="28"/>
      <c r="F413" s="28"/>
      <c r="G413" s="29"/>
      <c r="H413" s="33" t="s">
        <v>407</v>
      </c>
      <c r="I413" s="34" t="s">
        <v>618</v>
      </c>
      <c r="J413" s="35">
        <v>97.683965999999998</v>
      </c>
      <c r="K413" s="35">
        <v>100.72814851</v>
      </c>
      <c r="L413" s="35">
        <f t="shared" si="7"/>
        <v>3.0441825099999988</v>
      </c>
      <c r="M413" s="27"/>
      <c r="N413" s="27"/>
      <c r="O413" s="27"/>
      <c r="P413" s="27"/>
      <c r="Q413" s="27"/>
      <c r="R413" s="27"/>
    </row>
    <row r="414" spans="1:18" x14ac:dyDescent="0.2">
      <c r="A414" s="23"/>
      <c r="B414" s="26"/>
      <c r="C414" s="26"/>
      <c r="D414" s="28"/>
      <c r="E414" s="28"/>
      <c r="F414" s="28"/>
      <c r="G414" s="29"/>
      <c r="H414" s="33" t="s">
        <v>274</v>
      </c>
      <c r="I414" s="34" t="s">
        <v>619</v>
      </c>
      <c r="J414" s="35">
        <v>86.652017999999998</v>
      </c>
      <c r="K414" s="35">
        <v>85.412051329999983</v>
      </c>
      <c r="L414" s="35">
        <f t="shared" si="7"/>
        <v>-1.2399666700000154</v>
      </c>
      <c r="M414" s="27"/>
      <c r="N414" s="27"/>
      <c r="O414" s="27"/>
      <c r="P414" s="27"/>
      <c r="Q414" s="27"/>
      <c r="R414" s="27"/>
    </row>
    <row r="415" spans="1:18" x14ac:dyDescent="0.2">
      <c r="A415" s="23"/>
      <c r="B415" s="26"/>
      <c r="C415" s="26"/>
      <c r="D415" s="28"/>
      <c r="E415" s="28"/>
      <c r="F415" s="28"/>
      <c r="G415" s="29"/>
      <c r="H415" s="33" t="s">
        <v>430</v>
      </c>
      <c r="I415" s="34" t="s">
        <v>620</v>
      </c>
      <c r="J415" s="35">
        <v>62.556651000000002</v>
      </c>
      <c r="K415" s="35">
        <v>77.531428829999996</v>
      </c>
      <c r="L415" s="35">
        <f t="shared" si="7"/>
        <v>14.974777829999994</v>
      </c>
      <c r="M415" s="27"/>
      <c r="N415" s="27"/>
      <c r="O415" s="27"/>
      <c r="P415" s="27"/>
      <c r="Q415" s="27"/>
      <c r="R415" s="27"/>
    </row>
    <row r="416" spans="1:18" x14ac:dyDescent="0.2">
      <c r="A416" s="23"/>
      <c r="B416" s="26"/>
      <c r="C416" s="26"/>
      <c r="D416" s="28"/>
      <c r="E416" s="28"/>
      <c r="F416" s="28"/>
      <c r="G416" s="29"/>
      <c r="H416" s="33" t="s">
        <v>431</v>
      </c>
      <c r="I416" s="34" t="s">
        <v>621</v>
      </c>
      <c r="J416" s="35">
        <v>147.441023</v>
      </c>
      <c r="K416" s="35">
        <v>199.76275611000003</v>
      </c>
      <c r="L416" s="35">
        <f t="shared" si="7"/>
        <v>52.321733110000025</v>
      </c>
      <c r="M416" s="27"/>
      <c r="N416" s="27"/>
      <c r="O416" s="27"/>
      <c r="P416" s="27"/>
      <c r="Q416" s="27"/>
      <c r="R416" s="27"/>
    </row>
    <row r="417" spans="1:18" x14ac:dyDescent="0.2">
      <c r="A417" s="23"/>
      <c r="B417" s="26"/>
      <c r="C417" s="26"/>
      <c r="D417" s="28"/>
      <c r="E417" s="28"/>
      <c r="F417" s="28"/>
      <c r="G417" s="29"/>
      <c r="H417" s="33" t="s">
        <v>433</v>
      </c>
      <c r="I417" s="34" t="s">
        <v>622</v>
      </c>
      <c r="J417" s="35">
        <v>73.829256000000001</v>
      </c>
      <c r="K417" s="35">
        <v>76.181356609999995</v>
      </c>
      <c r="L417" s="35">
        <f t="shared" si="7"/>
        <v>2.3521006099999937</v>
      </c>
      <c r="M417" s="27"/>
      <c r="N417" s="27"/>
      <c r="O417" s="27"/>
      <c r="P417" s="27"/>
      <c r="Q417" s="27"/>
      <c r="R417" s="27"/>
    </row>
    <row r="418" spans="1:18" x14ac:dyDescent="0.2">
      <c r="A418" s="23"/>
      <c r="B418" s="26"/>
      <c r="C418" s="26"/>
      <c r="D418" s="28"/>
      <c r="E418" s="28"/>
      <c r="F418" s="28"/>
      <c r="G418" s="29"/>
      <c r="H418" s="33" t="s">
        <v>623</v>
      </c>
      <c r="I418" s="34" t="s">
        <v>624</v>
      </c>
      <c r="J418" s="35">
        <v>78.540567999999993</v>
      </c>
      <c r="K418" s="35">
        <v>71.082994400000004</v>
      </c>
      <c r="L418" s="35">
        <f t="shared" si="7"/>
        <v>-7.4575735999999893</v>
      </c>
      <c r="M418" s="27"/>
      <c r="N418" s="27"/>
      <c r="O418" s="27"/>
      <c r="P418" s="27"/>
      <c r="Q418" s="27"/>
      <c r="R418" s="27"/>
    </row>
    <row r="419" spans="1:18" x14ac:dyDescent="0.2">
      <c r="A419" s="23"/>
      <c r="B419" s="26"/>
      <c r="C419" s="26"/>
      <c r="D419" s="28"/>
      <c r="E419" s="28"/>
      <c r="F419" s="28"/>
      <c r="G419" s="29"/>
      <c r="H419" s="33" t="s">
        <v>276</v>
      </c>
      <c r="I419" s="34" t="s">
        <v>625</v>
      </c>
      <c r="J419" s="35">
        <v>75.833440999999993</v>
      </c>
      <c r="K419" s="35">
        <v>71.986890180000003</v>
      </c>
      <c r="L419" s="35">
        <f t="shared" si="7"/>
        <v>-3.8465508199999903</v>
      </c>
      <c r="M419" s="27"/>
      <c r="N419" s="27"/>
      <c r="O419" s="27"/>
      <c r="P419" s="27"/>
      <c r="Q419" s="27"/>
      <c r="R419" s="27"/>
    </row>
    <row r="420" spans="1:18" x14ac:dyDescent="0.2">
      <c r="A420" s="23"/>
      <c r="B420" s="26"/>
      <c r="C420" s="26"/>
      <c r="D420" s="28"/>
      <c r="E420" s="28"/>
      <c r="F420" s="28"/>
      <c r="G420" s="29"/>
      <c r="H420" s="33" t="s">
        <v>278</v>
      </c>
      <c r="I420" s="34" t="s">
        <v>626</v>
      </c>
      <c r="J420" s="35">
        <v>28.127385</v>
      </c>
      <c r="K420" s="35">
        <v>49.43140761999998</v>
      </c>
      <c r="L420" s="35">
        <f t="shared" si="7"/>
        <v>21.30402261999998</v>
      </c>
      <c r="M420" s="27"/>
      <c r="N420" s="27"/>
      <c r="O420" s="27"/>
      <c r="P420" s="27"/>
      <c r="Q420" s="27"/>
      <c r="R420" s="27"/>
    </row>
    <row r="421" spans="1:18" x14ac:dyDescent="0.2">
      <c r="A421" s="23"/>
      <c r="B421" s="26"/>
      <c r="C421" s="26"/>
      <c r="D421" s="28"/>
      <c r="E421" s="28"/>
      <c r="F421" s="28"/>
      <c r="G421" s="29"/>
      <c r="H421" s="33" t="s">
        <v>627</v>
      </c>
      <c r="I421" s="34" t="s">
        <v>628</v>
      </c>
      <c r="J421" s="35">
        <v>42.558447000000001</v>
      </c>
      <c r="K421" s="35">
        <v>52.44703797999999</v>
      </c>
      <c r="L421" s="35">
        <f t="shared" si="7"/>
        <v>9.8885909799999894</v>
      </c>
      <c r="M421" s="27"/>
      <c r="N421" s="27"/>
      <c r="O421" s="27"/>
      <c r="P421" s="27"/>
      <c r="Q421" s="27"/>
      <c r="R421" s="27"/>
    </row>
    <row r="422" spans="1:18" x14ac:dyDescent="0.2">
      <c r="A422" s="23"/>
      <c r="B422" s="26"/>
      <c r="C422" s="26"/>
      <c r="D422" s="28"/>
      <c r="E422" s="28"/>
      <c r="F422" s="28"/>
      <c r="G422" s="29"/>
      <c r="H422" s="33" t="s">
        <v>280</v>
      </c>
      <c r="I422" s="34" t="s">
        <v>629</v>
      </c>
      <c r="J422" s="35">
        <v>16.719472</v>
      </c>
      <c r="K422" s="35">
        <v>37.883091399999991</v>
      </c>
      <c r="L422" s="35">
        <f t="shared" si="7"/>
        <v>21.163619399999991</v>
      </c>
      <c r="M422" s="27"/>
      <c r="N422" s="27"/>
      <c r="O422" s="27"/>
      <c r="P422" s="27"/>
      <c r="Q422" s="27"/>
      <c r="R422" s="27"/>
    </row>
    <row r="423" spans="1:18" x14ac:dyDescent="0.2">
      <c r="A423" s="23"/>
      <c r="B423" s="26"/>
      <c r="C423" s="26"/>
      <c r="D423" s="28"/>
      <c r="E423" s="28"/>
      <c r="F423" s="28"/>
      <c r="G423" s="29"/>
      <c r="H423" s="33" t="s">
        <v>122</v>
      </c>
      <c r="I423" s="34" t="s">
        <v>630</v>
      </c>
      <c r="J423" s="35">
        <v>53.230960000000003</v>
      </c>
      <c r="K423" s="35">
        <v>68.81372156999997</v>
      </c>
      <c r="L423" s="35">
        <f t="shared" si="7"/>
        <v>15.582761569999967</v>
      </c>
      <c r="M423" s="27"/>
      <c r="N423" s="27"/>
      <c r="O423" s="27"/>
      <c r="P423" s="27"/>
      <c r="Q423" s="27"/>
      <c r="R423" s="27"/>
    </row>
    <row r="424" spans="1:18" x14ac:dyDescent="0.2">
      <c r="A424" s="23"/>
      <c r="B424" s="26"/>
      <c r="C424" s="26"/>
      <c r="D424" s="28"/>
      <c r="E424" s="28"/>
      <c r="F424" s="28"/>
      <c r="G424" s="29"/>
      <c r="H424" s="33" t="s">
        <v>293</v>
      </c>
      <c r="I424" s="34" t="s">
        <v>631</v>
      </c>
      <c r="J424" s="35">
        <v>60.293284999999997</v>
      </c>
      <c r="K424" s="35">
        <v>65.702676740000001</v>
      </c>
      <c r="L424" s="35">
        <f t="shared" si="7"/>
        <v>5.4093917400000038</v>
      </c>
      <c r="M424" s="27"/>
      <c r="N424" s="27"/>
      <c r="O424" s="27"/>
      <c r="P424" s="27"/>
      <c r="Q424" s="27"/>
      <c r="R424" s="27"/>
    </row>
    <row r="425" spans="1:18" x14ac:dyDescent="0.2">
      <c r="A425" s="23"/>
      <c r="B425" s="26"/>
      <c r="C425" s="26"/>
      <c r="D425" s="28"/>
      <c r="E425" s="28"/>
      <c r="F425" s="28"/>
      <c r="G425" s="29"/>
      <c r="H425" s="33" t="s">
        <v>632</v>
      </c>
      <c r="I425" s="34" t="s">
        <v>633</v>
      </c>
      <c r="J425" s="35">
        <v>125.68418</v>
      </c>
      <c r="K425" s="35">
        <v>154.12554976999999</v>
      </c>
      <c r="L425" s="35">
        <f t="shared" si="7"/>
        <v>28.441369769999994</v>
      </c>
      <c r="M425" s="27"/>
      <c r="N425" s="27"/>
      <c r="O425" s="27"/>
      <c r="P425" s="27"/>
      <c r="Q425" s="27"/>
      <c r="R425" s="27"/>
    </row>
    <row r="426" spans="1:18" x14ac:dyDescent="0.2">
      <c r="A426" s="23"/>
      <c r="B426" s="26"/>
      <c r="C426" s="26"/>
      <c r="D426" s="28"/>
      <c r="E426" s="28"/>
      <c r="F426" s="28"/>
      <c r="G426" s="29"/>
      <c r="H426" s="33" t="s">
        <v>634</v>
      </c>
      <c r="I426" s="34" t="s">
        <v>635</v>
      </c>
      <c r="J426" s="35">
        <v>44.849919999999997</v>
      </c>
      <c r="K426" s="35">
        <v>53.130556270000007</v>
      </c>
      <c r="L426" s="35">
        <f t="shared" si="7"/>
        <v>8.2806362700000093</v>
      </c>
      <c r="M426" s="27"/>
      <c r="N426" s="27"/>
      <c r="O426" s="27"/>
      <c r="P426" s="27"/>
      <c r="Q426" s="27"/>
      <c r="R426" s="27"/>
    </row>
    <row r="427" spans="1:18" x14ac:dyDescent="0.2">
      <c r="A427" s="23"/>
      <c r="B427" s="26"/>
      <c r="C427" s="26"/>
      <c r="D427" s="28"/>
      <c r="E427" s="28"/>
      <c r="F427" s="28"/>
      <c r="G427" s="29"/>
      <c r="H427" s="33" t="s">
        <v>636</v>
      </c>
      <c r="I427" s="34" t="s">
        <v>637</v>
      </c>
      <c r="J427" s="35">
        <v>95.000753000000003</v>
      </c>
      <c r="K427" s="35">
        <v>115.93952364999997</v>
      </c>
      <c r="L427" s="35">
        <f t="shared" si="7"/>
        <v>20.938770649999967</v>
      </c>
      <c r="M427" s="27"/>
      <c r="N427" s="27"/>
      <c r="O427" s="27"/>
      <c r="P427" s="27"/>
      <c r="Q427" s="27"/>
      <c r="R427" s="27"/>
    </row>
    <row r="428" spans="1:18" x14ac:dyDescent="0.2">
      <c r="A428" s="23"/>
      <c r="B428" s="26"/>
      <c r="C428" s="26"/>
      <c r="D428" s="28"/>
      <c r="E428" s="28"/>
      <c r="F428" s="28"/>
      <c r="G428" s="29"/>
      <c r="H428" s="33" t="s">
        <v>124</v>
      </c>
      <c r="I428" s="34" t="s">
        <v>638</v>
      </c>
      <c r="J428" s="35">
        <v>92.230350999999999</v>
      </c>
      <c r="K428" s="35">
        <v>90.329087519999959</v>
      </c>
      <c r="L428" s="35">
        <f t="shared" si="7"/>
        <v>-1.9012634800000399</v>
      </c>
      <c r="M428" s="27"/>
      <c r="N428" s="27"/>
      <c r="O428" s="27"/>
      <c r="P428" s="27"/>
      <c r="Q428" s="27"/>
      <c r="R428" s="27"/>
    </row>
    <row r="429" spans="1:18" x14ac:dyDescent="0.2">
      <c r="A429" s="23"/>
      <c r="B429" s="26"/>
      <c r="C429" s="26"/>
      <c r="D429" s="28"/>
      <c r="E429" s="28"/>
      <c r="F429" s="28"/>
      <c r="G429" s="29"/>
      <c r="H429" s="33" t="s">
        <v>586</v>
      </c>
      <c r="I429" s="34" t="s">
        <v>639</v>
      </c>
      <c r="J429" s="35">
        <v>599.79839900000002</v>
      </c>
      <c r="K429" s="35">
        <v>653.62464745999989</v>
      </c>
      <c r="L429" s="35">
        <f t="shared" si="7"/>
        <v>53.826248459999874</v>
      </c>
      <c r="M429" s="27"/>
      <c r="N429" s="27"/>
      <c r="O429" s="27"/>
      <c r="P429" s="27"/>
      <c r="Q429" s="27"/>
      <c r="R429" s="27"/>
    </row>
    <row r="430" spans="1:18" x14ac:dyDescent="0.2">
      <c r="A430" s="23"/>
      <c r="B430" s="26"/>
      <c r="C430" s="26"/>
      <c r="D430" s="28"/>
      <c r="E430" s="28"/>
      <c r="F430" s="28"/>
      <c r="G430" s="29"/>
      <c r="H430" s="33" t="s">
        <v>314</v>
      </c>
      <c r="I430" s="34" t="s">
        <v>560</v>
      </c>
      <c r="J430" s="35">
        <v>48.228251999999998</v>
      </c>
      <c r="K430" s="35">
        <v>54.176562919999988</v>
      </c>
      <c r="L430" s="35">
        <f t="shared" si="7"/>
        <v>5.9483109199999902</v>
      </c>
      <c r="M430" s="27"/>
      <c r="N430" s="27"/>
      <c r="O430" s="27"/>
      <c r="P430" s="27"/>
      <c r="Q430" s="27"/>
      <c r="R430" s="27"/>
    </row>
    <row r="431" spans="1:18" x14ac:dyDescent="0.2">
      <c r="A431" s="23"/>
      <c r="B431" s="26"/>
      <c r="C431" s="26"/>
      <c r="D431" s="28"/>
      <c r="E431" s="28"/>
      <c r="F431" s="28"/>
      <c r="G431" s="29"/>
      <c r="H431" s="33" t="s">
        <v>592</v>
      </c>
      <c r="I431" s="34" t="s">
        <v>640</v>
      </c>
      <c r="J431" s="35">
        <v>48.321750999999999</v>
      </c>
      <c r="K431" s="35">
        <v>54.710915540000002</v>
      </c>
      <c r="L431" s="35">
        <f t="shared" si="7"/>
        <v>6.389164540000003</v>
      </c>
      <c r="M431" s="27"/>
      <c r="N431" s="27"/>
      <c r="O431" s="27"/>
      <c r="P431" s="27"/>
      <c r="Q431" s="27"/>
      <c r="R431" s="27"/>
    </row>
    <row r="432" spans="1:18" x14ac:dyDescent="0.2">
      <c r="A432" s="23"/>
      <c r="B432" s="26"/>
      <c r="C432" s="26"/>
      <c r="D432" s="28"/>
      <c r="E432" s="28"/>
      <c r="F432" s="28"/>
      <c r="G432" s="29"/>
      <c r="H432" s="33" t="s">
        <v>126</v>
      </c>
      <c r="I432" s="34" t="s">
        <v>326</v>
      </c>
      <c r="J432" s="35">
        <v>22.039755</v>
      </c>
      <c r="K432" s="35">
        <v>7.583592750000002</v>
      </c>
      <c r="L432" s="35">
        <f t="shared" si="7"/>
        <v>-14.456162249999998</v>
      </c>
      <c r="M432" s="27"/>
      <c r="N432" s="27"/>
      <c r="O432" s="27"/>
      <c r="P432" s="27"/>
      <c r="Q432" s="27"/>
      <c r="R432" s="27"/>
    </row>
    <row r="433" spans="1:18" x14ac:dyDescent="0.2">
      <c r="A433" s="23"/>
      <c r="B433" s="26"/>
      <c r="C433" s="26"/>
      <c r="D433" s="28"/>
      <c r="E433" s="28"/>
      <c r="F433" s="28"/>
      <c r="G433" s="29"/>
      <c r="H433" s="33" t="s">
        <v>641</v>
      </c>
      <c r="I433" s="34" t="s">
        <v>642</v>
      </c>
      <c r="J433" s="35">
        <v>35.040725999999999</v>
      </c>
      <c r="K433" s="35">
        <v>1.26574016</v>
      </c>
      <c r="L433" s="35">
        <f t="shared" si="7"/>
        <v>-33.774985839999999</v>
      </c>
      <c r="M433" s="27"/>
      <c r="N433" s="27"/>
      <c r="O433" s="27"/>
      <c r="P433" s="27"/>
      <c r="Q433" s="27"/>
      <c r="R433" s="27"/>
    </row>
    <row r="434" spans="1:18" x14ac:dyDescent="0.2">
      <c r="A434" s="23"/>
      <c r="B434" s="26"/>
      <c r="C434" s="26"/>
      <c r="D434" s="28"/>
      <c r="E434" s="28"/>
      <c r="F434" s="28"/>
      <c r="G434" s="29"/>
      <c r="H434" s="33" t="s">
        <v>643</v>
      </c>
      <c r="I434" s="34" t="s">
        <v>644</v>
      </c>
      <c r="J434" s="35">
        <v>32.908419000000002</v>
      </c>
      <c r="K434" s="35">
        <v>1.6965731999999998</v>
      </c>
      <c r="L434" s="35">
        <f t="shared" si="7"/>
        <v>-31.211845800000003</v>
      </c>
      <c r="M434" s="27"/>
      <c r="N434" s="27"/>
      <c r="O434" s="27"/>
      <c r="P434" s="27"/>
      <c r="Q434" s="27"/>
      <c r="R434" s="27"/>
    </row>
    <row r="435" spans="1:18" x14ac:dyDescent="0.2">
      <c r="A435" s="23"/>
      <c r="B435" s="26"/>
      <c r="C435" s="26"/>
      <c r="D435" s="28"/>
      <c r="E435" s="28"/>
      <c r="F435" s="28"/>
      <c r="G435" s="29"/>
      <c r="H435" s="33" t="s">
        <v>645</v>
      </c>
      <c r="I435" s="34" t="s">
        <v>646</v>
      </c>
      <c r="J435" s="35">
        <v>37.194547</v>
      </c>
      <c r="K435" s="35">
        <v>1.7249970300000002</v>
      </c>
      <c r="L435" s="35">
        <f t="shared" si="7"/>
        <v>-35.469549970000003</v>
      </c>
      <c r="M435" s="27"/>
      <c r="N435" s="27"/>
      <c r="O435" s="27"/>
      <c r="P435" s="27"/>
      <c r="Q435" s="27"/>
      <c r="R435" s="27"/>
    </row>
    <row r="436" spans="1:18" x14ac:dyDescent="0.2">
      <c r="A436" s="23"/>
      <c r="B436" s="26"/>
      <c r="C436" s="26"/>
      <c r="D436" s="28"/>
      <c r="E436" s="28"/>
      <c r="F436" s="28"/>
      <c r="G436" s="29"/>
      <c r="H436" s="33" t="s">
        <v>647</v>
      </c>
      <c r="I436" s="34" t="s">
        <v>648</v>
      </c>
      <c r="J436" s="35">
        <v>63.582768000000002</v>
      </c>
      <c r="K436" s="35">
        <v>2.9971619199999999</v>
      </c>
      <c r="L436" s="35">
        <f t="shared" si="7"/>
        <v>-60.585606080000005</v>
      </c>
      <c r="M436" s="27"/>
      <c r="N436" s="27"/>
      <c r="O436" s="27"/>
      <c r="P436" s="27"/>
      <c r="Q436" s="27"/>
      <c r="R436" s="27"/>
    </row>
    <row r="437" spans="1:18" x14ac:dyDescent="0.2">
      <c r="A437" s="23"/>
      <c r="B437" s="26"/>
      <c r="C437" s="26"/>
      <c r="D437" s="28"/>
      <c r="E437" s="28"/>
      <c r="F437" s="28"/>
      <c r="G437" s="29"/>
      <c r="H437" s="33" t="s">
        <v>649</v>
      </c>
      <c r="I437" s="34" t="s">
        <v>167</v>
      </c>
      <c r="J437" s="35">
        <v>33.694026999999998</v>
      </c>
      <c r="K437" s="35">
        <v>1.77467094</v>
      </c>
      <c r="L437" s="35">
        <f t="shared" si="7"/>
        <v>-31.919356059999998</v>
      </c>
      <c r="M437" s="27"/>
      <c r="N437" s="27"/>
      <c r="O437" s="27"/>
      <c r="P437" s="27"/>
      <c r="Q437" s="27"/>
      <c r="R437" s="27"/>
    </row>
    <row r="438" spans="1:18" x14ac:dyDescent="0.2">
      <c r="A438" s="23"/>
      <c r="B438" s="26"/>
      <c r="C438" s="26"/>
      <c r="D438" s="28"/>
      <c r="E438" s="28"/>
      <c r="F438" s="28"/>
      <c r="G438" s="29"/>
      <c r="H438" s="33" t="s">
        <v>650</v>
      </c>
      <c r="I438" s="34" t="s">
        <v>441</v>
      </c>
      <c r="J438" s="35">
        <v>40.164009999999998</v>
      </c>
      <c r="K438" s="35">
        <v>73.90951007000001</v>
      </c>
      <c r="L438" s="35">
        <f t="shared" si="7"/>
        <v>33.745500070000013</v>
      </c>
      <c r="M438" s="27"/>
      <c r="N438" s="27"/>
      <c r="O438" s="27"/>
      <c r="P438" s="27"/>
      <c r="Q438" s="27"/>
      <c r="R438" s="27"/>
    </row>
    <row r="439" spans="1:18" x14ac:dyDescent="0.2">
      <c r="A439" s="23"/>
      <c r="B439" s="26"/>
      <c r="C439" s="26"/>
      <c r="D439" s="28"/>
      <c r="E439" s="28"/>
      <c r="F439" s="28"/>
      <c r="G439" s="29"/>
      <c r="H439" s="33" t="s">
        <v>651</v>
      </c>
      <c r="I439" s="34" t="s">
        <v>652</v>
      </c>
      <c r="J439" s="35">
        <v>75.494714000000002</v>
      </c>
      <c r="K439" s="35">
        <v>96.409192910000002</v>
      </c>
      <c r="L439" s="35">
        <f t="shared" si="7"/>
        <v>20.91447891</v>
      </c>
      <c r="M439" s="27"/>
      <c r="N439" s="27"/>
      <c r="O439" s="27"/>
      <c r="P439" s="27"/>
      <c r="Q439" s="27"/>
      <c r="R439" s="27"/>
    </row>
    <row r="440" spans="1:18" x14ac:dyDescent="0.2">
      <c r="A440" s="23"/>
      <c r="B440" s="26"/>
      <c r="C440" s="26"/>
      <c r="D440" s="28"/>
      <c r="E440" s="28"/>
      <c r="F440" s="28"/>
      <c r="G440" s="29"/>
      <c r="H440" s="33" t="s">
        <v>653</v>
      </c>
      <c r="I440" s="34" t="s">
        <v>112</v>
      </c>
      <c r="J440" s="35">
        <v>242.94689399999999</v>
      </c>
      <c r="K440" s="35">
        <v>286.26615349999997</v>
      </c>
      <c r="L440" s="35">
        <f t="shared" si="7"/>
        <v>43.319259499999987</v>
      </c>
      <c r="M440" s="27"/>
      <c r="N440" s="27"/>
      <c r="O440" s="27"/>
      <c r="P440" s="27"/>
      <c r="Q440" s="27"/>
      <c r="R440" s="27"/>
    </row>
    <row r="441" spans="1:18" x14ac:dyDescent="0.2">
      <c r="A441" s="23"/>
      <c r="B441" s="26"/>
      <c r="C441" s="26"/>
      <c r="D441" s="28"/>
      <c r="E441" s="28"/>
      <c r="F441" s="28"/>
      <c r="G441" s="29"/>
      <c r="H441" s="33" t="s">
        <v>654</v>
      </c>
      <c r="I441" s="64" t="s">
        <v>655</v>
      </c>
      <c r="J441" s="35">
        <v>392.159719</v>
      </c>
      <c r="K441" s="35">
        <v>367.91600965000021</v>
      </c>
      <c r="L441" s="35">
        <f t="shared" si="7"/>
        <v>-24.24370934999979</v>
      </c>
      <c r="M441" s="27"/>
      <c r="N441" s="27"/>
      <c r="O441" s="27"/>
      <c r="P441" s="27"/>
      <c r="Q441" s="27"/>
      <c r="R441" s="27"/>
    </row>
    <row r="442" spans="1:18" x14ac:dyDescent="0.2">
      <c r="A442" s="23"/>
      <c r="B442" s="26"/>
      <c r="C442" s="26"/>
      <c r="D442" s="28"/>
      <c r="E442" s="28"/>
      <c r="F442" s="28"/>
      <c r="G442" s="29"/>
      <c r="H442" s="33" t="s">
        <v>656</v>
      </c>
      <c r="I442" s="34" t="s">
        <v>657</v>
      </c>
      <c r="J442" s="35">
        <v>155.519926</v>
      </c>
      <c r="K442" s="35">
        <v>644.11305090999986</v>
      </c>
      <c r="L442" s="35">
        <f t="shared" si="7"/>
        <v>488.59312490999986</v>
      </c>
      <c r="M442" s="27"/>
      <c r="N442" s="27"/>
      <c r="O442" s="27"/>
      <c r="P442" s="27"/>
      <c r="Q442" s="27"/>
      <c r="R442" s="27"/>
    </row>
    <row r="443" spans="1:18" ht="25.5" x14ac:dyDescent="0.2">
      <c r="A443" s="23"/>
      <c r="B443" s="26"/>
      <c r="C443" s="26"/>
      <c r="D443" s="28"/>
      <c r="E443" s="28"/>
      <c r="F443" s="28"/>
      <c r="G443" s="29"/>
      <c r="H443" s="33" t="s">
        <v>658</v>
      </c>
      <c r="I443" s="34" t="s">
        <v>659</v>
      </c>
      <c r="J443" s="35">
        <v>132.33261999999999</v>
      </c>
      <c r="K443" s="35">
        <v>194.80177438000001</v>
      </c>
      <c r="L443" s="35">
        <f t="shared" si="7"/>
        <v>62.46915438000002</v>
      </c>
      <c r="M443" s="27"/>
      <c r="N443" s="27"/>
      <c r="O443" s="27"/>
      <c r="P443" s="27"/>
      <c r="Q443" s="27"/>
      <c r="R443" s="27"/>
    </row>
    <row r="444" spans="1:18" x14ac:dyDescent="0.2">
      <c r="A444" s="23"/>
      <c r="B444" s="26"/>
      <c r="C444" s="26"/>
      <c r="D444" s="28"/>
      <c r="E444" s="28"/>
      <c r="F444" s="28"/>
      <c r="G444" s="29"/>
      <c r="H444" s="33" t="s">
        <v>660</v>
      </c>
      <c r="I444" s="34" t="s">
        <v>661</v>
      </c>
      <c r="J444" s="35">
        <v>143.41285199999999</v>
      </c>
      <c r="K444" s="35">
        <v>190.36016326000001</v>
      </c>
      <c r="L444" s="35">
        <f t="shared" si="7"/>
        <v>46.947311260000021</v>
      </c>
      <c r="M444" s="27"/>
      <c r="N444" s="27"/>
      <c r="O444" s="27"/>
      <c r="P444" s="27"/>
      <c r="Q444" s="27"/>
      <c r="R444" s="27"/>
    </row>
    <row r="445" spans="1:18" x14ac:dyDescent="0.2">
      <c r="A445" s="23"/>
      <c r="B445" s="26"/>
      <c r="C445" s="26"/>
      <c r="D445" s="28"/>
      <c r="E445" s="28"/>
      <c r="F445" s="28"/>
      <c r="G445" s="45" t="s">
        <v>528</v>
      </c>
      <c r="H445" s="49"/>
      <c r="I445" s="50"/>
      <c r="J445" s="51">
        <v>16517.600709999999</v>
      </c>
      <c r="K445" s="51">
        <v>24274.99604604</v>
      </c>
      <c r="L445" s="51">
        <f t="shared" si="7"/>
        <v>7757.395336040001</v>
      </c>
      <c r="M445" s="27"/>
      <c r="N445" s="27"/>
      <c r="O445" s="27"/>
      <c r="P445" s="27"/>
      <c r="Q445" s="27"/>
      <c r="R445" s="27"/>
    </row>
    <row r="446" spans="1:18" x14ac:dyDescent="0.2">
      <c r="A446" s="23"/>
      <c r="B446" s="26"/>
      <c r="C446" s="26"/>
      <c r="D446" s="28"/>
      <c r="E446" s="28"/>
      <c r="F446" s="28"/>
      <c r="G446" s="29"/>
      <c r="H446" s="30" t="s">
        <v>529</v>
      </c>
      <c r="I446" s="31" t="s">
        <v>662</v>
      </c>
      <c r="J446" s="32">
        <v>128.707078</v>
      </c>
      <c r="K446" s="32">
        <v>587.82605389999992</v>
      </c>
      <c r="L446" s="32">
        <f t="shared" si="7"/>
        <v>459.1189758999999</v>
      </c>
      <c r="M446" s="27"/>
      <c r="N446" s="27"/>
      <c r="O446" s="27"/>
      <c r="P446" s="27"/>
      <c r="Q446" s="27"/>
      <c r="R446" s="27"/>
    </row>
    <row r="447" spans="1:18" x14ac:dyDescent="0.2">
      <c r="A447" s="23"/>
      <c r="B447" s="26"/>
      <c r="C447" s="26"/>
      <c r="D447" s="28"/>
      <c r="E447" s="28"/>
      <c r="F447" s="28"/>
      <c r="G447" s="29"/>
      <c r="H447" s="33" t="s">
        <v>663</v>
      </c>
      <c r="I447" s="34" t="s">
        <v>664</v>
      </c>
      <c r="J447" s="35">
        <v>1683.425925</v>
      </c>
      <c r="K447" s="35">
        <v>3081.1945999699997</v>
      </c>
      <c r="L447" s="35">
        <f t="shared" si="7"/>
        <v>1397.7686749699997</v>
      </c>
      <c r="M447" s="27"/>
      <c r="N447" s="27"/>
      <c r="O447" s="27"/>
      <c r="P447" s="27"/>
      <c r="Q447" s="27"/>
      <c r="R447" s="27"/>
    </row>
    <row r="448" spans="1:18" x14ac:dyDescent="0.2">
      <c r="A448" s="23"/>
      <c r="B448" s="26"/>
      <c r="C448" s="26"/>
      <c r="D448" s="28"/>
      <c r="E448" s="28"/>
      <c r="F448" s="28"/>
      <c r="G448" s="29"/>
      <c r="H448" s="33" t="s">
        <v>665</v>
      </c>
      <c r="I448" s="34" t="s">
        <v>666</v>
      </c>
      <c r="J448" s="35">
        <v>247.29758799999999</v>
      </c>
      <c r="K448" s="35">
        <v>612.55490157999998</v>
      </c>
      <c r="L448" s="35">
        <f t="shared" si="7"/>
        <v>365.25731357999996</v>
      </c>
      <c r="M448" s="27"/>
      <c r="N448" s="27"/>
      <c r="O448" s="27"/>
      <c r="P448" s="27"/>
      <c r="Q448" s="27"/>
      <c r="R448" s="27"/>
    </row>
    <row r="449" spans="1:18" x14ac:dyDescent="0.2">
      <c r="A449" s="23"/>
      <c r="B449" s="26"/>
      <c r="C449" s="26"/>
      <c r="D449" s="28"/>
      <c r="E449" s="28"/>
      <c r="F449" s="28"/>
      <c r="G449" s="29"/>
      <c r="H449" s="33" t="s">
        <v>667</v>
      </c>
      <c r="I449" s="34" t="s">
        <v>668</v>
      </c>
      <c r="J449" s="35">
        <v>222.32870500000001</v>
      </c>
      <c r="K449" s="35">
        <v>443.31785221999991</v>
      </c>
      <c r="L449" s="35">
        <f t="shared" si="7"/>
        <v>220.98914721999989</v>
      </c>
      <c r="M449" s="27"/>
      <c r="N449" s="27"/>
      <c r="O449" s="27"/>
      <c r="P449" s="27"/>
      <c r="Q449" s="27"/>
      <c r="R449" s="27"/>
    </row>
    <row r="450" spans="1:18" x14ac:dyDescent="0.2">
      <c r="A450" s="23"/>
      <c r="B450" s="26"/>
      <c r="C450" s="26"/>
      <c r="D450" s="28"/>
      <c r="E450" s="28"/>
      <c r="F450" s="28"/>
      <c r="G450" s="29"/>
      <c r="H450" s="33" t="s">
        <v>669</v>
      </c>
      <c r="I450" s="34" t="s">
        <v>670</v>
      </c>
      <c r="J450" s="35">
        <v>12246.498641</v>
      </c>
      <c r="K450" s="35">
        <v>14372.062804970001</v>
      </c>
      <c r="L450" s="35">
        <f t="shared" si="7"/>
        <v>2125.5641639700007</v>
      </c>
      <c r="M450" s="27"/>
      <c r="N450" s="27"/>
      <c r="O450" s="27"/>
      <c r="P450" s="27"/>
      <c r="Q450" s="27"/>
      <c r="R450" s="27"/>
    </row>
    <row r="451" spans="1:18" x14ac:dyDescent="0.2">
      <c r="A451" s="23"/>
      <c r="B451" s="26"/>
      <c r="C451" s="26"/>
      <c r="D451" s="28"/>
      <c r="E451" s="28"/>
      <c r="F451" s="28"/>
      <c r="G451" s="29"/>
      <c r="H451" s="33" t="s">
        <v>671</v>
      </c>
      <c r="I451" s="34" t="s">
        <v>672</v>
      </c>
      <c r="J451" s="35">
        <v>1989.3427730000001</v>
      </c>
      <c r="K451" s="35">
        <v>5178.0398334000001</v>
      </c>
      <c r="L451" s="35">
        <f t="shared" si="7"/>
        <v>3188.6970603999998</v>
      </c>
      <c r="M451" s="27"/>
      <c r="N451" s="27"/>
      <c r="O451" s="27"/>
      <c r="P451" s="27"/>
      <c r="Q451" s="27"/>
      <c r="R451" s="27"/>
    </row>
    <row r="452" spans="1:18" x14ac:dyDescent="0.2">
      <c r="A452" s="23"/>
      <c r="B452" s="26"/>
      <c r="C452" s="26"/>
      <c r="D452" s="28"/>
      <c r="E452" s="28"/>
      <c r="F452" s="28"/>
      <c r="G452" s="45" t="s">
        <v>549</v>
      </c>
      <c r="H452" s="49"/>
      <c r="I452" s="50"/>
      <c r="J452" s="51">
        <v>7084.2184790000001</v>
      </c>
      <c r="K452" s="51">
        <v>53905.705272659994</v>
      </c>
      <c r="L452" s="51">
        <f t="shared" si="7"/>
        <v>46821.486793659991</v>
      </c>
      <c r="M452" s="27"/>
      <c r="N452" s="27"/>
      <c r="O452" s="27"/>
      <c r="P452" s="27"/>
      <c r="Q452" s="27"/>
      <c r="R452" s="27"/>
    </row>
    <row r="453" spans="1:18" x14ac:dyDescent="0.2">
      <c r="A453" s="23"/>
      <c r="B453" s="26"/>
      <c r="C453" s="26"/>
      <c r="D453" s="28"/>
      <c r="E453" s="28"/>
      <c r="F453" s="28"/>
      <c r="G453" s="29"/>
      <c r="H453" s="30" t="s">
        <v>2583</v>
      </c>
      <c r="I453" s="31" t="s">
        <v>2584</v>
      </c>
      <c r="J453" s="32">
        <v>0</v>
      </c>
      <c r="K453" s="32">
        <v>9299</v>
      </c>
      <c r="L453" s="32">
        <f t="shared" si="7"/>
        <v>9299</v>
      </c>
      <c r="M453" s="27"/>
      <c r="N453" s="27"/>
      <c r="O453" s="27"/>
      <c r="P453" s="27"/>
      <c r="Q453" s="27"/>
      <c r="R453" s="27"/>
    </row>
    <row r="454" spans="1:18" x14ac:dyDescent="0.2">
      <c r="A454" s="23"/>
      <c r="B454" s="26"/>
      <c r="C454" s="26"/>
      <c r="D454" s="28"/>
      <c r="E454" s="28"/>
      <c r="F454" s="28"/>
      <c r="G454" s="29"/>
      <c r="H454" s="33" t="s">
        <v>2585</v>
      </c>
      <c r="I454" s="34" t="s">
        <v>2586</v>
      </c>
      <c r="J454" s="35">
        <v>0</v>
      </c>
      <c r="K454" s="35">
        <v>11300</v>
      </c>
      <c r="L454" s="35">
        <f t="shared" si="7"/>
        <v>11300</v>
      </c>
      <c r="M454" s="27"/>
      <c r="N454" s="27"/>
      <c r="O454" s="27"/>
      <c r="P454" s="27"/>
      <c r="Q454" s="27"/>
      <c r="R454" s="27"/>
    </row>
    <row r="455" spans="1:18" x14ac:dyDescent="0.2">
      <c r="A455" s="23"/>
      <c r="B455" s="26"/>
      <c r="C455" s="26"/>
      <c r="D455" s="28"/>
      <c r="E455" s="28"/>
      <c r="F455" s="28"/>
      <c r="G455" s="29"/>
      <c r="H455" s="33" t="s">
        <v>2587</v>
      </c>
      <c r="I455" s="34" t="s">
        <v>2588</v>
      </c>
      <c r="J455" s="35">
        <v>0</v>
      </c>
      <c r="K455" s="35">
        <v>7881</v>
      </c>
      <c r="L455" s="35">
        <f t="shared" si="7"/>
        <v>7881</v>
      </c>
      <c r="M455" s="27"/>
      <c r="N455" s="27"/>
      <c r="O455" s="27"/>
      <c r="P455" s="27"/>
      <c r="Q455" s="27"/>
      <c r="R455" s="27"/>
    </row>
    <row r="456" spans="1:18" ht="25.5" x14ac:dyDescent="0.2">
      <c r="A456" s="23"/>
      <c r="B456" s="26"/>
      <c r="C456" s="26"/>
      <c r="D456" s="28"/>
      <c r="E456" s="28"/>
      <c r="F456" s="28"/>
      <c r="G456" s="29"/>
      <c r="H456" s="33" t="s">
        <v>673</v>
      </c>
      <c r="I456" s="34" t="s">
        <v>674</v>
      </c>
      <c r="J456" s="35">
        <v>652.96948199999997</v>
      </c>
      <c r="K456" s="35">
        <v>701.53138217000037</v>
      </c>
      <c r="L456" s="35">
        <f t="shared" si="7"/>
        <v>48.561900170000399</v>
      </c>
      <c r="M456" s="27"/>
      <c r="N456" s="27"/>
      <c r="O456" s="27"/>
      <c r="P456" s="27"/>
      <c r="Q456" s="27"/>
      <c r="R456" s="27"/>
    </row>
    <row r="457" spans="1:18" x14ac:dyDescent="0.2">
      <c r="A457" s="23"/>
      <c r="B457" s="26"/>
      <c r="C457" s="26"/>
      <c r="D457" s="28"/>
      <c r="E457" s="28"/>
      <c r="F457" s="28"/>
      <c r="G457" s="29"/>
      <c r="H457" s="33" t="s">
        <v>675</v>
      </c>
      <c r="I457" s="64" t="s">
        <v>676</v>
      </c>
      <c r="J457" s="35">
        <v>0</v>
      </c>
      <c r="K457" s="35">
        <v>55</v>
      </c>
      <c r="L457" s="35">
        <f t="shared" si="7"/>
        <v>55</v>
      </c>
      <c r="M457" s="27"/>
      <c r="N457" s="27"/>
      <c r="O457" s="27"/>
      <c r="P457" s="27"/>
      <c r="Q457" s="27"/>
      <c r="R457" s="27"/>
    </row>
    <row r="458" spans="1:18" x14ac:dyDescent="0.2">
      <c r="A458" s="23"/>
      <c r="B458" s="26"/>
      <c r="C458" s="26"/>
      <c r="D458" s="28"/>
      <c r="E458" s="28"/>
      <c r="F458" s="28"/>
      <c r="G458" s="29"/>
      <c r="H458" s="33" t="s">
        <v>2589</v>
      </c>
      <c r="I458" s="34" t="s">
        <v>2590</v>
      </c>
      <c r="J458" s="35">
        <v>0</v>
      </c>
      <c r="K458" s="35">
        <v>12029</v>
      </c>
      <c r="L458" s="35">
        <f t="shared" si="7"/>
        <v>12029</v>
      </c>
      <c r="M458" s="27"/>
      <c r="N458" s="27"/>
      <c r="O458" s="27"/>
      <c r="P458" s="27"/>
      <c r="Q458" s="27"/>
      <c r="R458" s="27"/>
    </row>
    <row r="459" spans="1:18" x14ac:dyDescent="0.2">
      <c r="A459" s="23"/>
      <c r="B459" s="26"/>
      <c r="C459" s="26"/>
      <c r="D459" s="28"/>
      <c r="E459" s="28"/>
      <c r="F459" s="28"/>
      <c r="G459" s="29"/>
      <c r="H459" s="33" t="s">
        <v>677</v>
      </c>
      <c r="I459" s="34" t="s">
        <v>678</v>
      </c>
      <c r="J459" s="35">
        <v>2355.808207</v>
      </c>
      <c r="K459" s="35">
        <v>6597.3881979999996</v>
      </c>
      <c r="L459" s="35">
        <f t="shared" si="7"/>
        <v>4241.5799909999996</v>
      </c>
      <c r="M459" s="27"/>
      <c r="N459" s="27"/>
      <c r="O459" s="27"/>
      <c r="P459" s="27"/>
      <c r="Q459" s="27"/>
      <c r="R459" s="27"/>
    </row>
    <row r="460" spans="1:18" x14ac:dyDescent="0.2">
      <c r="A460" s="23"/>
      <c r="B460" s="26"/>
      <c r="C460" s="26"/>
      <c r="D460" s="28"/>
      <c r="E460" s="28"/>
      <c r="F460" s="28"/>
      <c r="G460" s="29"/>
      <c r="H460" s="33" t="s">
        <v>679</v>
      </c>
      <c r="I460" s="34" t="s">
        <v>680</v>
      </c>
      <c r="J460" s="35">
        <v>4075.4407900000001</v>
      </c>
      <c r="K460" s="35">
        <v>6042.7856924899988</v>
      </c>
      <c r="L460" s="35">
        <f t="shared" si="7"/>
        <v>1967.3449024899987</v>
      </c>
      <c r="M460" s="27"/>
      <c r="N460" s="27"/>
      <c r="O460" s="27"/>
      <c r="P460" s="27"/>
      <c r="Q460" s="27"/>
      <c r="R460" s="27"/>
    </row>
    <row r="461" spans="1:18" x14ac:dyDescent="0.2">
      <c r="A461" s="23"/>
      <c r="B461" s="26"/>
      <c r="C461" s="26"/>
      <c r="D461" s="28"/>
      <c r="E461" s="87">
        <v>7</v>
      </c>
      <c r="F461" s="88" t="s">
        <v>681</v>
      </c>
      <c r="G461" s="89"/>
      <c r="H461" s="90"/>
      <c r="I461" s="91"/>
      <c r="J461" s="92">
        <v>259433.80476599999</v>
      </c>
      <c r="K461" s="92">
        <v>263386.05501973012</v>
      </c>
      <c r="L461" s="92">
        <f t="shared" si="7"/>
        <v>3952.2502537301334</v>
      </c>
      <c r="M461" s="27"/>
      <c r="N461" s="27"/>
      <c r="O461" s="27"/>
      <c r="P461" s="27"/>
      <c r="Q461" s="27"/>
      <c r="R461" s="27"/>
    </row>
    <row r="462" spans="1:18" x14ac:dyDescent="0.2">
      <c r="A462" s="23"/>
      <c r="B462" s="26"/>
      <c r="C462" s="26"/>
      <c r="D462" s="28"/>
      <c r="E462" s="28"/>
      <c r="F462" s="28"/>
      <c r="G462" s="45" t="s">
        <v>2</v>
      </c>
      <c r="H462" s="46"/>
      <c r="I462" s="47"/>
      <c r="J462" s="48">
        <v>116704.11462199999</v>
      </c>
      <c r="K462" s="48">
        <v>216136.04567894011</v>
      </c>
      <c r="L462" s="48">
        <f t="shared" si="7"/>
        <v>99431.931056940113</v>
      </c>
      <c r="M462" s="27"/>
      <c r="N462" s="27"/>
      <c r="O462" s="27"/>
      <c r="P462" s="27"/>
      <c r="Q462" s="27"/>
      <c r="R462" s="27"/>
    </row>
    <row r="463" spans="1:18" x14ac:dyDescent="0.2">
      <c r="A463" s="23"/>
      <c r="B463" s="26"/>
      <c r="C463" s="26"/>
      <c r="D463" s="28"/>
      <c r="E463" s="28"/>
      <c r="F463" s="28"/>
      <c r="G463" s="29"/>
      <c r="H463" s="30" t="s">
        <v>40</v>
      </c>
      <c r="I463" s="31" t="s">
        <v>161</v>
      </c>
      <c r="J463" s="32">
        <v>10313.778488</v>
      </c>
      <c r="K463" s="32">
        <v>94369.847836109999</v>
      </c>
      <c r="L463" s="32">
        <f t="shared" si="7"/>
        <v>84056.069348110002</v>
      </c>
      <c r="M463" s="27"/>
      <c r="N463" s="27"/>
      <c r="O463" s="27"/>
      <c r="P463" s="27"/>
      <c r="Q463" s="27"/>
      <c r="R463" s="27"/>
    </row>
    <row r="464" spans="1:18" x14ac:dyDescent="0.2">
      <c r="A464" s="23"/>
      <c r="B464" s="26"/>
      <c r="C464" s="26"/>
      <c r="D464" s="28"/>
      <c r="E464" s="28"/>
      <c r="F464" s="28"/>
      <c r="G464" s="29"/>
      <c r="H464" s="33" t="s">
        <v>64</v>
      </c>
      <c r="I464" s="34" t="s">
        <v>682</v>
      </c>
      <c r="J464" s="35">
        <v>9779.3605279999992</v>
      </c>
      <c r="K464" s="35">
        <v>10763.682821840001</v>
      </c>
      <c r="L464" s="35">
        <f t="shared" ref="L464:L527" si="8">+K464-J464</f>
        <v>984.32229384000129</v>
      </c>
      <c r="M464" s="27"/>
      <c r="N464" s="27"/>
      <c r="O464" s="27"/>
      <c r="P464" s="27"/>
      <c r="Q464" s="27"/>
      <c r="R464" s="27"/>
    </row>
    <row r="465" spans="1:18" x14ac:dyDescent="0.2">
      <c r="A465" s="23"/>
      <c r="B465" s="26"/>
      <c r="C465" s="26"/>
      <c r="D465" s="28"/>
      <c r="E465" s="28"/>
      <c r="F465" s="28"/>
      <c r="G465" s="29"/>
      <c r="H465" s="33" t="s">
        <v>66</v>
      </c>
      <c r="I465" s="34" t="s">
        <v>683</v>
      </c>
      <c r="J465" s="35">
        <v>1858.4452940000001</v>
      </c>
      <c r="K465" s="35">
        <v>951.88942883000016</v>
      </c>
      <c r="L465" s="35">
        <f t="shared" si="8"/>
        <v>-906.55586516999995</v>
      </c>
      <c r="M465" s="27"/>
      <c r="N465" s="27"/>
      <c r="O465" s="27"/>
      <c r="P465" s="27"/>
      <c r="Q465" s="27"/>
      <c r="R465" s="27"/>
    </row>
    <row r="466" spans="1:18" x14ac:dyDescent="0.2">
      <c r="A466" s="23"/>
      <c r="B466" s="26"/>
      <c r="C466" s="26"/>
      <c r="D466" s="28"/>
      <c r="E466" s="28"/>
      <c r="F466" s="28"/>
      <c r="G466" s="29"/>
      <c r="H466" s="33" t="s">
        <v>68</v>
      </c>
      <c r="I466" s="34" t="s">
        <v>684</v>
      </c>
      <c r="J466" s="35">
        <v>1106.795089</v>
      </c>
      <c r="K466" s="35">
        <v>2363.3798970299999</v>
      </c>
      <c r="L466" s="35">
        <f t="shared" si="8"/>
        <v>1256.58480803</v>
      </c>
      <c r="M466" s="27"/>
      <c r="N466" s="27"/>
      <c r="O466" s="27"/>
      <c r="P466" s="27"/>
      <c r="Q466" s="27"/>
      <c r="R466" s="27"/>
    </row>
    <row r="467" spans="1:18" x14ac:dyDescent="0.2">
      <c r="A467" s="23"/>
      <c r="B467" s="26"/>
      <c r="C467" s="26"/>
      <c r="D467" s="28"/>
      <c r="E467" s="28"/>
      <c r="F467" s="28"/>
      <c r="G467" s="29"/>
      <c r="H467" s="33" t="s">
        <v>70</v>
      </c>
      <c r="I467" s="34" t="s">
        <v>685</v>
      </c>
      <c r="J467" s="35">
        <v>786.85942899999998</v>
      </c>
      <c r="K467" s="35">
        <v>95.989054049999979</v>
      </c>
      <c r="L467" s="35">
        <f t="shared" si="8"/>
        <v>-690.87037495000004</v>
      </c>
      <c r="M467" s="27"/>
      <c r="N467" s="27"/>
      <c r="O467" s="27"/>
      <c r="P467" s="27"/>
      <c r="Q467" s="27"/>
      <c r="R467" s="27"/>
    </row>
    <row r="468" spans="1:18" ht="25.5" x14ac:dyDescent="0.2">
      <c r="A468" s="23"/>
      <c r="B468" s="26"/>
      <c r="C468" s="26"/>
      <c r="D468" s="28"/>
      <c r="E468" s="28"/>
      <c r="F468" s="28"/>
      <c r="G468" s="29"/>
      <c r="H468" s="33" t="s">
        <v>72</v>
      </c>
      <c r="I468" s="34" t="s">
        <v>686</v>
      </c>
      <c r="J468" s="35">
        <v>2812.0713519999999</v>
      </c>
      <c r="K468" s="35">
        <v>2729.0225991200005</v>
      </c>
      <c r="L468" s="35">
        <f t="shared" si="8"/>
        <v>-83.048752879999483</v>
      </c>
      <c r="M468" s="27"/>
      <c r="N468" s="27"/>
      <c r="O468" s="27"/>
      <c r="P468" s="27"/>
      <c r="Q468" s="27"/>
      <c r="R468" s="27"/>
    </row>
    <row r="469" spans="1:18" x14ac:dyDescent="0.2">
      <c r="A469" s="23"/>
      <c r="B469" s="26"/>
      <c r="C469" s="26"/>
      <c r="D469" s="28"/>
      <c r="E469" s="28"/>
      <c r="F469" s="28"/>
      <c r="G469" s="29"/>
      <c r="H469" s="33" t="s">
        <v>74</v>
      </c>
      <c r="I469" s="34" t="s">
        <v>687</v>
      </c>
      <c r="J469" s="35">
        <v>8122.779638</v>
      </c>
      <c r="K469" s="35">
        <v>8970.1016074899962</v>
      </c>
      <c r="L469" s="35">
        <f t="shared" si="8"/>
        <v>847.32196948999626</v>
      </c>
      <c r="M469" s="27"/>
      <c r="N469" s="27"/>
      <c r="O469" s="27"/>
      <c r="P469" s="27"/>
      <c r="Q469" s="27"/>
      <c r="R469" s="27"/>
    </row>
    <row r="470" spans="1:18" x14ac:dyDescent="0.2">
      <c r="A470" s="23"/>
      <c r="B470" s="26"/>
      <c r="C470" s="26"/>
      <c r="D470" s="28"/>
      <c r="E470" s="28"/>
      <c r="F470" s="28"/>
      <c r="G470" s="29"/>
      <c r="H470" s="33" t="s">
        <v>103</v>
      </c>
      <c r="I470" s="34" t="s">
        <v>688</v>
      </c>
      <c r="J470" s="35">
        <v>8333.1002690000005</v>
      </c>
      <c r="K470" s="35">
        <v>11282.522003130001</v>
      </c>
      <c r="L470" s="35">
        <f t="shared" si="8"/>
        <v>2949.4217341300009</v>
      </c>
      <c r="M470" s="27"/>
      <c r="N470" s="27"/>
      <c r="O470" s="27"/>
      <c r="P470" s="27"/>
      <c r="Q470" s="27"/>
      <c r="R470" s="27"/>
    </row>
    <row r="471" spans="1:18" x14ac:dyDescent="0.2">
      <c r="A471" s="23"/>
      <c r="B471" s="26"/>
      <c r="C471" s="26"/>
      <c r="D471" s="28"/>
      <c r="E471" s="28"/>
      <c r="F471" s="28"/>
      <c r="G471" s="29"/>
      <c r="H471" s="33" t="s">
        <v>78</v>
      </c>
      <c r="I471" s="34" t="s">
        <v>689</v>
      </c>
      <c r="J471" s="35">
        <v>19350.697168999999</v>
      </c>
      <c r="K471" s="35">
        <v>12033.475189610002</v>
      </c>
      <c r="L471" s="35">
        <f t="shared" si="8"/>
        <v>-7317.2219793899967</v>
      </c>
      <c r="M471" s="27"/>
      <c r="N471" s="27"/>
      <c r="O471" s="27"/>
      <c r="P471" s="27"/>
      <c r="Q471" s="27"/>
      <c r="R471" s="27"/>
    </row>
    <row r="472" spans="1:18" x14ac:dyDescent="0.2">
      <c r="A472" s="23"/>
      <c r="B472" s="26"/>
      <c r="C472" s="26"/>
      <c r="D472" s="28"/>
      <c r="E472" s="28"/>
      <c r="F472" s="28"/>
      <c r="G472" s="29"/>
      <c r="H472" s="33" t="s">
        <v>108</v>
      </c>
      <c r="I472" s="34" t="s">
        <v>690</v>
      </c>
      <c r="J472" s="35">
        <v>1797.0165440000001</v>
      </c>
      <c r="K472" s="35">
        <v>2385.9647057200004</v>
      </c>
      <c r="L472" s="35">
        <f t="shared" si="8"/>
        <v>588.94816172000037</v>
      </c>
      <c r="M472" s="27"/>
      <c r="N472" s="27"/>
      <c r="O472" s="27"/>
      <c r="P472" s="27"/>
      <c r="Q472" s="27"/>
      <c r="R472" s="27"/>
    </row>
    <row r="473" spans="1:18" x14ac:dyDescent="0.2">
      <c r="A473" s="23"/>
      <c r="B473" s="26"/>
      <c r="C473" s="26"/>
      <c r="D473" s="28"/>
      <c r="E473" s="28"/>
      <c r="F473" s="28"/>
      <c r="G473" s="29"/>
      <c r="H473" s="33" t="s">
        <v>80</v>
      </c>
      <c r="I473" s="34" t="s">
        <v>691</v>
      </c>
      <c r="J473" s="35">
        <v>940.82330999999999</v>
      </c>
      <c r="K473" s="35">
        <v>1855.2136155200003</v>
      </c>
      <c r="L473" s="35">
        <f t="shared" si="8"/>
        <v>914.39030552000031</v>
      </c>
      <c r="M473" s="27"/>
      <c r="N473" s="27"/>
      <c r="O473" s="27"/>
      <c r="P473" s="27"/>
      <c r="Q473" s="27"/>
      <c r="R473" s="27"/>
    </row>
    <row r="474" spans="1:18" x14ac:dyDescent="0.2">
      <c r="A474" s="23"/>
      <c r="B474" s="26"/>
      <c r="C474" s="26"/>
      <c r="D474" s="28"/>
      <c r="E474" s="28"/>
      <c r="F474" s="28"/>
      <c r="G474" s="29"/>
      <c r="H474" s="33" t="s">
        <v>82</v>
      </c>
      <c r="I474" s="34" t="s">
        <v>692</v>
      </c>
      <c r="J474" s="35">
        <v>1161.341995</v>
      </c>
      <c r="K474" s="35">
        <v>1990.0762991699999</v>
      </c>
      <c r="L474" s="35">
        <f t="shared" si="8"/>
        <v>828.73430416999986</v>
      </c>
      <c r="M474" s="27"/>
      <c r="N474" s="27"/>
      <c r="O474" s="27"/>
      <c r="P474" s="27"/>
      <c r="Q474" s="27"/>
      <c r="R474" s="27"/>
    </row>
    <row r="475" spans="1:18" x14ac:dyDescent="0.2">
      <c r="A475" s="23"/>
      <c r="B475" s="26"/>
      <c r="C475" s="26"/>
      <c r="D475" s="28"/>
      <c r="E475" s="28"/>
      <c r="F475" s="28"/>
      <c r="G475" s="29"/>
      <c r="H475" s="33" t="s">
        <v>84</v>
      </c>
      <c r="I475" s="34" t="s">
        <v>693</v>
      </c>
      <c r="J475" s="35">
        <v>2019.9078569999999</v>
      </c>
      <c r="K475" s="35">
        <v>2413.9496683500006</v>
      </c>
      <c r="L475" s="35">
        <f t="shared" si="8"/>
        <v>394.04181135000067</v>
      </c>
      <c r="M475" s="27"/>
      <c r="N475" s="27"/>
      <c r="O475" s="27"/>
      <c r="P475" s="27"/>
      <c r="Q475" s="27"/>
      <c r="R475" s="27"/>
    </row>
    <row r="476" spans="1:18" x14ac:dyDescent="0.2">
      <c r="A476" s="23"/>
      <c r="B476" s="26"/>
      <c r="C476" s="26"/>
      <c r="D476" s="28"/>
      <c r="E476" s="28"/>
      <c r="F476" s="28"/>
      <c r="G476" s="29"/>
      <c r="H476" s="33" t="s">
        <v>113</v>
      </c>
      <c r="I476" s="34" t="s">
        <v>694</v>
      </c>
      <c r="J476" s="35">
        <v>3096.6147540000002</v>
      </c>
      <c r="K476" s="35">
        <v>3195.7892787599999</v>
      </c>
      <c r="L476" s="35">
        <f t="shared" si="8"/>
        <v>99.174524759999713</v>
      </c>
      <c r="M476" s="27"/>
      <c r="N476" s="27"/>
      <c r="O476" s="27"/>
      <c r="P476" s="27"/>
      <c r="Q476" s="27"/>
      <c r="R476" s="27"/>
    </row>
    <row r="477" spans="1:18" x14ac:dyDescent="0.2">
      <c r="A477" s="23"/>
      <c r="B477" s="26"/>
      <c r="C477" s="26"/>
      <c r="D477" s="28"/>
      <c r="E477" s="28"/>
      <c r="F477" s="28"/>
      <c r="G477" s="29"/>
      <c r="H477" s="33" t="s">
        <v>115</v>
      </c>
      <c r="I477" s="34" t="s">
        <v>695</v>
      </c>
      <c r="J477" s="35">
        <v>2856.8590180000001</v>
      </c>
      <c r="K477" s="35">
        <v>2759.2341776400003</v>
      </c>
      <c r="L477" s="35">
        <f t="shared" si="8"/>
        <v>-97.62484035999978</v>
      </c>
      <c r="M477" s="27"/>
      <c r="N477" s="27"/>
      <c r="O477" s="27"/>
      <c r="P477" s="27"/>
      <c r="Q477" s="27"/>
      <c r="R477" s="27"/>
    </row>
    <row r="478" spans="1:18" x14ac:dyDescent="0.2">
      <c r="A478" s="23"/>
      <c r="B478" s="26"/>
      <c r="C478" s="26"/>
      <c r="D478" s="28"/>
      <c r="E478" s="28"/>
      <c r="F478" s="28"/>
      <c r="G478" s="29"/>
      <c r="H478" s="33" t="s">
        <v>117</v>
      </c>
      <c r="I478" s="34" t="s">
        <v>696</v>
      </c>
      <c r="J478" s="35">
        <v>1958.145724</v>
      </c>
      <c r="K478" s="35">
        <v>1386.5452037299999</v>
      </c>
      <c r="L478" s="35">
        <f t="shared" si="8"/>
        <v>-571.60052027000006</v>
      </c>
      <c r="M478" s="27"/>
      <c r="N478" s="27"/>
      <c r="O478" s="27"/>
      <c r="P478" s="27"/>
      <c r="Q478" s="27"/>
      <c r="R478" s="27"/>
    </row>
    <row r="479" spans="1:18" x14ac:dyDescent="0.2">
      <c r="A479" s="23"/>
      <c r="B479" s="26"/>
      <c r="C479" s="26"/>
      <c r="D479" s="28"/>
      <c r="E479" s="28"/>
      <c r="F479" s="28"/>
      <c r="G479" s="29"/>
      <c r="H479" s="33" t="s">
        <v>445</v>
      </c>
      <c r="I479" s="34" t="s">
        <v>697</v>
      </c>
      <c r="J479" s="35">
        <v>715.695741</v>
      </c>
      <c r="K479" s="35">
        <v>1414.8745604100004</v>
      </c>
      <c r="L479" s="35">
        <f t="shared" si="8"/>
        <v>699.17881941000041</v>
      </c>
      <c r="M479" s="27"/>
      <c r="N479" s="27"/>
      <c r="O479" s="27"/>
      <c r="P479" s="27"/>
      <c r="Q479" s="27"/>
      <c r="R479" s="27"/>
    </row>
    <row r="480" spans="1:18" x14ac:dyDescent="0.2">
      <c r="A480" s="23"/>
      <c r="B480" s="26"/>
      <c r="C480" s="26"/>
      <c r="D480" s="28"/>
      <c r="E480" s="28"/>
      <c r="F480" s="28"/>
      <c r="G480" s="29"/>
      <c r="H480" s="33" t="s">
        <v>447</v>
      </c>
      <c r="I480" s="34" t="s">
        <v>698</v>
      </c>
      <c r="J480" s="35">
        <v>730.65791000000002</v>
      </c>
      <c r="K480" s="35">
        <v>1238.2512012300003</v>
      </c>
      <c r="L480" s="35">
        <f t="shared" si="8"/>
        <v>507.59329123000032</v>
      </c>
      <c r="M480" s="27"/>
      <c r="N480" s="27"/>
      <c r="O480" s="27"/>
      <c r="P480" s="27"/>
      <c r="Q480" s="27"/>
      <c r="R480" s="27"/>
    </row>
    <row r="481" spans="1:18" x14ac:dyDescent="0.2">
      <c r="A481" s="23"/>
      <c r="B481" s="26"/>
      <c r="C481" s="26"/>
      <c r="D481" s="28"/>
      <c r="E481" s="28"/>
      <c r="F481" s="28"/>
      <c r="G481" s="29"/>
      <c r="H481" s="33" t="s">
        <v>460</v>
      </c>
      <c r="I481" s="34" t="s">
        <v>699</v>
      </c>
      <c r="J481" s="35">
        <v>1034.895158</v>
      </c>
      <c r="K481" s="35">
        <v>1943.5753398999998</v>
      </c>
      <c r="L481" s="35">
        <f t="shared" si="8"/>
        <v>908.68018189999975</v>
      </c>
      <c r="M481" s="27"/>
      <c r="N481" s="27"/>
      <c r="O481" s="27"/>
      <c r="P481" s="27"/>
      <c r="Q481" s="27"/>
      <c r="R481" s="27"/>
    </row>
    <row r="482" spans="1:18" x14ac:dyDescent="0.2">
      <c r="A482" s="23"/>
      <c r="B482" s="26"/>
      <c r="C482" s="26"/>
      <c r="D482" s="28"/>
      <c r="E482" s="28"/>
      <c r="F482" s="28"/>
      <c r="G482" s="29"/>
      <c r="H482" s="33" t="s">
        <v>462</v>
      </c>
      <c r="I482" s="34" t="s">
        <v>700</v>
      </c>
      <c r="J482" s="35">
        <v>2479.9045900000001</v>
      </c>
      <c r="K482" s="35">
        <v>1906.8161603800004</v>
      </c>
      <c r="L482" s="35">
        <f t="shared" si="8"/>
        <v>-573.08842961999972</v>
      </c>
      <c r="M482" s="27"/>
      <c r="N482" s="27"/>
      <c r="O482" s="27"/>
      <c r="P482" s="27"/>
      <c r="Q482" s="27"/>
      <c r="R482" s="27"/>
    </row>
    <row r="483" spans="1:18" x14ac:dyDescent="0.2">
      <c r="A483" s="23"/>
      <c r="B483" s="26"/>
      <c r="C483" s="26"/>
      <c r="D483" s="28"/>
      <c r="E483" s="28"/>
      <c r="F483" s="28"/>
      <c r="G483" s="29"/>
      <c r="H483" s="33" t="s">
        <v>464</v>
      </c>
      <c r="I483" s="34" t="s">
        <v>701</v>
      </c>
      <c r="J483" s="35">
        <v>9768.6820709999993</v>
      </c>
      <c r="K483" s="35">
        <v>8165.8488120400016</v>
      </c>
      <c r="L483" s="35">
        <f t="shared" si="8"/>
        <v>-1602.8332589599977</v>
      </c>
      <c r="M483" s="27"/>
      <c r="N483" s="27"/>
      <c r="O483" s="27"/>
      <c r="P483" s="27"/>
      <c r="Q483" s="27"/>
      <c r="R483" s="27"/>
    </row>
    <row r="484" spans="1:18" x14ac:dyDescent="0.2">
      <c r="A484" s="23"/>
      <c r="B484" s="26"/>
      <c r="C484" s="26"/>
      <c r="D484" s="28"/>
      <c r="E484" s="28"/>
      <c r="F484" s="28"/>
      <c r="G484" s="29"/>
      <c r="H484" s="33" t="s">
        <v>449</v>
      </c>
      <c r="I484" s="34" t="s">
        <v>702</v>
      </c>
      <c r="J484" s="35">
        <v>160.08237500000001</v>
      </c>
      <c r="K484" s="35">
        <v>84.524726209999983</v>
      </c>
      <c r="L484" s="35">
        <f t="shared" si="8"/>
        <v>-75.55764879000003</v>
      </c>
      <c r="M484" s="27"/>
      <c r="N484" s="27"/>
      <c r="O484" s="27"/>
      <c r="P484" s="27"/>
      <c r="Q484" s="27"/>
      <c r="R484" s="27"/>
    </row>
    <row r="485" spans="1:18" x14ac:dyDescent="0.2">
      <c r="A485" s="23"/>
      <c r="B485" s="26"/>
      <c r="C485" s="26"/>
      <c r="D485" s="28"/>
      <c r="E485" s="28"/>
      <c r="F485" s="28"/>
      <c r="G485" s="29"/>
      <c r="H485" s="33" t="s">
        <v>703</v>
      </c>
      <c r="I485" s="34" t="s">
        <v>704</v>
      </c>
      <c r="J485" s="35">
        <v>217.94790800000001</v>
      </c>
      <c r="K485" s="35">
        <v>279.91724560000006</v>
      </c>
      <c r="L485" s="35">
        <f t="shared" si="8"/>
        <v>61.969337600000046</v>
      </c>
      <c r="M485" s="27"/>
      <c r="N485" s="27"/>
      <c r="O485" s="27"/>
      <c r="P485" s="27"/>
      <c r="Q485" s="27"/>
      <c r="R485" s="27"/>
    </row>
    <row r="486" spans="1:18" x14ac:dyDescent="0.2">
      <c r="A486" s="23"/>
      <c r="B486" s="26"/>
      <c r="C486" s="26"/>
      <c r="D486" s="28"/>
      <c r="E486" s="28"/>
      <c r="F486" s="28"/>
      <c r="G486" s="29"/>
      <c r="H486" s="33" t="s">
        <v>451</v>
      </c>
      <c r="I486" s="34" t="s">
        <v>557</v>
      </c>
      <c r="J486" s="35">
        <v>278.55453599999998</v>
      </c>
      <c r="K486" s="35">
        <v>248.9637099</v>
      </c>
      <c r="L486" s="35">
        <f t="shared" si="8"/>
        <v>-29.590826099999987</v>
      </c>
      <c r="M486" s="27"/>
      <c r="N486" s="27"/>
      <c r="O486" s="27"/>
      <c r="P486" s="27"/>
      <c r="Q486" s="27"/>
      <c r="R486" s="27"/>
    </row>
    <row r="487" spans="1:18" x14ac:dyDescent="0.2">
      <c r="A487" s="23"/>
      <c r="B487" s="26"/>
      <c r="C487" s="26"/>
      <c r="D487" s="28"/>
      <c r="E487" s="28"/>
      <c r="F487" s="28"/>
      <c r="G487" s="29"/>
      <c r="H487" s="33" t="s">
        <v>453</v>
      </c>
      <c r="I487" s="34" t="s">
        <v>705</v>
      </c>
      <c r="J487" s="35">
        <v>145.580375</v>
      </c>
      <c r="K487" s="35">
        <v>58.275892669999998</v>
      </c>
      <c r="L487" s="35">
        <f t="shared" si="8"/>
        <v>-87.304482330000013</v>
      </c>
      <c r="M487" s="27"/>
      <c r="N487" s="27"/>
      <c r="O487" s="27"/>
      <c r="P487" s="27"/>
      <c r="Q487" s="27"/>
      <c r="R487" s="27"/>
    </row>
    <row r="488" spans="1:18" x14ac:dyDescent="0.2">
      <c r="A488" s="23"/>
      <c r="B488" s="26"/>
      <c r="C488" s="26"/>
      <c r="D488" s="28"/>
      <c r="E488" s="28"/>
      <c r="F488" s="28"/>
      <c r="G488" s="29"/>
      <c r="H488" s="33" t="s">
        <v>169</v>
      </c>
      <c r="I488" s="34" t="s">
        <v>706</v>
      </c>
      <c r="J488" s="35">
        <v>777.121083</v>
      </c>
      <c r="K488" s="35">
        <v>793.4477960600002</v>
      </c>
      <c r="L488" s="35">
        <f t="shared" si="8"/>
        <v>16.326713060000202</v>
      </c>
      <c r="M488" s="27"/>
      <c r="N488" s="27"/>
      <c r="O488" s="27"/>
      <c r="P488" s="27"/>
      <c r="Q488" s="27"/>
      <c r="R488" s="27"/>
    </row>
    <row r="489" spans="1:18" x14ac:dyDescent="0.2">
      <c r="A489" s="23"/>
      <c r="B489" s="26"/>
      <c r="C489" s="26"/>
      <c r="D489" s="28"/>
      <c r="E489" s="28"/>
      <c r="F489" s="28"/>
      <c r="G489" s="29"/>
      <c r="H489" s="33" t="s">
        <v>564</v>
      </c>
      <c r="I489" s="34" t="s">
        <v>707</v>
      </c>
      <c r="J489" s="35">
        <v>368.34140100000002</v>
      </c>
      <c r="K489" s="35">
        <v>596.50431361999995</v>
      </c>
      <c r="L489" s="35">
        <f t="shared" si="8"/>
        <v>228.16291261999993</v>
      </c>
      <c r="M489" s="27"/>
      <c r="N489" s="27"/>
      <c r="O489" s="27"/>
      <c r="P489" s="27"/>
      <c r="Q489" s="27"/>
      <c r="R489" s="27"/>
    </row>
    <row r="490" spans="1:18" x14ac:dyDescent="0.2">
      <c r="A490" s="23"/>
      <c r="B490" s="26"/>
      <c r="C490" s="26"/>
      <c r="D490" s="28"/>
      <c r="E490" s="28"/>
      <c r="F490" s="28"/>
      <c r="G490" s="29"/>
      <c r="H490" s="33" t="s">
        <v>456</v>
      </c>
      <c r="I490" s="34" t="s">
        <v>708</v>
      </c>
      <c r="J490" s="35">
        <v>446.92919499999999</v>
      </c>
      <c r="K490" s="35">
        <v>450.08461985000008</v>
      </c>
      <c r="L490" s="35">
        <f t="shared" si="8"/>
        <v>3.1554248500000881</v>
      </c>
      <c r="M490" s="27"/>
      <c r="N490" s="27"/>
      <c r="O490" s="27"/>
      <c r="P490" s="27"/>
      <c r="Q490" s="27"/>
      <c r="R490" s="27"/>
    </row>
    <row r="491" spans="1:18" x14ac:dyDescent="0.2">
      <c r="A491" s="23"/>
      <c r="B491" s="26"/>
      <c r="C491" s="26"/>
      <c r="D491" s="28"/>
      <c r="E491" s="28"/>
      <c r="F491" s="28"/>
      <c r="G491" s="29"/>
      <c r="H491" s="33" t="s">
        <v>709</v>
      </c>
      <c r="I491" s="34" t="s">
        <v>710</v>
      </c>
      <c r="J491" s="35">
        <v>619.49972200000002</v>
      </c>
      <c r="K491" s="35">
        <v>570.95355317999997</v>
      </c>
      <c r="L491" s="35">
        <f t="shared" si="8"/>
        <v>-48.546168820000048</v>
      </c>
      <c r="M491" s="27"/>
      <c r="N491" s="27"/>
      <c r="O491" s="27"/>
      <c r="P491" s="27"/>
      <c r="Q491" s="27"/>
      <c r="R491" s="27"/>
    </row>
    <row r="492" spans="1:18" x14ac:dyDescent="0.2">
      <c r="A492" s="23"/>
      <c r="B492" s="26"/>
      <c r="C492" s="26"/>
      <c r="D492" s="28"/>
      <c r="E492" s="28"/>
      <c r="F492" s="28"/>
      <c r="G492" s="29"/>
      <c r="H492" s="33" t="s">
        <v>711</v>
      </c>
      <c r="I492" s="34" t="s">
        <v>712</v>
      </c>
      <c r="J492" s="35">
        <v>1437.908621</v>
      </c>
      <c r="K492" s="35">
        <v>1661.3451877299999</v>
      </c>
      <c r="L492" s="35">
        <f t="shared" si="8"/>
        <v>223.43656672999987</v>
      </c>
      <c r="M492" s="27"/>
      <c r="N492" s="27"/>
      <c r="O492" s="27"/>
      <c r="P492" s="27"/>
      <c r="Q492" s="27"/>
      <c r="R492" s="27"/>
    </row>
    <row r="493" spans="1:18" x14ac:dyDescent="0.2">
      <c r="A493" s="23"/>
      <c r="B493" s="26"/>
      <c r="C493" s="26"/>
      <c r="D493" s="28"/>
      <c r="E493" s="28"/>
      <c r="F493" s="28"/>
      <c r="G493" s="29"/>
      <c r="H493" s="33" t="s">
        <v>713</v>
      </c>
      <c r="I493" s="34" t="s">
        <v>714</v>
      </c>
      <c r="J493" s="35">
        <v>21141.512514999999</v>
      </c>
      <c r="K493" s="35">
        <v>33900.448363360003</v>
      </c>
      <c r="L493" s="35">
        <f t="shared" si="8"/>
        <v>12758.935848360004</v>
      </c>
      <c r="M493" s="27"/>
      <c r="N493" s="27"/>
      <c r="O493" s="27"/>
      <c r="P493" s="27"/>
      <c r="Q493" s="27"/>
      <c r="R493" s="27"/>
    </row>
    <row r="494" spans="1:18" x14ac:dyDescent="0.2">
      <c r="A494" s="23"/>
      <c r="B494" s="26"/>
      <c r="C494" s="26"/>
      <c r="D494" s="28"/>
      <c r="E494" s="28"/>
      <c r="F494" s="28"/>
      <c r="G494" s="29"/>
      <c r="H494" s="33" t="s">
        <v>715</v>
      </c>
      <c r="I494" s="34" t="s">
        <v>716</v>
      </c>
      <c r="J494" s="35">
        <v>86.204963000000006</v>
      </c>
      <c r="K494" s="35">
        <v>3275.5308106999996</v>
      </c>
      <c r="L494" s="35">
        <f t="shared" si="8"/>
        <v>3189.3258476999995</v>
      </c>
      <c r="M494" s="27"/>
      <c r="N494" s="27"/>
      <c r="O494" s="27"/>
      <c r="P494" s="27"/>
      <c r="Q494" s="27"/>
      <c r="R494" s="27"/>
    </row>
    <row r="495" spans="1:18" x14ac:dyDescent="0.2">
      <c r="A495" s="23"/>
      <c r="B495" s="26"/>
      <c r="C495" s="26"/>
      <c r="D495" s="28"/>
      <c r="E495" s="28"/>
      <c r="F495" s="28"/>
      <c r="G495" s="45" t="s">
        <v>549</v>
      </c>
      <c r="H495" s="49"/>
      <c r="I495" s="50"/>
      <c r="J495" s="51">
        <v>142729.69014399999</v>
      </c>
      <c r="K495" s="51">
        <v>47250.009340789991</v>
      </c>
      <c r="L495" s="51">
        <f t="shared" si="8"/>
        <v>-95479.680803210009</v>
      </c>
      <c r="M495" s="27"/>
      <c r="N495" s="27"/>
      <c r="O495" s="27"/>
      <c r="P495" s="27"/>
      <c r="Q495" s="27"/>
      <c r="R495" s="27"/>
    </row>
    <row r="496" spans="1:18" ht="25.5" x14ac:dyDescent="0.2">
      <c r="A496" s="23"/>
      <c r="B496" s="26"/>
      <c r="C496" s="26"/>
      <c r="D496" s="28"/>
      <c r="E496" s="28"/>
      <c r="F496" s="28"/>
      <c r="G496" s="29"/>
      <c r="H496" s="30" t="s">
        <v>717</v>
      </c>
      <c r="I496" s="31" t="s">
        <v>718</v>
      </c>
      <c r="J496" s="32">
        <v>15172.754613999999</v>
      </c>
      <c r="K496" s="32">
        <v>6752.1738872000005</v>
      </c>
      <c r="L496" s="32">
        <f t="shared" si="8"/>
        <v>-8420.580726799999</v>
      </c>
      <c r="M496" s="27"/>
      <c r="N496" s="27"/>
      <c r="O496" s="27"/>
      <c r="P496" s="27"/>
      <c r="Q496" s="27"/>
      <c r="R496" s="27"/>
    </row>
    <row r="497" spans="1:18" x14ac:dyDescent="0.2">
      <c r="A497" s="23"/>
      <c r="B497" s="26"/>
      <c r="C497" s="26"/>
      <c r="D497" s="28"/>
      <c r="E497" s="28"/>
      <c r="F497" s="28"/>
      <c r="G497" s="29"/>
      <c r="H497" s="33" t="s">
        <v>719</v>
      </c>
      <c r="I497" s="34" t="s">
        <v>720</v>
      </c>
      <c r="J497" s="35">
        <v>125937.262357</v>
      </c>
      <c r="K497" s="35">
        <v>36932.649740280001</v>
      </c>
      <c r="L497" s="35">
        <f t="shared" si="8"/>
        <v>-89004.612616719998</v>
      </c>
      <c r="M497" s="27"/>
      <c r="N497" s="27"/>
      <c r="O497" s="27"/>
      <c r="P497" s="27"/>
      <c r="Q497" s="27"/>
      <c r="R497" s="27"/>
    </row>
    <row r="498" spans="1:18" x14ac:dyDescent="0.2">
      <c r="A498" s="23"/>
      <c r="B498" s="26"/>
      <c r="C498" s="26"/>
      <c r="D498" s="28"/>
      <c r="E498" s="28"/>
      <c r="F498" s="28"/>
      <c r="G498" s="29"/>
      <c r="H498" s="33" t="s">
        <v>721</v>
      </c>
      <c r="I498" s="34" t="s">
        <v>722</v>
      </c>
      <c r="J498" s="35">
        <v>1500.0000010000001</v>
      </c>
      <c r="K498" s="35">
        <v>1517.6196903900004</v>
      </c>
      <c r="L498" s="35">
        <f t="shared" si="8"/>
        <v>17.619689390000303</v>
      </c>
      <c r="M498" s="27"/>
      <c r="N498" s="27"/>
      <c r="O498" s="27"/>
      <c r="P498" s="27"/>
      <c r="Q498" s="27"/>
      <c r="R498" s="27"/>
    </row>
    <row r="499" spans="1:18" x14ac:dyDescent="0.2">
      <c r="A499" s="23"/>
      <c r="B499" s="26"/>
      <c r="C499" s="26"/>
      <c r="D499" s="28"/>
      <c r="E499" s="28"/>
      <c r="F499" s="28"/>
      <c r="G499" s="29"/>
      <c r="H499" s="33" t="s">
        <v>723</v>
      </c>
      <c r="I499" s="34" t="s">
        <v>724</v>
      </c>
      <c r="J499" s="35">
        <v>119.67317199999999</v>
      </c>
      <c r="K499" s="35">
        <v>2047.5660229199998</v>
      </c>
      <c r="L499" s="35">
        <f t="shared" si="8"/>
        <v>1927.8928509199998</v>
      </c>
      <c r="M499" s="27"/>
      <c r="N499" s="27"/>
      <c r="O499" s="27"/>
      <c r="P499" s="27"/>
      <c r="Q499" s="27"/>
      <c r="R499" s="27"/>
    </row>
    <row r="500" spans="1:18" x14ac:dyDescent="0.2">
      <c r="A500" s="23"/>
      <c r="B500" s="26"/>
      <c r="C500" s="26"/>
      <c r="D500" s="28"/>
      <c r="E500" s="87">
        <v>8</v>
      </c>
      <c r="F500" s="88" t="s">
        <v>725</v>
      </c>
      <c r="G500" s="89"/>
      <c r="H500" s="90"/>
      <c r="I500" s="91"/>
      <c r="J500" s="92">
        <v>74109.572157999995</v>
      </c>
      <c r="K500" s="92">
        <v>70439.777294159998</v>
      </c>
      <c r="L500" s="92">
        <f t="shared" si="8"/>
        <v>-3669.7948638399976</v>
      </c>
      <c r="M500" s="27"/>
      <c r="N500" s="27"/>
      <c r="O500" s="27"/>
      <c r="P500" s="27"/>
      <c r="Q500" s="27"/>
      <c r="R500" s="27"/>
    </row>
    <row r="501" spans="1:18" x14ac:dyDescent="0.2">
      <c r="A501" s="23"/>
      <c r="B501" s="26"/>
      <c r="C501" s="26"/>
      <c r="D501" s="28"/>
      <c r="E501" s="28"/>
      <c r="F501" s="28"/>
      <c r="G501" s="45" t="s">
        <v>2</v>
      </c>
      <c r="H501" s="46"/>
      <c r="I501" s="47"/>
      <c r="J501" s="48">
        <v>38469.764331999999</v>
      </c>
      <c r="K501" s="48">
        <v>35547.26961725</v>
      </c>
      <c r="L501" s="48">
        <f t="shared" si="8"/>
        <v>-2922.4947147499988</v>
      </c>
      <c r="M501" s="27"/>
      <c r="N501" s="27"/>
      <c r="O501" s="27"/>
      <c r="P501" s="27"/>
      <c r="Q501" s="27"/>
      <c r="R501" s="27"/>
    </row>
    <row r="502" spans="1:18" x14ac:dyDescent="0.2">
      <c r="A502" s="23"/>
      <c r="B502" s="26"/>
      <c r="C502" s="26"/>
      <c r="D502" s="28"/>
      <c r="E502" s="28"/>
      <c r="F502" s="28"/>
      <c r="G502" s="29"/>
      <c r="H502" s="30" t="s">
        <v>35</v>
      </c>
      <c r="I502" s="31" t="s">
        <v>459</v>
      </c>
      <c r="J502" s="32">
        <v>45.470706</v>
      </c>
      <c r="K502" s="32">
        <v>61.721851699999981</v>
      </c>
      <c r="L502" s="32">
        <f t="shared" si="8"/>
        <v>16.251145699999981</v>
      </c>
      <c r="M502" s="27"/>
      <c r="N502" s="27"/>
      <c r="O502" s="27"/>
      <c r="P502" s="27"/>
      <c r="Q502" s="27"/>
      <c r="R502" s="27"/>
    </row>
    <row r="503" spans="1:18" x14ac:dyDescent="0.2">
      <c r="A503" s="23"/>
      <c r="B503" s="26"/>
      <c r="C503" s="26"/>
      <c r="D503" s="28"/>
      <c r="E503" s="28"/>
      <c r="F503" s="28"/>
      <c r="G503" s="29"/>
      <c r="H503" s="33" t="s">
        <v>60</v>
      </c>
      <c r="I503" s="34" t="s">
        <v>726</v>
      </c>
      <c r="J503" s="35">
        <v>6.0248749999999998</v>
      </c>
      <c r="K503" s="35">
        <v>8.2780349200000014</v>
      </c>
      <c r="L503" s="35">
        <f t="shared" si="8"/>
        <v>2.2531599200000016</v>
      </c>
      <c r="M503" s="27"/>
      <c r="N503" s="27"/>
      <c r="O503" s="27"/>
      <c r="P503" s="27"/>
      <c r="Q503" s="27"/>
      <c r="R503" s="27"/>
    </row>
    <row r="504" spans="1:18" x14ac:dyDescent="0.2">
      <c r="A504" s="23"/>
      <c r="B504" s="26"/>
      <c r="C504" s="26"/>
      <c r="D504" s="28"/>
      <c r="E504" s="28"/>
      <c r="F504" s="28"/>
      <c r="G504" s="29"/>
      <c r="H504" s="33" t="s">
        <v>62</v>
      </c>
      <c r="I504" s="34" t="s">
        <v>727</v>
      </c>
      <c r="J504" s="35">
        <v>2.8357589999999999</v>
      </c>
      <c r="K504" s="35">
        <v>4.2766428899999998</v>
      </c>
      <c r="L504" s="35">
        <f t="shared" si="8"/>
        <v>1.4408838899999998</v>
      </c>
      <c r="M504" s="27"/>
      <c r="N504" s="27"/>
      <c r="O504" s="27"/>
      <c r="P504" s="27"/>
      <c r="Q504" s="27"/>
      <c r="R504" s="27"/>
    </row>
    <row r="505" spans="1:18" x14ac:dyDescent="0.2">
      <c r="A505" s="23"/>
      <c r="B505" s="26"/>
      <c r="C505" s="26"/>
      <c r="D505" s="28"/>
      <c r="E505" s="28"/>
      <c r="F505" s="28"/>
      <c r="G505" s="29"/>
      <c r="H505" s="33" t="s">
        <v>40</v>
      </c>
      <c r="I505" s="34" t="s">
        <v>728</v>
      </c>
      <c r="J505" s="35">
        <v>42.695694000000003</v>
      </c>
      <c r="K505" s="35">
        <v>71.197160660000009</v>
      </c>
      <c r="L505" s="35">
        <f t="shared" si="8"/>
        <v>28.501466660000006</v>
      </c>
      <c r="M505" s="27"/>
      <c r="N505" s="27"/>
      <c r="O505" s="27"/>
      <c r="P505" s="27"/>
      <c r="Q505" s="27"/>
      <c r="R505" s="27"/>
    </row>
    <row r="506" spans="1:18" x14ac:dyDescent="0.2">
      <c r="A506" s="23"/>
      <c r="B506" s="26"/>
      <c r="C506" s="26"/>
      <c r="D506" s="28"/>
      <c r="E506" s="28"/>
      <c r="F506" s="28"/>
      <c r="G506" s="29"/>
      <c r="H506" s="33" t="s">
        <v>64</v>
      </c>
      <c r="I506" s="34" t="s">
        <v>135</v>
      </c>
      <c r="J506" s="35">
        <v>39.668779000000001</v>
      </c>
      <c r="K506" s="35">
        <v>52.329389449999994</v>
      </c>
      <c r="L506" s="35">
        <f t="shared" si="8"/>
        <v>12.660610449999993</v>
      </c>
      <c r="M506" s="27"/>
      <c r="N506" s="27"/>
      <c r="O506" s="27"/>
      <c r="P506" s="27"/>
      <c r="Q506" s="27"/>
      <c r="R506" s="27"/>
    </row>
    <row r="507" spans="1:18" x14ac:dyDescent="0.2">
      <c r="A507" s="23"/>
      <c r="B507" s="26"/>
      <c r="C507" s="26"/>
      <c r="D507" s="28"/>
      <c r="E507" s="28"/>
      <c r="F507" s="28"/>
      <c r="G507" s="29"/>
      <c r="H507" s="33" t="s">
        <v>66</v>
      </c>
      <c r="I507" s="34" t="s">
        <v>729</v>
      </c>
      <c r="J507" s="35">
        <v>24.862617</v>
      </c>
      <c r="K507" s="35">
        <v>34.616625729999996</v>
      </c>
      <c r="L507" s="35">
        <f t="shared" si="8"/>
        <v>9.7540087299999954</v>
      </c>
      <c r="M507" s="27"/>
      <c r="N507" s="27"/>
      <c r="O507" s="27"/>
      <c r="P507" s="27"/>
      <c r="Q507" s="27"/>
      <c r="R507" s="27"/>
    </row>
    <row r="508" spans="1:18" x14ac:dyDescent="0.2">
      <c r="A508" s="23"/>
      <c r="B508" s="26"/>
      <c r="C508" s="26"/>
      <c r="D508" s="28"/>
      <c r="E508" s="28"/>
      <c r="F508" s="28"/>
      <c r="G508" s="29"/>
      <c r="H508" s="33" t="s">
        <v>68</v>
      </c>
      <c r="I508" s="34" t="s">
        <v>730</v>
      </c>
      <c r="J508" s="35">
        <v>20.698781</v>
      </c>
      <c r="K508" s="35">
        <v>28.64678601</v>
      </c>
      <c r="L508" s="35">
        <f t="shared" si="8"/>
        <v>7.9480050099999993</v>
      </c>
      <c r="M508" s="27"/>
      <c r="N508" s="27"/>
      <c r="O508" s="27"/>
      <c r="P508" s="27"/>
      <c r="Q508" s="27"/>
      <c r="R508" s="27"/>
    </row>
    <row r="509" spans="1:18" x14ac:dyDescent="0.2">
      <c r="A509" s="23"/>
      <c r="B509" s="26"/>
      <c r="C509" s="26"/>
      <c r="D509" s="28"/>
      <c r="E509" s="28"/>
      <c r="F509" s="28"/>
      <c r="G509" s="29"/>
      <c r="H509" s="33" t="s">
        <v>103</v>
      </c>
      <c r="I509" s="34" t="s">
        <v>153</v>
      </c>
      <c r="J509" s="35">
        <v>60.534266000000002</v>
      </c>
      <c r="K509" s="35">
        <v>203.19486584999996</v>
      </c>
      <c r="L509" s="35">
        <f t="shared" si="8"/>
        <v>142.66059984999995</v>
      </c>
      <c r="M509" s="27"/>
      <c r="N509" s="27"/>
      <c r="O509" s="27"/>
      <c r="P509" s="27"/>
      <c r="Q509" s="27"/>
      <c r="R509" s="27"/>
    </row>
    <row r="510" spans="1:18" x14ac:dyDescent="0.2">
      <c r="A510" s="23"/>
      <c r="B510" s="26"/>
      <c r="C510" s="26"/>
      <c r="D510" s="28"/>
      <c r="E510" s="28"/>
      <c r="F510" s="28"/>
      <c r="G510" s="29"/>
      <c r="H510" s="33" t="s">
        <v>108</v>
      </c>
      <c r="I510" s="34" t="s">
        <v>731</v>
      </c>
      <c r="J510" s="35">
        <v>49.160535000000003</v>
      </c>
      <c r="K510" s="35">
        <v>40.946930510000001</v>
      </c>
      <c r="L510" s="35">
        <f t="shared" si="8"/>
        <v>-8.2136044900000016</v>
      </c>
      <c r="M510" s="27"/>
      <c r="N510" s="27"/>
      <c r="O510" s="27"/>
      <c r="P510" s="27"/>
      <c r="Q510" s="27"/>
      <c r="R510" s="27"/>
    </row>
    <row r="511" spans="1:18" x14ac:dyDescent="0.2">
      <c r="A511" s="23"/>
      <c r="B511" s="26"/>
      <c r="C511" s="26"/>
      <c r="D511" s="28"/>
      <c r="E511" s="28"/>
      <c r="F511" s="28"/>
      <c r="G511" s="29"/>
      <c r="H511" s="33" t="s">
        <v>80</v>
      </c>
      <c r="I511" s="34" t="s">
        <v>732</v>
      </c>
      <c r="J511" s="35">
        <v>69.476602</v>
      </c>
      <c r="K511" s="35">
        <v>62.56950775</v>
      </c>
      <c r="L511" s="35">
        <f t="shared" si="8"/>
        <v>-6.9070942500000001</v>
      </c>
      <c r="M511" s="27"/>
      <c r="N511" s="27"/>
      <c r="O511" s="27"/>
      <c r="P511" s="27"/>
      <c r="Q511" s="27"/>
      <c r="R511" s="27"/>
    </row>
    <row r="512" spans="1:18" x14ac:dyDescent="0.2">
      <c r="A512" s="23"/>
      <c r="B512" s="26"/>
      <c r="C512" s="26"/>
      <c r="D512" s="28"/>
      <c r="E512" s="28"/>
      <c r="F512" s="28"/>
      <c r="G512" s="29"/>
      <c r="H512" s="33" t="s">
        <v>82</v>
      </c>
      <c r="I512" s="34" t="s">
        <v>733</v>
      </c>
      <c r="J512" s="35">
        <v>37.088236000000002</v>
      </c>
      <c r="K512" s="35">
        <v>28.76484052</v>
      </c>
      <c r="L512" s="35">
        <f t="shared" si="8"/>
        <v>-8.3233954800000021</v>
      </c>
      <c r="M512" s="27"/>
      <c r="N512" s="27"/>
      <c r="O512" s="27"/>
      <c r="P512" s="27"/>
      <c r="Q512" s="27"/>
      <c r="R512" s="27"/>
    </row>
    <row r="513" spans="1:18" x14ac:dyDescent="0.2">
      <c r="A513" s="23"/>
      <c r="B513" s="26"/>
      <c r="C513" s="26"/>
      <c r="D513" s="28"/>
      <c r="E513" s="28"/>
      <c r="F513" s="28"/>
      <c r="G513" s="29"/>
      <c r="H513" s="33" t="s">
        <v>84</v>
      </c>
      <c r="I513" s="34" t="s">
        <v>734</v>
      </c>
      <c r="J513" s="35">
        <v>47.753807999999999</v>
      </c>
      <c r="K513" s="35">
        <v>43.540434379999994</v>
      </c>
      <c r="L513" s="35">
        <f t="shared" si="8"/>
        <v>-4.2133736200000058</v>
      </c>
      <c r="M513" s="27"/>
      <c r="N513" s="27"/>
      <c r="O513" s="27"/>
      <c r="P513" s="27"/>
      <c r="Q513" s="27"/>
      <c r="R513" s="27"/>
    </row>
    <row r="514" spans="1:18" x14ac:dyDescent="0.2">
      <c r="A514" s="23"/>
      <c r="B514" s="26"/>
      <c r="C514" s="26"/>
      <c r="D514" s="28"/>
      <c r="E514" s="28"/>
      <c r="F514" s="28"/>
      <c r="G514" s="29"/>
      <c r="H514" s="33" t="s">
        <v>113</v>
      </c>
      <c r="I514" s="34" t="s">
        <v>735</v>
      </c>
      <c r="J514" s="35">
        <v>59.624847000000003</v>
      </c>
      <c r="K514" s="35">
        <v>50.72779637</v>
      </c>
      <c r="L514" s="35">
        <f t="shared" si="8"/>
        <v>-8.8970506300000025</v>
      </c>
      <c r="M514" s="27"/>
      <c r="N514" s="27"/>
      <c r="O514" s="27"/>
      <c r="P514" s="27"/>
      <c r="Q514" s="27"/>
      <c r="R514" s="27"/>
    </row>
    <row r="515" spans="1:18" x14ac:dyDescent="0.2">
      <c r="A515" s="23"/>
      <c r="B515" s="26"/>
      <c r="C515" s="26"/>
      <c r="D515" s="28"/>
      <c r="E515" s="28"/>
      <c r="F515" s="28"/>
      <c r="G515" s="29"/>
      <c r="H515" s="33" t="s">
        <v>115</v>
      </c>
      <c r="I515" s="34" t="s">
        <v>736</v>
      </c>
      <c r="J515" s="35">
        <v>57.202565</v>
      </c>
      <c r="K515" s="35">
        <v>50.678671180000009</v>
      </c>
      <c r="L515" s="35">
        <f t="shared" si="8"/>
        <v>-6.5238938199999907</v>
      </c>
      <c r="M515" s="27"/>
      <c r="N515" s="27"/>
      <c r="O515" s="27"/>
      <c r="P515" s="27"/>
      <c r="Q515" s="27"/>
      <c r="R515" s="27"/>
    </row>
    <row r="516" spans="1:18" x14ac:dyDescent="0.2">
      <c r="A516" s="23"/>
      <c r="B516" s="26"/>
      <c r="C516" s="26"/>
      <c r="D516" s="28"/>
      <c r="E516" s="28"/>
      <c r="F516" s="28"/>
      <c r="G516" s="29"/>
      <c r="H516" s="33" t="s">
        <v>117</v>
      </c>
      <c r="I516" s="34" t="s">
        <v>737</v>
      </c>
      <c r="J516" s="35">
        <v>216.94375099999999</v>
      </c>
      <c r="K516" s="35">
        <v>232.12118105999997</v>
      </c>
      <c r="L516" s="35">
        <f t="shared" si="8"/>
        <v>15.177430059999978</v>
      </c>
      <c r="M516" s="27"/>
      <c r="N516" s="27"/>
      <c r="O516" s="27"/>
      <c r="P516" s="27"/>
      <c r="Q516" s="27"/>
      <c r="R516" s="27"/>
    </row>
    <row r="517" spans="1:18" x14ac:dyDescent="0.2">
      <c r="A517" s="23"/>
      <c r="B517" s="26"/>
      <c r="C517" s="26"/>
      <c r="D517" s="28"/>
      <c r="E517" s="28"/>
      <c r="F517" s="28"/>
      <c r="G517" s="29"/>
      <c r="H517" s="33" t="s">
        <v>445</v>
      </c>
      <c r="I517" s="34" t="s">
        <v>738</v>
      </c>
      <c r="J517" s="35">
        <v>106.339426</v>
      </c>
      <c r="K517" s="35">
        <v>88.021902609999998</v>
      </c>
      <c r="L517" s="35">
        <f t="shared" si="8"/>
        <v>-18.317523390000005</v>
      </c>
      <c r="M517" s="27"/>
      <c r="N517" s="27"/>
      <c r="O517" s="27"/>
      <c r="P517" s="27"/>
      <c r="Q517" s="27"/>
      <c r="R517" s="27"/>
    </row>
    <row r="518" spans="1:18" x14ac:dyDescent="0.2">
      <c r="A518" s="23"/>
      <c r="B518" s="26"/>
      <c r="C518" s="26"/>
      <c r="D518" s="28"/>
      <c r="E518" s="28"/>
      <c r="F518" s="28"/>
      <c r="G518" s="29"/>
      <c r="H518" s="33" t="s">
        <v>447</v>
      </c>
      <c r="I518" s="34" t="s">
        <v>739</v>
      </c>
      <c r="J518" s="35">
        <v>25.557117000000002</v>
      </c>
      <c r="K518" s="35">
        <v>34.438191869999997</v>
      </c>
      <c r="L518" s="35">
        <f t="shared" si="8"/>
        <v>8.8810748699999955</v>
      </c>
      <c r="M518" s="27"/>
      <c r="N518" s="27"/>
      <c r="O518" s="27"/>
      <c r="P518" s="27"/>
      <c r="Q518" s="27"/>
      <c r="R518" s="27"/>
    </row>
    <row r="519" spans="1:18" x14ac:dyDescent="0.2">
      <c r="A519" s="23"/>
      <c r="B519" s="26"/>
      <c r="C519" s="26"/>
      <c r="D519" s="28"/>
      <c r="E519" s="28"/>
      <c r="F519" s="28"/>
      <c r="G519" s="29"/>
      <c r="H519" s="33" t="s">
        <v>460</v>
      </c>
      <c r="I519" s="34" t="s">
        <v>740</v>
      </c>
      <c r="J519" s="35">
        <v>90.331549999999993</v>
      </c>
      <c r="K519" s="35">
        <v>75.459911650000009</v>
      </c>
      <c r="L519" s="35">
        <f t="shared" si="8"/>
        <v>-14.871638349999984</v>
      </c>
      <c r="M519" s="27"/>
      <c r="N519" s="27"/>
      <c r="O519" s="27"/>
      <c r="P519" s="27"/>
      <c r="Q519" s="27"/>
      <c r="R519" s="27"/>
    </row>
    <row r="520" spans="1:18" x14ac:dyDescent="0.2">
      <c r="A520" s="23"/>
      <c r="B520" s="26"/>
      <c r="C520" s="26"/>
      <c r="D520" s="28"/>
      <c r="E520" s="28"/>
      <c r="F520" s="28"/>
      <c r="G520" s="29"/>
      <c r="H520" s="33" t="s">
        <v>462</v>
      </c>
      <c r="I520" s="34" t="s">
        <v>741</v>
      </c>
      <c r="J520" s="35">
        <v>99.302197000000007</v>
      </c>
      <c r="K520" s="35">
        <v>94.833506440000022</v>
      </c>
      <c r="L520" s="35">
        <f t="shared" si="8"/>
        <v>-4.4686905599999847</v>
      </c>
      <c r="M520" s="27"/>
      <c r="N520" s="27"/>
      <c r="O520" s="27"/>
      <c r="P520" s="27"/>
      <c r="Q520" s="27"/>
      <c r="R520" s="27"/>
    </row>
    <row r="521" spans="1:18" x14ac:dyDescent="0.2">
      <c r="A521" s="23"/>
      <c r="B521" s="26"/>
      <c r="C521" s="26"/>
      <c r="D521" s="28"/>
      <c r="E521" s="28"/>
      <c r="F521" s="28"/>
      <c r="G521" s="29"/>
      <c r="H521" s="33" t="s">
        <v>464</v>
      </c>
      <c r="I521" s="34" t="s">
        <v>742</v>
      </c>
      <c r="J521" s="35">
        <v>118.308588</v>
      </c>
      <c r="K521" s="35">
        <v>118.53763928000001</v>
      </c>
      <c r="L521" s="35">
        <f t="shared" si="8"/>
        <v>0.2290512800000073</v>
      </c>
      <c r="M521" s="27"/>
      <c r="N521" s="27"/>
      <c r="O521" s="27"/>
      <c r="P521" s="27"/>
      <c r="Q521" s="27"/>
      <c r="R521" s="27"/>
    </row>
    <row r="522" spans="1:18" x14ac:dyDescent="0.2">
      <c r="A522" s="23"/>
      <c r="B522" s="26"/>
      <c r="C522" s="26"/>
      <c r="D522" s="28"/>
      <c r="E522" s="28"/>
      <c r="F522" s="28"/>
      <c r="G522" s="29"/>
      <c r="H522" s="33" t="s">
        <v>466</v>
      </c>
      <c r="I522" s="34" t="s">
        <v>743</v>
      </c>
      <c r="J522" s="35">
        <v>91.477789000000001</v>
      </c>
      <c r="K522" s="35">
        <v>90.66373136</v>
      </c>
      <c r="L522" s="35">
        <f t="shared" si="8"/>
        <v>-0.81405764000000147</v>
      </c>
      <c r="M522" s="27"/>
      <c r="N522" s="27"/>
      <c r="O522" s="27"/>
      <c r="P522" s="27"/>
      <c r="Q522" s="27"/>
      <c r="R522" s="27"/>
    </row>
    <row r="523" spans="1:18" x14ac:dyDescent="0.2">
      <c r="A523" s="23"/>
      <c r="B523" s="26"/>
      <c r="C523" s="26"/>
      <c r="D523" s="28"/>
      <c r="E523" s="28"/>
      <c r="F523" s="28"/>
      <c r="G523" s="29"/>
      <c r="H523" s="33" t="s">
        <v>744</v>
      </c>
      <c r="I523" s="34" t="s">
        <v>745</v>
      </c>
      <c r="J523" s="35">
        <v>114.719084</v>
      </c>
      <c r="K523" s="35">
        <v>109.6306503</v>
      </c>
      <c r="L523" s="35">
        <f t="shared" si="8"/>
        <v>-5.088433699999996</v>
      </c>
      <c r="M523" s="27"/>
      <c r="N523" s="27"/>
      <c r="O523" s="27"/>
      <c r="P523" s="27"/>
      <c r="Q523" s="27"/>
      <c r="R523" s="27"/>
    </row>
    <row r="524" spans="1:18" x14ac:dyDescent="0.2">
      <c r="A524" s="23"/>
      <c r="B524" s="26"/>
      <c r="C524" s="26"/>
      <c r="D524" s="28"/>
      <c r="E524" s="28"/>
      <c r="F524" s="28"/>
      <c r="G524" s="29"/>
      <c r="H524" s="33" t="s">
        <v>449</v>
      </c>
      <c r="I524" s="34" t="s">
        <v>746</v>
      </c>
      <c r="J524" s="35">
        <v>130.82585700000001</v>
      </c>
      <c r="K524" s="35">
        <v>115.75723666000002</v>
      </c>
      <c r="L524" s="35">
        <f t="shared" si="8"/>
        <v>-15.068620339999995</v>
      </c>
      <c r="M524" s="27"/>
      <c r="N524" s="27"/>
      <c r="O524" s="27"/>
      <c r="P524" s="27"/>
      <c r="Q524" s="27"/>
      <c r="R524" s="27"/>
    </row>
    <row r="525" spans="1:18" x14ac:dyDescent="0.2">
      <c r="A525" s="23"/>
      <c r="B525" s="26"/>
      <c r="C525" s="26"/>
      <c r="D525" s="28"/>
      <c r="E525" s="28"/>
      <c r="F525" s="28"/>
      <c r="G525" s="29"/>
      <c r="H525" s="33" t="s">
        <v>703</v>
      </c>
      <c r="I525" s="34" t="s">
        <v>747</v>
      </c>
      <c r="J525" s="35">
        <v>142.01510200000001</v>
      </c>
      <c r="K525" s="35">
        <v>138.57112043000001</v>
      </c>
      <c r="L525" s="35">
        <f t="shared" si="8"/>
        <v>-3.4439815700000054</v>
      </c>
      <c r="M525" s="27"/>
      <c r="N525" s="27"/>
      <c r="O525" s="27"/>
      <c r="P525" s="27"/>
      <c r="Q525" s="27"/>
      <c r="R525" s="27"/>
    </row>
    <row r="526" spans="1:18" x14ac:dyDescent="0.2">
      <c r="A526" s="23"/>
      <c r="B526" s="26"/>
      <c r="C526" s="26"/>
      <c r="D526" s="28"/>
      <c r="E526" s="28"/>
      <c r="F526" s="28"/>
      <c r="G526" s="29"/>
      <c r="H526" s="33" t="s">
        <v>748</v>
      </c>
      <c r="I526" s="34" t="s">
        <v>749</v>
      </c>
      <c r="J526" s="35">
        <v>43.881807999999999</v>
      </c>
      <c r="K526" s="35">
        <v>43.714031199999987</v>
      </c>
      <c r="L526" s="35">
        <f t="shared" si="8"/>
        <v>-0.16777680000001283</v>
      </c>
      <c r="M526" s="27"/>
      <c r="N526" s="27"/>
      <c r="O526" s="27"/>
      <c r="P526" s="27"/>
      <c r="Q526" s="27"/>
      <c r="R526" s="27"/>
    </row>
    <row r="527" spans="1:18" x14ac:dyDescent="0.2">
      <c r="A527" s="23"/>
      <c r="B527" s="26"/>
      <c r="C527" s="26"/>
      <c r="D527" s="28"/>
      <c r="E527" s="28"/>
      <c r="F527" s="28"/>
      <c r="G527" s="29"/>
      <c r="H527" s="33" t="s">
        <v>451</v>
      </c>
      <c r="I527" s="34" t="s">
        <v>750</v>
      </c>
      <c r="J527" s="35">
        <v>61.748131000000001</v>
      </c>
      <c r="K527" s="35">
        <v>52.764003290000005</v>
      </c>
      <c r="L527" s="35">
        <f t="shared" si="8"/>
        <v>-8.9841277099999957</v>
      </c>
      <c r="M527" s="27"/>
      <c r="N527" s="27"/>
      <c r="O527" s="27"/>
      <c r="P527" s="27"/>
      <c r="Q527" s="27"/>
      <c r="R527" s="27"/>
    </row>
    <row r="528" spans="1:18" x14ac:dyDescent="0.2">
      <c r="A528" s="23"/>
      <c r="B528" s="26"/>
      <c r="C528" s="26"/>
      <c r="D528" s="28"/>
      <c r="E528" s="28"/>
      <c r="F528" s="28"/>
      <c r="G528" s="29"/>
      <c r="H528" s="33" t="s">
        <v>453</v>
      </c>
      <c r="I528" s="34" t="s">
        <v>751</v>
      </c>
      <c r="J528" s="35">
        <v>63.435822000000002</v>
      </c>
      <c r="K528" s="35">
        <v>60.967545440000002</v>
      </c>
      <c r="L528" s="35">
        <f t="shared" ref="L528:L591" si="9">+K528-J528</f>
        <v>-2.4682765599999996</v>
      </c>
      <c r="M528" s="27"/>
      <c r="N528" s="27"/>
      <c r="O528" s="27"/>
      <c r="P528" s="27"/>
      <c r="Q528" s="27"/>
      <c r="R528" s="27"/>
    </row>
    <row r="529" spans="1:18" x14ac:dyDescent="0.2">
      <c r="A529" s="23"/>
      <c r="B529" s="26"/>
      <c r="C529" s="26"/>
      <c r="D529" s="28"/>
      <c r="E529" s="28"/>
      <c r="F529" s="28"/>
      <c r="G529" s="29"/>
      <c r="H529" s="33" t="s">
        <v>169</v>
      </c>
      <c r="I529" s="34" t="s">
        <v>752</v>
      </c>
      <c r="J529" s="35">
        <v>126.364087</v>
      </c>
      <c r="K529" s="35">
        <v>136.14706118000001</v>
      </c>
      <c r="L529" s="35">
        <f t="shared" si="9"/>
        <v>9.7829741800000107</v>
      </c>
      <c r="M529" s="27"/>
      <c r="N529" s="27"/>
      <c r="O529" s="27"/>
      <c r="P529" s="27"/>
      <c r="Q529" s="27"/>
      <c r="R529" s="27"/>
    </row>
    <row r="530" spans="1:18" x14ac:dyDescent="0.2">
      <c r="A530" s="23"/>
      <c r="B530" s="26"/>
      <c r="C530" s="26"/>
      <c r="D530" s="28"/>
      <c r="E530" s="28"/>
      <c r="F530" s="28"/>
      <c r="G530" s="29"/>
      <c r="H530" s="33" t="s">
        <v>564</v>
      </c>
      <c r="I530" s="34" t="s">
        <v>753</v>
      </c>
      <c r="J530" s="35">
        <v>119.628935</v>
      </c>
      <c r="K530" s="35">
        <v>128.77948279999998</v>
      </c>
      <c r="L530" s="35">
        <f t="shared" si="9"/>
        <v>9.150547799999984</v>
      </c>
      <c r="M530" s="27"/>
      <c r="N530" s="27"/>
      <c r="O530" s="27"/>
      <c r="P530" s="27"/>
      <c r="Q530" s="27"/>
      <c r="R530" s="27"/>
    </row>
    <row r="531" spans="1:18" x14ac:dyDescent="0.2">
      <c r="A531" s="23"/>
      <c r="B531" s="26"/>
      <c r="C531" s="26"/>
      <c r="D531" s="28"/>
      <c r="E531" s="28"/>
      <c r="F531" s="28"/>
      <c r="G531" s="29"/>
      <c r="H531" s="33" t="s">
        <v>456</v>
      </c>
      <c r="I531" s="34" t="s">
        <v>754</v>
      </c>
      <c r="J531" s="35">
        <v>41.790174999999998</v>
      </c>
      <c r="K531" s="35">
        <v>32.5590853</v>
      </c>
      <c r="L531" s="35">
        <f t="shared" si="9"/>
        <v>-9.2310896999999983</v>
      </c>
      <c r="M531" s="27"/>
      <c r="N531" s="27"/>
      <c r="O531" s="27"/>
      <c r="P531" s="27"/>
      <c r="Q531" s="27"/>
      <c r="R531" s="27"/>
    </row>
    <row r="532" spans="1:18" x14ac:dyDescent="0.2">
      <c r="A532" s="23"/>
      <c r="B532" s="26"/>
      <c r="C532" s="26"/>
      <c r="D532" s="28"/>
      <c r="E532" s="28"/>
      <c r="F532" s="28"/>
      <c r="G532" s="29"/>
      <c r="H532" s="33" t="s">
        <v>709</v>
      </c>
      <c r="I532" s="34" t="s">
        <v>755</v>
      </c>
      <c r="J532" s="35">
        <v>44.307065999999999</v>
      </c>
      <c r="K532" s="35">
        <v>40.602304330000003</v>
      </c>
      <c r="L532" s="35">
        <f t="shared" si="9"/>
        <v>-3.7047616699999963</v>
      </c>
      <c r="M532" s="27"/>
      <c r="N532" s="27"/>
      <c r="O532" s="27"/>
      <c r="P532" s="27"/>
      <c r="Q532" s="27"/>
      <c r="R532" s="27"/>
    </row>
    <row r="533" spans="1:18" x14ac:dyDescent="0.2">
      <c r="A533" s="23"/>
      <c r="B533" s="26"/>
      <c r="C533" s="26"/>
      <c r="D533" s="28"/>
      <c r="E533" s="28"/>
      <c r="F533" s="28"/>
      <c r="G533" s="29"/>
      <c r="H533" s="33" t="s">
        <v>711</v>
      </c>
      <c r="I533" s="34" t="s">
        <v>756</v>
      </c>
      <c r="J533" s="35">
        <v>84.468798000000007</v>
      </c>
      <c r="K533" s="35">
        <v>82.657057620000003</v>
      </c>
      <c r="L533" s="35">
        <f t="shared" si="9"/>
        <v>-1.8117403800000034</v>
      </c>
      <c r="M533" s="27"/>
      <c r="N533" s="27"/>
      <c r="O533" s="27"/>
      <c r="P533" s="27"/>
      <c r="Q533" s="27"/>
      <c r="R533" s="27"/>
    </row>
    <row r="534" spans="1:18" x14ac:dyDescent="0.2">
      <c r="A534" s="23"/>
      <c r="B534" s="26"/>
      <c r="C534" s="26"/>
      <c r="D534" s="28"/>
      <c r="E534" s="28"/>
      <c r="F534" s="28"/>
      <c r="G534" s="29"/>
      <c r="H534" s="33" t="s">
        <v>713</v>
      </c>
      <c r="I534" s="34" t="s">
        <v>757</v>
      </c>
      <c r="J534" s="35">
        <v>112.381995</v>
      </c>
      <c r="K534" s="35">
        <v>99.677160180000001</v>
      </c>
      <c r="L534" s="35">
        <f t="shared" si="9"/>
        <v>-12.704834820000002</v>
      </c>
      <c r="M534" s="27"/>
      <c r="N534" s="27"/>
      <c r="O534" s="27"/>
      <c r="P534" s="27"/>
      <c r="Q534" s="27"/>
      <c r="R534" s="27"/>
    </row>
    <row r="535" spans="1:18" x14ac:dyDescent="0.2">
      <c r="A535" s="23"/>
      <c r="B535" s="26"/>
      <c r="C535" s="26"/>
      <c r="D535" s="28"/>
      <c r="E535" s="28"/>
      <c r="F535" s="28"/>
      <c r="G535" s="29"/>
      <c r="H535" s="33" t="s">
        <v>715</v>
      </c>
      <c r="I535" s="34" t="s">
        <v>758</v>
      </c>
      <c r="J535" s="35">
        <v>86.465383000000003</v>
      </c>
      <c r="K535" s="35">
        <v>65.04135651</v>
      </c>
      <c r="L535" s="35">
        <f t="shared" si="9"/>
        <v>-21.424026490000003</v>
      </c>
      <c r="M535" s="27"/>
      <c r="N535" s="27"/>
      <c r="O535" s="27"/>
      <c r="P535" s="27"/>
      <c r="Q535" s="27"/>
      <c r="R535" s="27"/>
    </row>
    <row r="536" spans="1:18" x14ac:dyDescent="0.2">
      <c r="A536" s="23"/>
      <c r="B536" s="26"/>
      <c r="C536" s="26"/>
      <c r="D536" s="28"/>
      <c r="E536" s="28"/>
      <c r="F536" s="28"/>
      <c r="G536" s="29"/>
      <c r="H536" s="33" t="s">
        <v>759</v>
      </c>
      <c r="I536" s="34" t="s">
        <v>760</v>
      </c>
      <c r="J536" s="35">
        <v>83.041713000000001</v>
      </c>
      <c r="K536" s="35">
        <v>82.846809889999989</v>
      </c>
      <c r="L536" s="35">
        <f t="shared" si="9"/>
        <v>-0.1949031100000127</v>
      </c>
      <c r="M536" s="27"/>
      <c r="N536" s="27"/>
      <c r="O536" s="27"/>
      <c r="P536" s="27"/>
      <c r="Q536" s="27"/>
      <c r="R536" s="27"/>
    </row>
    <row r="537" spans="1:18" x14ac:dyDescent="0.2">
      <c r="A537" s="23"/>
      <c r="B537" s="26"/>
      <c r="C537" s="26"/>
      <c r="D537" s="28"/>
      <c r="E537" s="28"/>
      <c r="F537" s="28"/>
      <c r="G537" s="29"/>
      <c r="H537" s="33" t="s">
        <v>761</v>
      </c>
      <c r="I537" s="34" t="s">
        <v>762</v>
      </c>
      <c r="J537" s="35">
        <v>132.85758999999999</v>
      </c>
      <c r="K537" s="35">
        <v>133.31640642999997</v>
      </c>
      <c r="L537" s="35">
        <f t="shared" si="9"/>
        <v>0.45881642999998462</v>
      </c>
      <c r="M537" s="27"/>
      <c r="N537" s="27"/>
      <c r="O537" s="27"/>
      <c r="P537" s="27"/>
      <c r="Q537" s="27"/>
      <c r="R537" s="27"/>
    </row>
    <row r="538" spans="1:18" x14ac:dyDescent="0.2">
      <c r="A538" s="23"/>
      <c r="B538" s="26"/>
      <c r="C538" s="26"/>
      <c r="D538" s="28"/>
      <c r="E538" s="28"/>
      <c r="F538" s="28"/>
      <c r="G538" s="29"/>
      <c r="H538" s="33" t="s">
        <v>763</v>
      </c>
      <c r="I538" s="34" t="s">
        <v>764</v>
      </c>
      <c r="J538" s="35">
        <v>57.964264999999997</v>
      </c>
      <c r="K538" s="35">
        <v>55.891519100000004</v>
      </c>
      <c r="L538" s="35">
        <f t="shared" si="9"/>
        <v>-2.0727458999999939</v>
      </c>
      <c r="M538" s="27"/>
      <c r="N538" s="27"/>
      <c r="O538" s="27"/>
      <c r="P538" s="27"/>
      <c r="Q538" s="27"/>
      <c r="R538" s="27"/>
    </row>
    <row r="539" spans="1:18" x14ac:dyDescent="0.2">
      <c r="A539" s="23"/>
      <c r="B539" s="26"/>
      <c r="C539" s="26"/>
      <c r="D539" s="28"/>
      <c r="E539" s="28"/>
      <c r="F539" s="28"/>
      <c r="G539" s="29"/>
      <c r="H539" s="33" t="s">
        <v>171</v>
      </c>
      <c r="I539" s="34" t="s">
        <v>765</v>
      </c>
      <c r="J539" s="35">
        <v>172.33518000000001</v>
      </c>
      <c r="K539" s="35">
        <v>171.83449532999998</v>
      </c>
      <c r="L539" s="35">
        <f t="shared" si="9"/>
        <v>-0.5006846700000267</v>
      </c>
      <c r="M539" s="27"/>
      <c r="N539" s="27"/>
      <c r="O539" s="27"/>
      <c r="P539" s="27"/>
      <c r="Q539" s="27"/>
      <c r="R539" s="27"/>
    </row>
    <row r="540" spans="1:18" x14ac:dyDescent="0.2">
      <c r="A540" s="23"/>
      <c r="B540" s="26"/>
      <c r="C540" s="26"/>
      <c r="D540" s="28"/>
      <c r="E540" s="28"/>
      <c r="F540" s="28"/>
      <c r="G540" s="29"/>
      <c r="H540" s="33" t="s">
        <v>568</v>
      </c>
      <c r="I540" s="34" t="s">
        <v>766</v>
      </c>
      <c r="J540" s="35">
        <v>98.974216999999996</v>
      </c>
      <c r="K540" s="35">
        <v>103.85849412</v>
      </c>
      <c r="L540" s="35">
        <f t="shared" si="9"/>
        <v>4.8842771200000072</v>
      </c>
      <c r="M540" s="27"/>
      <c r="N540" s="27"/>
      <c r="O540" s="27"/>
      <c r="P540" s="27"/>
      <c r="Q540" s="27"/>
      <c r="R540" s="27"/>
    </row>
    <row r="541" spans="1:18" x14ac:dyDescent="0.2">
      <c r="A541" s="23"/>
      <c r="B541" s="26"/>
      <c r="C541" s="26"/>
      <c r="D541" s="28"/>
      <c r="E541" s="28"/>
      <c r="F541" s="28"/>
      <c r="G541" s="29"/>
      <c r="H541" s="33" t="s">
        <v>570</v>
      </c>
      <c r="I541" s="34" t="s">
        <v>767</v>
      </c>
      <c r="J541" s="35">
        <v>99.119166000000007</v>
      </c>
      <c r="K541" s="35">
        <v>105.72647645000001</v>
      </c>
      <c r="L541" s="35">
        <f t="shared" si="9"/>
        <v>6.6073104499999999</v>
      </c>
      <c r="M541" s="27"/>
      <c r="N541" s="27"/>
      <c r="O541" s="27"/>
      <c r="P541" s="27"/>
      <c r="Q541" s="27"/>
      <c r="R541" s="27"/>
    </row>
    <row r="542" spans="1:18" x14ac:dyDescent="0.2">
      <c r="A542" s="23"/>
      <c r="B542" s="26"/>
      <c r="C542" s="26"/>
      <c r="D542" s="28"/>
      <c r="E542" s="28"/>
      <c r="F542" s="28"/>
      <c r="G542" s="29"/>
      <c r="H542" s="33" t="s">
        <v>572</v>
      </c>
      <c r="I542" s="34" t="s">
        <v>768</v>
      </c>
      <c r="J542" s="35">
        <v>66.017899999999997</v>
      </c>
      <c r="K542" s="35">
        <v>64.940091900000013</v>
      </c>
      <c r="L542" s="35">
        <f t="shared" si="9"/>
        <v>-1.0778080999999844</v>
      </c>
      <c r="M542" s="27"/>
      <c r="N542" s="27"/>
      <c r="O542" s="27"/>
      <c r="P542" s="27"/>
      <c r="Q542" s="27"/>
      <c r="R542" s="27"/>
    </row>
    <row r="543" spans="1:18" x14ac:dyDescent="0.2">
      <c r="A543" s="23"/>
      <c r="B543" s="26"/>
      <c r="C543" s="26"/>
      <c r="D543" s="28"/>
      <c r="E543" s="28"/>
      <c r="F543" s="28"/>
      <c r="G543" s="29"/>
      <c r="H543" s="33" t="s">
        <v>37</v>
      </c>
      <c r="I543" s="34" t="s">
        <v>769</v>
      </c>
      <c r="J543" s="35">
        <v>12.471621000000001</v>
      </c>
      <c r="K543" s="35">
        <v>21.424990120000004</v>
      </c>
      <c r="L543" s="35">
        <f t="shared" si="9"/>
        <v>8.9533691200000032</v>
      </c>
      <c r="M543" s="27"/>
      <c r="N543" s="27"/>
      <c r="O543" s="27"/>
      <c r="P543" s="27"/>
      <c r="Q543" s="27"/>
      <c r="R543" s="27"/>
    </row>
    <row r="544" spans="1:18" x14ac:dyDescent="0.2">
      <c r="A544" s="23"/>
      <c r="B544" s="26"/>
      <c r="C544" s="26"/>
      <c r="D544" s="28"/>
      <c r="E544" s="28"/>
      <c r="F544" s="28"/>
      <c r="G544" s="29"/>
      <c r="H544" s="33" t="s">
        <v>132</v>
      </c>
      <c r="I544" s="34" t="s">
        <v>770</v>
      </c>
      <c r="J544" s="35">
        <v>7.801971</v>
      </c>
      <c r="K544" s="35">
        <v>553.16018642000006</v>
      </c>
      <c r="L544" s="35">
        <f t="shared" si="9"/>
        <v>545.35821542000008</v>
      </c>
      <c r="M544" s="27"/>
      <c r="N544" s="27"/>
      <c r="O544" s="27"/>
      <c r="P544" s="27"/>
      <c r="Q544" s="27"/>
      <c r="R544" s="27"/>
    </row>
    <row r="545" spans="1:18" x14ac:dyDescent="0.2">
      <c r="A545" s="23"/>
      <c r="B545" s="26"/>
      <c r="C545" s="26"/>
      <c r="D545" s="28"/>
      <c r="E545" s="28"/>
      <c r="F545" s="28"/>
      <c r="G545" s="29"/>
      <c r="H545" s="33" t="s">
        <v>401</v>
      </c>
      <c r="I545" s="34" t="s">
        <v>771</v>
      </c>
      <c r="J545" s="35">
        <v>4.6130269999999998</v>
      </c>
      <c r="K545" s="35">
        <v>13.07531773</v>
      </c>
      <c r="L545" s="35">
        <f t="shared" si="9"/>
        <v>8.4622907299999994</v>
      </c>
      <c r="M545" s="27"/>
      <c r="N545" s="27"/>
      <c r="O545" s="27"/>
      <c r="P545" s="27"/>
      <c r="Q545" s="27"/>
      <c r="R545" s="27"/>
    </row>
    <row r="546" spans="1:18" x14ac:dyDescent="0.2">
      <c r="A546" s="23"/>
      <c r="B546" s="26"/>
      <c r="C546" s="26"/>
      <c r="D546" s="28"/>
      <c r="E546" s="28"/>
      <c r="F546" s="28"/>
      <c r="G546" s="29"/>
      <c r="H546" s="33" t="s">
        <v>403</v>
      </c>
      <c r="I546" s="34" t="s">
        <v>772</v>
      </c>
      <c r="J546" s="35">
        <v>16263.748634</v>
      </c>
      <c r="K546" s="35">
        <v>15507.999982640002</v>
      </c>
      <c r="L546" s="35">
        <f t="shared" si="9"/>
        <v>-755.74865135999789</v>
      </c>
      <c r="M546" s="27"/>
      <c r="N546" s="27"/>
      <c r="O546" s="27"/>
      <c r="P546" s="27"/>
      <c r="Q546" s="27"/>
      <c r="R546" s="27"/>
    </row>
    <row r="547" spans="1:18" x14ac:dyDescent="0.2">
      <c r="A547" s="23"/>
      <c r="B547" s="26"/>
      <c r="C547" s="26"/>
      <c r="D547" s="28"/>
      <c r="E547" s="28"/>
      <c r="F547" s="28"/>
      <c r="G547" s="29"/>
      <c r="H547" s="33" t="s">
        <v>87</v>
      </c>
      <c r="I547" s="34" t="s">
        <v>773</v>
      </c>
      <c r="J547" s="35">
        <v>278.00603100000001</v>
      </c>
      <c r="K547" s="35">
        <v>276.80312622999998</v>
      </c>
      <c r="L547" s="35">
        <f t="shared" si="9"/>
        <v>-1.2029047700000319</v>
      </c>
      <c r="M547" s="27"/>
      <c r="N547" s="27"/>
      <c r="O547" s="27"/>
      <c r="P547" s="27"/>
      <c r="Q547" s="27"/>
      <c r="R547" s="27"/>
    </row>
    <row r="548" spans="1:18" x14ac:dyDescent="0.2">
      <c r="A548" s="23"/>
      <c r="B548" s="26"/>
      <c r="C548" s="26"/>
      <c r="D548" s="28"/>
      <c r="E548" s="28"/>
      <c r="F548" s="28"/>
      <c r="G548" s="29"/>
      <c r="H548" s="33" t="s">
        <v>200</v>
      </c>
      <c r="I548" s="34" t="s">
        <v>774</v>
      </c>
      <c r="J548" s="35">
        <v>21.690450999999999</v>
      </c>
      <c r="K548" s="35">
        <v>142.01038962999999</v>
      </c>
      <c r="L548" s="35">
        <f t="shared" si="9"/>
        <v>120.31993863</v>
      </c>
      <c r="M548" s="27"/>
      <c r="N548" s="27"/>
      <c r="O548" s="27"/>
      <c r="P548" s="27"/>
      <c r="Q548" s="27"/>
      <c r="R548" s="27"/>
    </row>
    <row r="549" spans="1:18" x14ac:dyDescent="0.2">
      <c r="A549" s="23"/>
      <c r="B549" s="26"/>
      <c r="C549" s="26"/>
      <c r="D549" s="28"/>
      <c r="E549" s="28"/>
      <c r="F549" s="28"/>
      <c r="G549" s="29"/>
      <c r="H549" s="33" t="s">
        <v>427</v>
      </c>
      <c r="I549" s="34" t="s">
        <v>775</v>
      </c>
      <c r="J549" s="35">
        <v>17507.939844</v>
      </c>
      <c r="K549" s="35">
        <v>14734.45753992</v>
      </c>
      <c r="L549" s="35">
        <f t="shared" si="9"/>
        <v>-2773.4823040800002</v>
      </c>
      <c r="M549" s="27"/>
      <c r="N549" s="27"/>
      <c r="O549" s="27"/>
      <c r="P549" s="27"/>
      <c r="Q549" s="27"/>
      <c r="R549" s="27"/>
    </row>
    <row r="550" spans="1:18" x14ac:dyDescent="0.2">
      <c r="A550" s="23"/>
      <c r="B550" s="26"/>
      <c r="C550" s="26"/>
      <c r="D550" s="28"/>
      <c r="E550" s="28"/>
      <c r="F550" s="28"/>
      <c r="G550" s="29"/>
      <c r="H550" s="33" t="s">
        <v>776</v>
      </c>
      <c r="I550" s="34" t="s">
        <v>777</v>
      </c>
      <c r="J550" s="35">
        <v>6.833431</v>
      </c>
      <c r="K550" s="35">
        <v>13.376682249999998</v>
      </c>
      <c r="L550" s="35">
        <f t="shared" si="9"/>
        <v>6.5432512499999982</v>
      </c>
      <c r="M550" s="27"/>
      <c r="N550" s="27"/>
      <c r="O550" s="27"/>
      <c r="P550" s="27"/>
      <c r="Q550" s="27"/>
      <c r="R550" s="27"/>
    </row>
    <row r="551" spans="1:18" x14ac:dyDescent="0.2">
      <c r="A551" s="23"/>
      <c r="B551" s="26"/>
      <c r="C551" s="26"/>
      <c r="D551" s="28"/>
      <c r="E551" s="28"/>
      <c r="F551" s="28"/>
      <c r="G551" s="29"/>
      <c r="H551" s="33" t="s">
        <v>581</v>
      </c>
      <c r="I551" s="34" t="s">
        <v>778</v>
      </c>
      <c r="J551" s="35">
        <v>6.7418050000000003</v>
      </c>
      <c r="K551" s="35">
        <v>11.897685310000002</v>
      </c>
      <c r="L551" s="35">
        <f t="shared" si="9"/>
        <v>5.1558803100000015</v>
      </c>
      <c r="M551" s="27"/>
      <c r="N551" s="27"/>
      <c r="O551" s="27"/>
      <c r="P551" s="27"/>
      <c r="Q551" s="27"/>
      <c r="R551" s="27"/>
    </row>
    <row r="552" spans="1:18" x14ac:dyDescent="0.2">
      <c r="A552" s="23"/>
      <c r="B552" s="26"/>
      <c r="C552" s="26"/>
      <c r="D552" s="28"/>
      <c r="E552" s="28"/>
      <c r="F552" s="28"/>
      <c r="G552" s="29"/>
      <c r="H552" s="33" t="s">
        <v>779</v>
      </c>
      <c r="I552" s="34" t="s">
        <v>780</v>
      </c>
      <c r="J552" s="35">
        <v>7.7443710000000001</v>
      </c>
      <c r="K552" s="35">
        <v>10.93604032</v>
      </c>
      <c r="L552" s="35">
        <f t="shared" si="9"/>
        <v>3.1916693199999999</v>
      </c>
      <c r="M552" s="27"/>
      <c r="N552" s="27"/>
      <c r="O552" s="27"/>
      <c r="P552" s="27"/>
      <c r="Q552" s="27"/>
      <c r="R552" s="27"/>
    </row>
    <row r="553" spans="1:18" x14ac:dyDescent="0.2">
      <c r="A553" s="23"/>
      <c r="B553" s="26"/>
      <c r="C553" s="26"/>
      <c r="D553" s="28"/>
      <c r="E553" s="28"/>
      <c r="F553" s="28"/>
      <c r="G553" s="29"/>
      <c r="H553" s="33" t="s">
        <v>274</v>
      </c>
      <c r="I553" s="34" t="s">
        <v>781</v>
      </c>
      <c r="J553" s="35">
        <v>10.070041</v>
      </c>
      <c r="K553" s="35">
        <v>16.075089430000002</v>
      </c>
      <c r="L553" s="35">
        <f t="shared" si="9"/>
        <v>6.0050484300000022</v>
      </c>
      <c r="M553" s="27"/>
      <c r="N553" s="27"/>
      <c r="O553" s="27"/>
      <c r="P553" s="27"/>
      <c r="Q553" s="27"/>
      <c r="R553" s="27"/>
    </row>
    <row r="554" spans="1:18" x14ac:dyDescent="0.2">
      <c r="A554" s="23"/>
      <c r="B554" s="26"/>
      <c r="C554" s="26"/>
      <c r="D554" s="28"/>
      <c r="E554" s="28"/>
      <c r="F554" s="28"/>
      <c r="G554" s="29"/>
      <c r="H554" s="33" t="s">
        <v>430</v>
      </c>
      <c r="I554" s="34" t="s">
        <v>782</v>
      </c>
      <c r="J554" s="35">
        <v>5.9237989999999998</v>
      </c>
      <c r="K554" s="35">
        <v>10.15606047</v>
      </c>
      <c r="L554" s="35">
        <f t="shared" si="9"/>
        <v>4.2322614700000001</v>
      </c>
      <c r="M554" s="27"/>
      <c r="N554" s="27"/>
      <c r="O554" s="27"/>
      <c r="P554" s="27"/>
      <c r="Q554" s="27"/>
      <c r="R554" s="27"/>
    </row>
    <row r="555" spans="1:18" x14ac:dyDescent="0.2">
      <c r="A555" s="23"/>
      <c r="B555" s="26"/>
      <c r="C555" s="26"/>
      <c r="D555" s="28"/>
      <c r="E555" s="28"/>
      <c r="F555" s="28"/>
      <c r="G555" s="29"/>
      <c r="H555" s="33" t="s">
        <v>431</v>
      </c>
      <c r="I555" s="34" t="s">
        <v>783</v>
      </c>
      <c r="J555" s="35">
        <v>6.4085479999999997</v>
      </c>
      <c r="K555" s="35">
        <v>9.892887469999998</v>
      </c>
      <c r="L555" s="35">
        <f t="shared" si="9"/>
        <v>3.4843394699999983</v>
      </c>
      <c r="M555" s="27"/>
      <c r="N555" s="27"/>
      <c r="O555" s="27"/>
      <c r="P555" s="27"/>
      <c r="Q555" s="27"/>
      <c r="R555" s="27"/>
    </row>
    <row r="556" spans="1:18" x14ac:dyDescent="0.2">
      <c r="A556" s="23"/>
      <c r="B556" s="26"/>
      <c r="C556" s="26"/>
      <c r="D556" s="28"/>
      <c r="E556" s="28"/>
      <c r="F556" s="28"/>
      <c r="G556" s="29"/>
      <c r="H556" s="33" t="s">
        <v>434</v>
      </c>
      <c r="I556" s="34" t="s">
        <v>784</v>
      </c>
      <c r="J556" s="35">
        <v>5.600511</v>
      </c>
      <c r="K556" s="35">
        <v>8.0359791900000008</v>
      </c>
      <c r="L556" s="35">
        <f t="shared" si="9"/>
        <v>2.4354681900000008</v>
      </c>
      <c r="M556" s="27"/>
      <c r="N556" s="27"/>
      <c r="O556" s="27"/>
      <c r="P556" s="27"/>
      <c r="Q556" s="27"/>
      <c r="R556" s="27"/>
    </row>
    <row r="557" spans="1:18" x14ac:dyDescent="0.2">
      <c r="A557" s="23"/>
      <c r="B557" s="26"/>
      <c r="C557" s="26"/>
      <c r="D557" s="28"/>
      <c r="E557" s="28"/>
      <c r="F557" s="28"/>
      <c r="G557" s="29"/>
      <c r="H557" s="33" t="s">
        <v>122</v>
      </c>
      <c r="I557" s="34" t="s">
        <v>441</v>
      </c>
      <c r="J557" s="35">
        <v>28.410672999999999</v>
      </c>
      <c r="K557" s="35">
        <v>29.731775990000003</v>
      </c>
      <c r="L557" s="35">
        <f t="shared" si="9"/>
        <v>1.3211029900000035</v>
      </c>
      <c r="M557" s="27"/>
      <c r="N557" s="27"/>
      <c r="O557" s="27"/>
      <c r="P557" s="27"/>
      <c r="Q557" s="27"/>
      <c r="R557" s="27"/>
    </row>
    <row r="558" spans="1:18" x14ac:dyDescent="0.2">
      <c r="A558" s="23"/>
      <c r="B558" s="26"/>
      <c r="C558" s="26"/>
      <c r="D558" s="28"/>
      <c r="E558" s="28"/>
      <c r="F558" s="28"/>
      <c r="G558" s="29"/>
      <c r="H558" s="33" t="s">
        <v>293</v>
      </c>
      <c r="I558" s="34" t="s">
        <v>785</v>
      </c>
      <c r="J558" s="35">
        <v>88.663399999999996</v>
      </c>
      <c r="K558" s="35">
        <v>87.715437109999982</v>
      </c>
      <c r="L558" s="35">
        <f t="shared" si="9"/>
        <v>-0.94796289000001366</v>
      </c>
      <c r="M558" s="27"/>
      <c r="N558" s="27"/>
      <c r="O558" s="27"/>
      <c r="P558" s="27"/>
      <c r="Q558" s="27"/>
      <c r="R558" s="27"/>
    </row>
    <row r="559" spans="1:18" x14ac:dyDescent="0.2">
      <c r="A559" s="23"/>
      <c r="B559" s="26"/>
      <c r="C559" s="26"/>
      <c r="D559" s="28"/>
      <c r="E559" s="28"/>
      <c r="F559" s="28"/>
      <c r="G559" s="29"/>
      <c r="H559" s="33" t="s">
        <v>632</v>
      </c>
      <c r="I559" s="34" t="s">
        <v>786</v>
      </c>
      <c r="J559" s="35">
        <v>221.83292</v>
      </c>
      <c r="K559" s="35">
        <v>184.83991287999996</v>
      </c>
      <c r="L559" s="35">
        <f t="shared" si="9"/>
        <v>-36.993007120000044</v>
      </c>
      <c r="M559" s="27"/>
      <c r="N559" s="27"/>
      <c r="O559" s="27"/>
      <c r="P559" s="27"/>
      <c r="Q559" s="27"/>
      <c r="R559" s="27"/>
    </row>
    <row r="560" spans="1:18" x14ac:dyDescent="0.2">
      <c r="A560" s="23"/>
      <c r="B560" s="26"/>
      <c r="C560" s="26"/>
      <c r="D560" s="28"/>
      <c r="E560" s="28"/>
      <c r="F560" s="28"/>
      <c r="G560" s="29"/>
      <c r="H560" s="33" t="s">
        <v>634</v>
      </c>
      <c r="I560" s="34" t="s">
        <v>787</v>
      </c>
      <c r="J560" s="35">
        <v>300.98138999999998</v>
      </c>
      <c r="K560" s="35">
        <v>266.07804092999999</v>
      </c>
      <c r="L560" s="35">
        <f t="shared" si="9"/>
        <v>-34.90334906999999</v>
      </c>
      <c r="M560" s="27"/>
      <c r="N560" s="27"/>
      <c r="O560" s="27"/>
      <c r="P560" s="27"/>
      <c r="Q560" s="27"/>
      <c r="R560" s="27"/>
    </row>
    <row r="561" spans="1:18" x14ac:dyDescent="0.2">
      <c r="A561" s="23"/>
      <c r="B561" s="26"/>
      <c r="C561" s="26"/>
      <c r="D561" s="28"/>
      <c r="E561" s="28"/>
      <c r="F561" s="28"/>
      <c r="G561" s="29"/>
      <c r="H561" s="33" t="s">
        <v>636</v>
      </c>
      <c r="I561" s="34" t="s">
        <v>111</v>
      </c>
      <c r="J561" s="35">
        <v>260.96016100000003</v>
      </c>
      <c r="K561" s="35">
        <v>227.07184820999998</v>
      </c>
      <c r="L561" s="35">
        <f t="shared" si="9"/>
        <v>-33.888312790000043</v>
      </c>
      <c r="M561" s="27"/>
      <c r="N561" s="27"/>
      <c r="O561" s="27"/>
      <c r="P561" s="27"/>
      <c r="Q561" s="27"/>
      <c r="R561" s="27"/>
    </row>
    <row r="562" spans="1:18" x14ac:dyDescent="0.2">
      <c r="A562" s="23"/>
      <c r="B562" s="26"/>
      <c r="C562" s="26"/>
      <c r="D562" s="28"/>
      <c r="E562" s="28"/>
      <c r="F562" s="28"/>
      <c r="G562" s="29"/>
      <c r="H562" s="33" t="s">
        <v>124</v>
      </c>
      <c r="I562" s="34" t="s">
        <v>788</v>
      </c>
      <c r="J562" s="35">
        <v>154.27509900000001</v>
      </c>
      <c r="K562" s="35">
        <v>6.4699718600000002</v>
      </c>
      <c r="L562" s="35">
        <f t="shared" si="9"/>
        <v>-147.80512714000002</v>
      </c>
      <c r="M562" s="27"/>
      <c r="N562" s="27"/>
      <c r="O562" s="27"/>
      <c r="P562" s="27"/>
      <c r="Q562" s="27"/>
      <c r="R562" s="27"/>
    </row>
    <row r="563" spans="1:18" x14ac:dyDescent="0.2">
      <c r="A563" s="23"/>
      <c r="B563" s="26"/>
      <c r="C563" s="26"/>
      <c r="D563" s="28"/>
      <c r="E563" s="28"/>
      <c r="F563" s="28"/>
      <c r="G563" s="29"/>
      <c r="H563" s="33" t="s">
        <v>586</v>
      </c>
      <c r="I563" s="34" t="s">
        <v>789</v>
      </c>
      <c r="J563" s="35">
        <v>6.9920999999999997E-2</v>
      </c>
      <c r="K563" s="35">
        <v>5.7463798500000003</v>
      </c>
      <c r="L563" s="35">
        <f t="shared" si="9"/>
        <v>5.6764588500000004</v>
      </c>
      <c r="M563" s="27"/>
      <c r="N563" s="27"/>
      <c r="O563" s="27"/>
      <c r="P563" s="27"/>
      <c r="Q563" s="27"/>
      <c r="R563" s="27"/>
    </row>
    <row r="564" spans="1:18" x14ac:dyDescent="0.2">
      <c r="A564" s="23"/>
      <c r="B564" s="26"/>
      <c r="C564" s="26"/>
      <c r="D564" s="28"/>
      <c r="E564" s="28"/>
      <c r="F564" s="28"/>
      <c r="G564" s="29"/>
      <c r="H564" s="33" t="s">
        <v>312</v>
      </c>
      <c r="I564" s="34" t="s">
        <v>790</v>
      </c>
      <c r="J564" s="35">
        <v>0.21360599999999999</v>
      </c>
      <c r="K564" s="35">
        <v>7.64420492</v>
      </c>
      <c r="L564" s="35">
        <f t="shared" si="9"/>
        <v>7.4305989199999996</v>
      </c>
      <c r="M564" s="27"/>
      <c r="N564" s="27"/>
      <c r="O564" s="27"/>
      <c r="P564" s="27"/>
      <c r="Q564" s="27"/>
      <c r="R564" s="27"/>
    </row>
    <row r="565" spans="1:18" x14ac:dyDescent="0.2">
      <c r="A565" s="23"/>
      <c r="B565" s="26"/>
      <c r="C565" s="26"/>
      <c r="D565" s="28"/>
      <c r="E565" s="28"/>
      <c r="F565" s="28"/>
      <c r="G565" s="29"/>
      <c r="H565" s="33" t="s">
        <v>589</v>
      </c>
      <c r="I565" s="34" t="s">
        <v>791</v>
      </c>
      <c r="J565" s="35">
        <v>0.319442</v>
      </c>
      <c r="K565" s="35">
        <v>13.960540209999998</v>
      </c>
      <c r="L565" s="35">
        <f t="shared" si="9"/>
        <v>13.641098209999997</v>
      </c>
      <c r="M565" s="27"/>
      <c r="N565" s="27"/>
      <c r="O565" s="27"/>
      <c r="P565" s="27"/>
      <c r="Q565" s="27"/>
      <c r="R565" s="27"/>
    </row>
    <row r="566" spans="1:18" x14ac:dyDescent="0.2">
      <c r="A566" s="23"/>
      <c r="B566" s="26"/>
      <c r="C566" s="26"/>
      <c r="D566" s="28"/>
      <c r="E566" s="28"/>
      <c r="F566" s="28"/>
      <c r="G566" s="29"/>
      <c r="H566" s="33" t="s">
        <v>126</v>
      </c>
      <c r="I566" s="34" t="s">
        <v>792</v>
      </c>
      <c r="J566" s="35">
        <v>74.671193000000002</v>
      </c>
      <c r="K566" s="35">
        <v>87.839967510000008</v>
      </c>
      <c r="L566" s="35">
        <f t="shared" si="9"/>
        <v>13.168774510000006</v>
      </c>
      <c r="M566" s="27"/>
      <c r="N566" s="27"/>
      <c r="O566" s="27"/>
      <c r="P566" s="27"/>
      <c r="Q566" s="27"/>
      <c r="R566" s="27"/>
    </row>
    <row r="567" spans="1:18" x14ac:dyDescent="0.2">
      <c r="A567" s="23"/>
      <c r="B567" s="26"/>
      <c r="C567" s="26"/>
      <c r="D567" s="28"/>
      <c r="E567" s="28"/>
      <c r="F567" s="28"/>
      <c r="G567" s="29"/>
      <c r="H567" s="33" t="s">
        <v>651</v>
      </c>
      <c r="I567" s="34" t="s">
        <v>793</v>
      </c>
      <c r="J567" s="35">
        <v>8.9999999999999993E-3</v>
      </c>
      <c r="K567" s="35">
        <v>6.0000000000000001E-3</v>
      </c>
      <c r="L567" s="35">
        <f t="shared" si="9"/>
        <v>-2.9999999999999992E-3</v>
      </c>
      <c r="M567" s="27"/>
      <c r="N567" s="27"/>
      <c r="O567" s="27"/>
      <c r="P567" s="27"/>
      <c r="Q567" s="27"/>
      <c r="R567" s="27"/>
    </row>
    <row r="568" spans="1:18" x14ac:dyDescent="0.2">
      <c r="A568" s="23"/>
      <c r="B568" s="26"/>
      <c r="C568" s="26"/>
      <c r="D568" s="28"/>
      <c r="E568" s="28"/>
      <c r="F568" s="28"/>
      <c r="G568" s="29"/>
      <c r="H568" s="33" t="s">
        <v>653</v>
      </c>
      <c r="I568" s="34" t="s">
        <v>794</v>
      </c>
      <c r="J568" s="35">
        <v>6.268E-2</v>
      </c>
      <c r="K568" s="35">
        <v>1.559E-2</v>
      </c>
      <c r="L568" s="35">
        <f t="shared" si="9"/>
        <v>-4.709E-2</v>
      </c>
      <c r="M568" s="27"/>
      <c r="N568" s="27"/>
      <c r="O568" s="27"/>
      <c r="P568" s="27"/>
      <c r="Q568" s="27"/>
      <c r="R568" s="27"/>
    </row>
    <row r="569" spans="1:18" x14ac:dyDescent="0.2">
      <c r="A569" s="23"/>
      <c r="B569" s="26"/>
      <c r="C569" s="26"/>
      <c r="D569" s="28"/>
      <c r="E569" s="28"/>
      <c r="F569" s="28"/>
      <c r="G569" s="45" t="s">
        <v>528</v>
      </c>
      <c r="H569" s="49"/>
      <c r="I569" s="50"/>
      <c r="J569" s="51">
        <v>7864.0608540000003</v>
      </c>
      <c r="K569" s="51">
        <v>9073.4764836800005</v>
      </c>
      <c r="L569" s="51">
        <f t="shared" si="9"/>
        <v>1209.4156296800002</v>
      </c>
      <c r="M569" s="27"/>
      <c r="N569" s="27"/>
      <c r="O569" s="27"/>
      <c r="P569" s="27"/>
      <c r="Q569" s="27"/>
      <c r="R569" s="27"/>
    </row>
    <row r="570" spans="1:18" x14ac:dyDescent="0.2">
      <c r="A570" s="23"/>
      <c r="B570" s="26"/>
      <c r="C570" s="26"/>
      <c r="D570" s="28"/>
      <c r="E570" s="28"/>
      <c r="F570" s="28"/>
      <c r="G570" s="29"/>
      <c r="H570" s="30" t="s">
        <v>663</v>
      </c>
      <c r="I570" s="31" t="s">
        <v>795</v>
      </c>
      <c r="J570" s="32">
        <v>5330.0649000000003</v>
      </c>
      <c r="K570" s="32">
        <v>6637.1059069399998</v>
      </c>
      <c r="L570" s="32">
        <f t="shared" si="9"/>
        <v>1307.0410069399995</v>
      </c>
      <c r="M570" s="27"/>
      <c r="N570" s="27"/>
      <c r="O570" s="27"/>
      <c r="P570" s="27"/>
      <c r="Q570" s="27"/>
      <c r="R570" s="27"/>
    </row>
    <row r="571" spans="1:18" x14ac:dyDescent="0.2">
      <c r="A571" s="23"/>
      <c r="B571" s="26"/>
      <c r="C571" s="26"/>
      <c r="D571" s="28"/>
      <c r="E571" s="28"/>
      <c r="F571" s="28"/>
      <c r="G571" s="29"/>
      <c r="H571" s="33" t="s">
        <v>665</v>
      </c>
      <c r="I571" s="34" t="s">
        <v>796</v>
      </c>
      <c r="J571" s="35">
        <v>65.452702000000002</v>
      </c>
      <c r="K571" s="35">
        <v>82.971009020000011</v>
      </c>
      <c r="L571" s="35">
        <f t="shared" si="9"/>
        <v>17.518307020000009</v>
      </c>
      <c r="M571" s="27"/>
      <c r="N571" s="27"/>
      <c r="O571" s="27"/>
      <c r="P571" s="27"/>
      <c r="Q571" s="27"/>
      <c r="R571" s="27"/>
    </row>
    <row r="572" spans="1:18" x14ac:dyDescent="0.2">
      <c r="A572" s="23"/>
      <c r="B572" s="26"/>
      <c r="C572" s="26"/>
      <c r="D572" s="28"/>
      <c r="E572" s="28"/>
      <c r="F572" s="28"/>
      <c r="G572" s="29"/>
      <c r="H572" s="33" t="s">
        <v>667</v>
      </c>
      <c r="I572" s="34" t="s">
        <v>797</v>
      </c>
      <c r="J572" s="35">
        <v>115.632362</v>
      </c>
      <c r="K572" s="35">
        <v>109.26553347999992</v>
      </c>
      <c r="L572" s="35">
        <f t="shared" si="9"/>
        <v>-6.3668285200000838</v>
      </c>
      <c r="M572" s="27"/>
      <c r="N572" s="27"/>
      <c r="O572" s="27"/>
      <c r="P572" s="27"/>
      <c r="Q572" s="27"/>
      <c r="R572" s="27"/>
    </row>
    <row r="573" spans="1:18" x14ac:dyDescent="0.2">
      <c r="A573" s="23"/>
      <c r="B573" s="26"/>
      <c r="C573" s="26"/>
      <c r="D573" s="28"/>
      <c r="E573" s="28"/>
      <c r="F573" s="28"/>
      <c r="G573" s="29"/>
      <c r="H573" s="33" t="s">
        <v>533</v>
      </c>
      <c r="I573" s="34" t="s">
        <v>798</v>
      </c>
      <c r="J573" s="35">
        <v>109.963728</v>
      </c>
      <c r="K573" s="35">
        <v>105.18816506</v>
      </c>
      <c r="L573" s="35">
        <f t="shared" si="9"/>
        <v>-4.7755629400000004</v>
      </c>
      <c r="M573" s="27"/>
      <c r="N573" s="27"/>
      <c r="O573" s="27"/>
      <c r="P573" s="27"/>
      <c r="Q573" s="27"/>
      <c r="R573" s="27"/>
    </row>
    <row r="574" spans="1:18" x14ac:dyDescent="0.2">
      <c r="A574" s="23"/>
      <c r="B574" s="26"/>
      <c r="C574" s="26"/>
      <c r="D574" s="28"/>
      <c r="E574" s="28"/>
      <c r="F574" s="28"/>
      <c r="G574" s="29"/>
      <c r="H574" s="33" t="s">
        <v>602</v>
      </c>
      <c r="I574" s="34" t="s">
        <v>799</v>
      </c>
      <c r="J574" s="35">
        <v>2242.9471619999999</v>
      </c>
      <c r="K574" s="35">
        <v>2138.94586918</v>
      </c>
      <c r="L574" s="35">
        <f t="shared" si="9"/>
        <v>-104.00129281999989</v>
      </c>
      <c r="M574" s="27"/>
      <c r="N574" s="27"/>
      <c r="O574" s="27"/>
      <c r="P574" s="27"/>
      <c r="Q574" s="27"/>
      <c r="R574" s="27"/>
    </row>
    <row r="575" spans="1:18" x14ac:dyDescent="0.2">
      <c r="A575" s="23"/>
      <c r="B575" s="26"/>
      <c r="C575" s="26"/>
      <c r="D575" s="28"/>
      <c r="E575" s="28"/>
      <c r="F575" s="28"/>
      <c r="G575" s="45" t="s">
        <v>549</v>
      </c>
      <c r="H575" s="49"/>
      <c r="I575" s="50"/>
      <c r="J575" s="51">
        <v>27775.746972000001</v>
      </c>
      <c r="K575" s="51">
        <v>25819.031193230003</v>
      </c>
      <c r="L575" s="51">
        <f t="shared" si="9"/>
        <v>-1956.715778769998</v>
      </c>
      <c r="M575" s="27"/>
      <c r="N575" s="27"/>
      <c r="O575" s="27"/>
      <c r="P575" s="27"/>
      <c r="Q575" s="27"/>
      <c r="R575" s="27"/>
    </row>
    <row r="576" spans="1:18" x14ac:dyDescent="0.2">
      <c r="A576" s="23"/>
      <c r="B576" s="26"/>
      <c r="C576" s="26"/>
      <c r="D576" s="28"/>
      <c r="E576" s="28"/>
      <c r="F576" s="28"/>
      <c r="G576" s="29"/>
      <c r="H576" s="30" t="s">
        <v>800</v>
      </c>
      <c r="I576" s="31" t="s">
        <v>801</v>
      </c>
      <c r="J576" s="32">
        <v>3548.2132670000001</v>
      </c>
      <c r="K576" s="32">
        <v>3626.0570302499996</v>
      </c>
      <c r="L576" s="32">
        <f t="shared" si="9"/>
        <v>77.843763249999483</v>
      </c>
      <c r="M576" s="27"/>
      <c r="N576" s="27"/>
      <c r="O576" s="27"/>
      <c r="P576" s="27"/>
      <c r="Q576" s="27"/>
      <c r="R576" s="27"/>
    </row>
    <row r="577" spans="1:18" x14ac:dyDescent="0.2">
      <c r="A577" s="23"/>
      <c r="B577" s="26"/>
      <c r="C577" s="26"/>
      <c r="D577" s="28"/>
      <c r="E577" s="28"/>
      <c r="F577" s="28"/>
      <c r="G577" s="29"/>
      <c r="H577" s="33" t="s">
        <v>802</v>
      </c>
      <c r="I577" s="34" t="s">
        <v>803</v>
      </c>
      <c r="J577" s="35">
        <v>18.180418</v>
      </c>
      <c r="K577" s="35">
        <v>19.575895480000003</v>
      </c>
      <c r="L577" s="35">
        <f t="shared" si="9"/>
        <v>1.3954774800000038</v>
      </c>
      <c r="M577" s="27"/>
      <c r="N577" s="27"/>
      <c r="O577" s="27"/>
      <c r="P577" s="27"/>
      <c r="Q577" s="27"/>
      <c r="R577" s="27"/>
    </row>
    <row r="578" spans="1:18" x14ac:dyDescent="0.2">
      <c r="A578" s="23"/>
      <c r="B578" s="26"/>
      <c r="C578" s="26"/>
      <c r="D578" s="28"/>
      <c r="E578" s="28"/>
      <c r="F578" s="28"/>
      <c r="G578" s="29"/>
      <c r="H578" s="33" t="s">
        <v>804</v>
      </c>
      <c r="I578" s="34" t="s">
        <v>805</v>
      </c>
      <c r="J578" s="35">
        <v>299.77551499999998</v>
      </c>
      <c r="K578" s="35">
        <v>305.77938602000012</v>
      </c>
      <c r="L578" s="35">
        <f t="shared" si="9"/>
        <v>6.0038710200001333</v>
      </c>
      <c r="M578" s="27"/>
      <c r="N578" s="27"/>
      <c r="O578" s="27"/>
      <c r="P578" s="27"/>
      <c r="Q578" s="27"/>
      <c r="R578" s="27"/>
    </row>
    <row r="579" spans="1:18" x14ac:dyDescent="0.2">
      <c r="A579" s="23"/>
      <c r="B579" s="26"/>
      <c r="C579" s="26"/>
      <c r="D579" s="28"/>
      <c r="E579" s="28"/>
      <c r="F579" s="28"/>
      <c r="G579" s="29"/>
      <c r="H579" s="33" t="s">
        <v>806</v>
      </c>
      <c r="I579" s="34" t="s">
        <v>807</v>
      </c>
      <c r="J579" s="35">
        <v>37.054254</v>
      </c>
      <c r="K579" s="35">
        <v>44.71003678999999</v>
      </c>
      <c r="L579" s="35">
        <f t="shared" si="9"/>
        <v>7.6557827899999893</v>
      </c>
      <c r="M579" s="27"/>
      <c r="N579" s="27"/>
      <c r="O579" s="27"/>
      <c r="P579" s="27"/>
      <c r="Q579" s="27"/>
      <c r="R579" s="27"/>
    </row>
    <row r="580" spans="1:18" x14ac:dyDescent="0.2">
      <c r="A580" s="23"/>
      <c r="B580" s="26"/>
      <c r="C580" s="26"/>
      <c r="D580" s="28"/>
      <c r="E580" s="28"/>
      <c r="F580" s="28"/>
      <c r="G580" s="29"/>
      <c r="H580" s="33" t="s">
        <v>808</v>
      </c>
      <c r="I580" s="34" t="s">
        <v>809</v>
      </c>
      <c r="J580" s="35">
        <v>1694.740534</v>
      </c>
      <c r="K580" s="35">
        <v>1696.8170259300005</v>
      </c>
      <c r="L580" s="35">
        <f t="shared" si="9"/>
        <v>2.0764919300004294</v>
      </c>
      <c r="M580" s="27"/>
      <c r="N580" s="27"/>
      <c r="O580" s="27"/>
      <c r="P580" s="27"/>
      <c r="Q580" s="27"/>
      <c r="R580" s="27"/>
    </row>
    <row r="581" spans="1:18" x14ac:dyDescent="0.2">
      <c r="A581" s="23"/>
      <c r="B581" s="26"/>
      <c r="C581" s="26"/>
      <c r="D581" s="28"/>
      <c r="E581" s="28"/>
      <c r="F581" s="28"/>
      <c r="G581" s="29"/>
      <c r="H581" s="33" t="s">
        <v>810</v>
      </c>
      <c r="I581" s="34" t="s">
        <v>811</v>
      </c>
      <c r="J581" s="35">
        <v>67.920713000000006</v>
      </c>
      <c r="K581" s="35">
        <v>67.702236310000004</v>
      </c>
      <c r="L581" s="35">
        <f t="shared" si="9"/>
        <v>-0.2184766900000028</v>
      </c>
      <c r="M581" s="27"/>
      <c r="N581" s="27"/>
      <c r="O581" s="27"/>
      <c r="P581" s="27"/>
      <c r="Q581" s="27"/>
      <c r="R581" s="27"/>
    </row>
    <row r="582" spans="1:18" x14ac:dyDescent="0.2">
      <c r="A582" s="23"/>
      <c r="B582" s="26"/>
      <c r="C582" s="26"/>
      <c r="D582" s="28"/>
      <c r="E582" s="28"/>
      <c r="F582" s="28"/>
      <c r="G582" s="29"/>
      <c r="H582" s="33" t="s">
        <v>812</v>
      </c>
      <c r="I582" s="34" t="s">
        <v>813</v>
      </c>
      <c r="J582" s="35">
        <v>1513.2313119999999</v>
      </c>
      <c r="K582" s="35">
        <v>1533.6951856200001</v>
      </c>
      <c r="L582" s="35">
        <f t="shared" si="9"/>
        <v>20.463873620000186</v>
      </c>
      <c r="M582" s="27"/>
      <c r="N582" s="27"/>
      <c r="O582" s="27"/>
      <c r="P582" s="27"/>
      <c r="Q582" s="27"/>
      <c r="R582" s="27"/>
    </row>
    <row r="583" spans="1:18" x14ac:dyDescent="0.2">
      <c r="A583" s="23"/>
      <c r="B583" s="26"/>
      <c r="C583" s="26"/>
      <c r="D583" s="28"/>
      <c r="E583" s="28"/>
      <c r="F583" s="28"/>
      <c r="G583" s="29"/>
      <c r="H583" s="33" t="s">
        <v>814</v>
      </c>
      <c r="I583" s="34" t="s">
        <v>815</v>
      </c>
      <c r="J583" s="35">
        <v>12534.195172</v>
      </c>
      <c r="K583" s="35">
        <v>10531.833332</v>
      </c>
      <c r="L583" s="35">
        <f t="shared" si="9"/>
        <v>-2002.3618399999996</v>
      </c>
      <c r="M583" s="27"/>
      <c r="N583" s="27"/>
      <c r="O583" s="27"/>
      <c r="P583" s="27"/>
      <c r="Q583" s="27"/>
      <c r="R583" s="27"/>
    </row>
    <row r="584" spans="1:18" x14ac:dyDescent="0.2">
      <c r="A584" s="23"/>
      <c r="B584" s="26"/>
      <c r="C584" s="26"/>
      <c r="D584" s="28"/>
      <c r="E584" s="28"/>
      <c r="F584" s="28"/>
      <c r="G584" s="29"/>
      <c r="H584" s="33" t="s">
        <v>816</v>
      </c>
      <c r="I584" s="34" t="s">
        <v>817</v>
      </c>
      <c r="J584" s="35">
        <v>552.95285699999999</v>
      </c>
      <c r="K584" s="35">
        <v>483.37813482999996</v>
      </c>
      <c r="L584" s="35">
        <f t="shared" si="9"/>
        <v>-69.57472217000003</v>
      </c>
      <c r="M584" s="27"/>
      <c r="N584" s="27"/>
      <c r="O584" s="27"/>
      <c r="P584" s="27"/>
      <c r="Q584" s="27"/>
      <c r="R584" s="27"/>
    </row>
    <row r="585" spans="1:18" x14ac:dyDescent="0.2">
      <c r="A585" s="23"/>
      <c r="B585" s="26"/>
      <c r="C585" s="26"/>
      <c r="D585" s="28"/>
      <c r="E585" s="28"/>
      <c r="F585" s="28"/>
      <c r="G585" s="29"/>
      <c r="H585" s="33" t="s">
        <v>818</v>
      </c>
      <c r="I585" s="34" t="s">
        <v>819</v>
      </c>
      <c r="J585" s="35">
        <v>2465.908711</v>
      </c>
      <c r="K585" s="35">
        <v>2170.4255579999999</v>
      </c>
      <c r="L585" s="35">
        <f t="shared" si="9"/>
        <v>-295.48315300000013</v>
      </c>
      <c r="M585" s="27"/>
      <c r="N585" s="27"/>
      <c r="O585" s="27"/>
      <c r="P585" s="27"/>
      <c r="Q585" s="27"/>
      <c r="R585" s="27"/>
    </row>
    <row r="586" spans="1:18" x14ac:dyDescent="0.2">
      <c r="A586" s="23"/>
      <c r="B586" s="26"/>
      <c r="C586" s="26"/>
      <c r="D586" s="28"/>
      <c r="E586" s="28"/>
      <c r="F586" s="28"/>
      <c r="G586" s="29"/>
      <c r="H586" s="33" t="s">
        <v>820</v>
      </c>
      <c r="I586" s="34" t="s">
        <v>821</v>
      </c>
      <c r="J586" s="35">
        <v>5043.5742190000001</v>
      </c>
      <c r="K586" s="35">
        <v>5339.0573720000002</v>
      </c>
      <c r="L586" s="35">
        <f t="shared" si="9"/>
        <v>295.48315300000013</v>
      </c>
      <c r="M586" s="27"/>
      <c r="N586" s="27"/>
      <c r="O586" s="27"/>
      <c r="P586" s="27"/>
      <c r="Q586" s="27"/>
      <c r="R586" s="27"/>
    </row>
    <row r="587" spans="1:18" x14ac:dyDescent="0.2">
      <c r="A587" s="23"/>
      <c r="B587" s="26"/>
      <c r="C587" s="26"/>
      <c r="D587" s="28"/>
      <c r="E587" s="87">
        <v>9</v>
      </c>
      <c r="F587" s="88" t="s">
        <v>822</v>
      </c>
      <c r="G587" s="89"/>
      <c r="H587" s="90"/>
      <c r="I587" s="91"/>
      <c r="J587" s="92">
        <v>85688.296038999993</v>
      </c>
      <c r="K587" s="92">
        <v>75386.39142195</v>
      </c>
      <c r="L587" s="92">
        <f t="shared" si="9"/>
        <v>-10301.904617049993</v>
      </c>
      <c r="M587" s="27"/>
      <c r="N587" s="27"/>
      <c r="O587" s="27"/>
      <c r="P587" s="27"/>
      <c r="Q587" s="27"/>
      <c r="R587" s="27"/>
    </row>
    <row r="588" spans="1:18" x14ac:dyDescent="0.2">
      <c r="A588" s="23"/>
      <c r="B588" s="26"/>
      <c r="C588" s="26"/>
      <c r="D588" s="28"/>
      <c r="E588" s="28"/>
      <c r="F588" s="28"/>
      <c r="G588" s="45" t="s">
        <v>2</v>
      </c>
      <c r="H588" s="46"/>
      <c r="I588" s="47"/>
      <c r="J588" s="48">
        <v>75287.777732999995</v>
      </c>
      <c r="K588" s="48">
        <v>61040.268931339997</v>
      </c>
      <c r="L588" s="48">
        <f t="shared" si="9"/>
        <v>-14247.508801659998</v>
      </c>
      <c r="M588" s="27"/>
      <c r="N588" s="27"/>
      <c r="O588" s="27"/>
      <c r="P588" s="27"/>
      <c r="Q588" s="27"/>
      <c r="R588" s="27"/>
    </row>
    <row r="589" spans="1:18" x14ac:dyDescent="0.2">
      <c r="A589" s="23"/>
      <c r="B589" s="26"/>
      <c r="C589" s="26"/>
      <c r="D589" s="28"/>
      <c r="E589" s="28"/>
      <c r="F589" s="28"/>
      <c r="G589" s="29"/>
      <c r="H589" s="30" t="s">
        <v>35</v>
      </c>
      <c r="I589" s="31" t="s">
        <v>459</v>
      </c>
      <c r="J589" s="32">
        <v>79.425689000000006</v>
      </c>
      <c r="K589" s="32">
        <v>90.465362569999982</v>
      </c>
      <c r="L589" s="32">
        <f t="shared" si="9"/>
        <v>11.039673569999977</v>
      </c>
      <c r="M589" s="27"/>
      <c r="N589" s="27"/>
      <c r="O589" s="27"/>
      <c r="P589" s="27"/>
      <c r="Q589" s="27"/>
      <c r="R589" s="27"/>
    </row>
    <row r="590" spans="1:18" x14ac:dyDescent="0.2">
      <c r="A590" s="23"/>
      <c r="B590" s="26"/>
      <c r="C590" s="26"/>
      <c r="D590" s="28"/>
      <c r="E590" s="28"/>
      <c r="F590" s="28"/>
      <c r="G590" s="29"/>
      <c r="H590" s="33" t="s">
        <v>48</v>
      </c>
      <c r="I590" s="34" t="s">
        <v>823</v>
      </c>
      <c r="J590" s="35">
        <v>35.350903000000002</v>
      </c>
      <c r="K590" s="35">
        <v>25.467337439999998</v>
      </c>
      <c r="L590" s="35">
        <f t="shared" si="9"/>
        <v>-9.8835655600000045</v>
      </c>
      <c r="M590" s="27"/>
      <c r="N590" s="27"/>
      <c r="O590" s="27"/>
      <c r="P590" s="27"/>
      <c r="Q590" s="27"/>
      <c r="R590" s="27"/>
    </row>
    <row r="591" spans="1:18" x14ac:dyDescent="0.2">
      <c r="A591" s="23"/>
      <c r="B591" s="26"/>
      <c r="C591" s="26"/>
      <c r="D591" s="28"/>
      <c r="E591" s="28"/>
      <c r="F591" s="28"/>
      <c r="G591" s="29"/>
      <c r="H591" s="33" t="s">
        <v>40</v>
      </c>
      <c r="I591" s="34" t="s">
        <v>151</v>
      </c>
      <c r="J591" s="35">
        <v>125.08888899999999</v>
      </c>
      <c r="K591" s="35">
        <v>115.99523785</v>
      </c>
      <c r="L591" s="35">
        <f t="shared" si="9"/>
        <v>-9.0936511499999995</v>
      </c>
      <c r="M591" s="27"/>
      <c r="N591" s="27"/>
      <c r="O591" s="27"/>
      <c r="P591" s="27"/>
      <c r="Q591" s="27"/>
      <c r="R591" s="27"/>
    </row>
    <row r="592" spans="1:18" x14ac:dyDescent="0.2">
      <c r="A592" s="23"/>
      <c r="B592" s="26"/>
      <c r="C592" s="26"/>
      <c r="D592" s="28"/>
      <c r="E592" s="28"/>
      <c r="F592" s="28"/>
      <c r="G592" s="29"/>
      <c r="H592" s="33" t="s">
        <v>64</v>
      </c>
      <c r="I592" s="34" t="s">
        <v>557</v>
      </c>
      <c r="J592" s="35">
        <v>115.614676</v>
      </c>
      <c r="K592" s="35">
        <v>94.998012349999996</v>
      </c>
      <c r="L592" s="35">
        <f t="shared" ref="L592:L655" si="10">+K592-J592</f>
        <v>-20.616663650000007</v>
      </c>
      <c r="M592" s="27"/>
      <c r="N592" s="27"/>
      <c r="O592" s="27"/>
      <c r="P592" s="27"/>
      <c r="Q592" s="27"/>
      <c r="R592" s="27"/>
    </row>
    <row r="593" spans="1:18" x14ac:dyDescent="0.2">
      <c r="A593" s="23"/>
      <c r="B593" s="26"/>
      <c r="C593" s="26"/>
      <c r="D593" s="28"/>
      <c r="E593" s="28"/>
      <c r="F593" s="28"/>
      <c r="G593" s="29"/>
      <c r="H593" s="33" t="s">
        <v>70</v>
      </c>
      <c r="I593" s="34" t="s">
        <v>824</v>
      </c>
      <c r="J593" s="35">
        <v>39.473824</v>
      </c>
      <c r="K593" s="35">
        <v>30.634714210000002</v>
      </c>
      <c r="L593" s="35">
        <f t="shared" si="10"/>
        <v>-8.8391097899999984</v>
      </c>
      <c r="M593" s="27"/>
      <c r="N593" s="27"/>
      <c r="O593" s="27"/>
      <c r="P593" s="27"/>
      <c r="Q593" s="27"/>
      <c r="R593" s="27"/>
    </row>
    <row r="594" spans="1:18" x14ac:dyDescent="0.2">
      <c r="A594" s="23"/>
      <c r="B594" s="26"/>
      <c r="C594" s="26"/>
      <c r="D594" s="28"/>
      <c r="E594" s="28"/>
      <c r="F594" s="28"/>
      <c r="G594" s="29"/>
      <c r="H594" s="33" t="s">
        <v>37</v>
      </c>
      <c r="I594" s="34" t="s">
        <v>825</v>
      </c>
      <c r="J594" s="35">
        <v>49.862139999999997</v>
      </c>
      <c r="K594" s="35">
        <v>48.229139059999987</v>
      </c>
      <c r="L594" s="35">
        <f t="shared" si="10"/>
        <v>-1.6330009400000094</v>
      </c>
      <c r="M594" s="27"/>
      <c r="N594" s="27"/>
      <c r="O594" s="27"/>
      <c r="P594" s="27"/>
      <c r="Q594" s="27"/>
      <c r="R594" s="27"/>
    </row>
    <row r="595" spans="1:18" x14ac:dyDescent="0.2">
      <c r="A595" s="23"/>
      <c r="B595" s="26"/>
      <c r="C595" s="26"/>
      <c r="D595" s="28"/>
      <c r="E595" s="28"/>
      <c r="F595" s="28"/>
      <c r="G595" s="29"/>
      <c r="H595" s="33" t="s">
        <v>42</v>
      </c>
      <c r="I595" s="34" t="s">
        <v>826</v>
      </c>
      <c r="J595" s="35">
        <v>20718.417868</v>
      </c>
      <c r="K595" s="35">
        <v>1805.8959748900006</v>
      </c>
      <c r="L595" s="35">
        <f t="shared" si="10"/>
        <v>-18912.521893109999</v>
      </c>
      <c r="M595" s="27"/>
      <c r="N595" s="27"/>
      <c r="O595" s="27"/>
      <c r="P595" s="27"/>
      <c r="Q595" s="27"/>
      <c r="R595" s="27"/>
    </row>
    <row r="596" spans="1:18" x14ac:dyDescent="0.2">
      <c r="A596" s="23"/>
      <c r="B596" s="26"/>
      <c r="C596" s="26"/>
      <c r="D596" s="28"/>
      <c r="E596" s="28"/>
      <c r="F596" s="28"/>
      <c r="G596" s="29"/>
      <c r="H596" s="33" t="s">
        <v>44</v>
      </c>
      <c r="I596" s="34" t="s">
        <v>827</v>
      </c>
      <c r="J596" s="35">
        <v>19366.341093999999</v>
      </c>
      <c r="K596" s="35">
        <v>4573.8189085199992</v>
      </c>
      <c r="L596" s="35">
        <f t="shared" si="10"/>
        <v>-14792.52218548</v>
      </c>
      <c r="M596" s="27"/>
      <c r="N596" s="27"/>
      <c r="O596" s="27"/>
      <c r="P596" s="27"/>
      <c r="Q596" s="27"/>
      <c r="R596" s="27"/>
    </row>
    <row r="597" spans="1:18" x14ac:dyDescent="0.2">
      <c r="A597" s="23"/>
      <c r="B597" s="26"/>
      <c r="C597" s="26"/>
      <c r="D597" s="28"/>
      <c r="E597" s="28"/>
      <c r="F597" s="28"/>
      <c r="G597" s="29"/>
      <c r="H597" s="33" t="s">
        <v>132</v>
      </c>
      <c r="I597" s="34" t="s">
        <v>828</v>
      </c>
      <c r="J597" s="35">
        <v>382.86125800000002</v>
      </c>
      <c r="K597" s="35">
        <v>283.67998181000002</v>
      </c>
      <c r="L597" s="35">
        <f t="shared" si="10"/>
        <v>-99.181276190000005</v>
      </c>
      <c r="M597" s="27"/>
      <c r="N597" s="27"/>
      <c r="O597" s="27"/>
      <c r="P597" s="27"/>
      <c r="Q597" s="27"/>
      <c r="R597" s="27"/>
    </row>
    <row r="598" spans="1:18" x14ac:dyDescent="0.2">
      <c r="A598" s="23"/>
      <c r="B598" s="26"/>
      <c r="C598" s="26"/>
      <c r="D598" s="28"/>
      <c r="E598" s="28"/>
      <c r="F598" s="28"/>
      <c r="G598" s="29"/>
      <c r="H598" s="33" t="s">
        <v>401</v>
      </c>
      <c r="I598" s="34" t="s">
        <v>829</v>
      </c>
      <c r="J598" s="35">
        <v>67.317582000000002</v>
      </c>
      <c r="K598" s="35">
        <v>435.66767780000004</v>
      </c>
      <c r="L598" s="35">
        <f t="shared" si="10"/>
        <v>368.35009580000002</v>
      </c>
      <c r="M598" s="27"/>
      <c r="N598" s="27"/>
      <c r="O598" s="27"/>
      <c r="P598" s="27"/>
      <c r="Q598" s="27"/>
      <c r="R598" s="27"/>
    </row>
    <row r="599" spans="1:18" x14ac:dyDescent="0.2">
      <c r="A599" s="23"/>
      <c r="B599" s="26"/>
      <c r="C599" s="26"/>
      <c r="D599" s="28"/>
      <c r="E599" s="28"/>
      <c r="F599" s="28"/>
      <c r="G599" s="29"/>
      <c r="H599" s="33" t="s">
        <v>87</v>
      </c>
      <c r="I599" s="34" t="s">
        <v>830</v>
      </c>
      <c r="J599" s="35">
        <v>62.411769999999997</v>
      </c>
      <c r="K599" s="35">
        <v>65.636393639999994</v>
      </c>
      <c r="L599" s="35">
        <f t="shared" si="10"/>
        <v>3.2246236399999972</v>
      </c>
      <c r="M599" s="27"/>
      <c r="N599" s="27"/>
      <c r="O599" s="27"/>
      <c r="P599" s="27"/>
      <c r="Q599" s="27"/>
      <c r="R599" s="27"/>
    </row>
    <row r="600" spans="1:18" x14ac:dyDescent="0.2">
      <c r="A600" s="23"/>
      <c r="B600" s="26"/>
      <c r="C600" s="26"/>
      <c r="D600" s="28"/>
      <c r="E600" s="28"/>
      <c r="F600" s="28"/>
      <c r="G600" s="29"/>
      <c r="H600" s="33" t="s">
        <v>427</v>
      </c>
      <c r="I600" s="34" t="s">
        <v>831</v>
      </c>
      <c r="J600" s="35">
        <v>9120.7916399999995</v>
      </c>
      <c r="K600" s="35">
        <v>11773.346714120002</v>
      </c>
      <c r="L600" s="35">
        <f t="shared" si="10"/>
        <v>2652.5550741200022</v>
      </c>
      <c r="M600" s="27"/>
      <c r="N600" s="27"/>
      <c r="O600" s="27"/>
      <c r="P600" s="27"/>
      <c r="Q600" s="27"/>
      <c r="R600" s="27"/>
    </row>
    <row r="601" spans="1:18" x14ac:dyDescent="0.2">
      <c r="A601" s="23"/>
      <c r="B601" s="26"/>
      <c r="C601" s="26"/>
      <c r="D601" s="28"/>
      <c r="E601" s="28"/>
      <c r="F601" s="28"/>
      <c r="G601" s="29"/>
      <c r="H601" s="33" t="s">
        <v>776</v>
      </c>
      <c r="I601" s="34" t="s">
        <v>832</v>
      </c>
      <c r="J601" s="35">
        <v>348.09875099999999</v>
      </c>
      <c r="K601" s="35">
        <v>255.53123019000003</v>
      </c>
      <c r="L601" s="35">
        <f t="shared" si="10"/>
        <v>-92.567520809999962</v>
      </c>
      <c r="M601" s="27"/>
      <c r="N601" s="27"/>
      <c r="O601" s="27"/>
      <c r="P601" s="27"/>
      <c r="Q601" s="27"/>
      <c r="R601" s="27"/>
    </row>
    <row r="602" spans="1:18" x14ac:dyDescent="0.2">
      <c r="A602" s="23"/>
      <c r="B602" s="26"/>
      <c r="C602" s="26"/>
      <c r="D602" s="28"/>
      <c r="E602" s="28"/>
      <c r="F602" s="28"/>
      <c r="G602" s="29"/>
      <c r="H602" s="33" t="s">
        <v>579</v>
      </c>
      <c r="I602" s="34" t="s">
        <v>833</v>
      </c>
      <c r="J602" s="35">
        <v>156.001835</v>
      </c>
      <c r="K602" s="35">
        <v>197.43023168999997</v>
      </c>
      <c r="L602" s="35">
        <f t="shared" si="10"/>
        <v>41.428396689999971</v>
      </c>
      <c r="M602" s="27"/>
      <c r="N602" s="27"/>
      <c r="O602" s="27"/>
      <c r="P602" s="27"/>
      <c r="Q602" s="27"/>
      <c r="R602" s="27"/>
    </row>
    <row r="603" spans="1:18" x14ac:dyDescent="0.2">
      <c r="A603" s="23"/>
      <c r="B603" s="26"/>
      <c r="C603" s="26"/>
      <c r="D603" s="28"/>
      <c r="E603" s="28"/>
      <c r="F603" s="28"/>
      <c r="G603" s="29"/>
      <c r="H603" s="33" t="s">
        <v>274</v>
      </c>
      <c r="I603" s="34" t="s">
        <v>834</v>
      </c>
      <c r="J603" s="35">
        <v>210.580051</v>
      </c>
      <c r="K603" s="35">
        <v>282.30001415999993</v>
      </c>
      <c r="L603" s="35">
        <f t="shared" si="10"/>
        <v>71.719963159999935</v>
      </c>
      <c r="M603" s="27"/>
      <c r="N603" s="27"/>
      <c r="O603" s="27"/>
      <c r="P603" s="27"/>
      <c r="Q603" s="27"/>
      <c r="R603" s="27"/>
    </row>
    <row r="604" spans="1:18" x14ac:dyDescent="0.2">
      <c r="A604" s="23"/>
      <c r="B604" s="26"/>
      <c r="C604" s="26"/>
      <c r="D604" s="28"/>
      <c r="E604" s="28"/>
      <c r="F604" s="28"/>
      <c r="G604" s="29"/>
      <c r="H604" s="33" t="s">
        <v>431</v>
      </c>
      <c r="I604" s="34" t="s">
        <v>835</v>
      </c>
      <c r="J604" s="35">
        <v>62.494245999999997</v>
      </c>
      <c r="K604" s="35">
        <v>68.989508409999999</v>
      </c>
      <c r="L604" s="35">
        <f t="shared" si="10"/>
        <v>6.4952624100000023</v>
      </c>
      <c r="M604" s="27"/>
      <c r="N604" s="27"/>
      <c r="O604" s="27"/>
      <c r="P604" s="27"/>
      <c r="Q604" s="27"/>
      <c r="R604" s="27"/>
    </row>
    <row r="605" spans="1:18" x14ac:dyDescent="0.2">
      <c r="A605" s="23"/>
      <c r="B605" s="26"/>
      <c r="C605" s="26"/>
      <c r="D605" s="28"/>
      <c r="E605" s="28"/>
      <c r="F605" s="28"/>
      <c r="G605" s="29"/>
      <c r="H605" s="33" t="s">
        <v>436</v>
      </c>
      <c r="I605" s="34" t="s">
        <v>836</v>
      </c>
      <c r="J605" s="35">
        <v>1.2861180000000001</v>
      </c>
      <c r="K605" s="35">
        <v>1.2513128100000002</v>
      </c>
      <c r="L605" s="35">
        <f t="shared" si="10"/>
        <v>-3.480518999999993E-2</v>
      </c>
      <c r="M605" s="27"/>
      <c r="N605" s="27"/>
      <c r="O605" s="27"/>
      <c r="P605" s="27"/>
      <c r="Q605" s="27"/>
      <c r="R605" s="27"/>
    </row>
    <row r="606" spans="1:18" x14ac:dyDescent="0.2">
      <c r="A606" s="23"/>
      <c r="B606" s="26"/>
      <c r="C606" s="26"/>
      <c r="D606" s="28"/>
      <c r="E606" s="28"/>
      <c r="F606" s="28"/>
      <c r="G606" s="29"/>
      <c r="H606" s="33" t="s">
        <v>623</v>
      </c>
      <c r="I606" s="34" t="s">
        <v>837</v>
      </c>
      <c r="J606" s="35">
        <v>20.443307000000001</v>
      </c>
      <c r="K606" s="35">
        <v>30.415585040000003</v>
      </c>
      <c r="L606" s="35">
        <f t="shared" si="10"/>
        <v>9.9722780400000026</v>
      </c>
      <c r="M606" s="27"/>
      <c r="N606" s="27"/>
      <c r="O606" s="27"/>
      <c r="P606" s="27"/>
      <c r="Q606" s="27"/>
      <c r="R606" s="27"/>
    </row>
    <row r="607" spans="1:18" x14ac:dyDescent="0.2">
      <c r="A607" s="23"/>
      <c r="B607" s="26"/>
      <c r="C607" s="26"/>
      <c r="D607" s="28"/>
      <c r="E607" s="28"/>
      <c r="F607" s="28"/>
      <c r="G607" s="29"/>
      <c r="H607" s="33" t="s">
        <v>124</v>
      </c>
      <c r="I607" s="34" t="s">
        <v>838</v>
      </c>
      <c r="J607" s="35">
        <v>36.870922999999998</v>
      </c>
      <c r="K607" s="35">
        <v>48.080215220000014</v>
      </c>
      <c r="L607" s="35">
        <f t="shared" si="10"/>
        <v>11.209292220000016</v>
      </c>
      <c r="M607" s="27"/>
      <c r="N607" s="27"/>
      <c r="O607" s="27"/>
      <c r="P607" s="27"/>
      <c r="Q607" s="27"/>
      <c r="R607" s="27"/>
    </row>
    <row r="608" spans="1:18" x14ac:dyDescent="0.2">
      <c r="A608" s="23"/>
      <c r="B608" s="26"/>
      <c r="C608" s="26"/>
      <c r="D608" s="28"/>
      <c r="E608" s="28"/>
      <c r="F608" s="28"/>
      <c r="G608" s="29"/>
      <c r="H608" s="33" t="s">
        <v>312</v>
      </c>
      <c r="I608" s="34" t="s">
        <v>2552</v>
      </c>
      <c r="J608" s="35">
        <v>9.6813470000000006</v>
      </c>
      <c r="K608" s="35">
        <v>4.1309141199999999</v>
      </c>
      <c r="L608" s="35">
        <f t="shared" si="10"/>
        <v>-5.5504328800000007</v>
      </c>
      <c r="M608" s="27"/>
      <c r="N608" s="27"/>
      <c r="O608" s="27"/>
      <c r="P608" s="27"/>
      <c r="Q608" s="27"/>
      <c r="R608" s="27"/>
    </row>
    <row r="609" spans="1:18" x14ac:dyDescent="0.2">
      <c r="A609" s="23"/>
      <c r="B609" s="26"/>
      <c r="C609" s="26"/>
      <c r="D609" s="28"/>
      <c r="E609" s="28"/>
      <c r="F609" s="28"/>
      <c r="G609" s="29"/>
      <c r="H609" s="33" t="s">
        <v>839</v>
      </c>
      <c r="I609" s="34" t="s">
        <v>840</v>
      </c>
      <c r="J609" s="35">
        <v>87.310458999999994</v>
      </c>
      <c r="K609" s="35">
        <v>54.08943853000001</v>
      </c>
      <c r="L609" s="35">
        <f t="shared" si="10"/>
        <v>-33.221020469999985</v>
      </c>
      <c r="M609" s="27"/>
      <c r="N609" s="27"/>
      <c r="O609" s="27"/>
      <c r="P609" s="27"/>
      <c r="Q609" s="27"/>
      <c r="R609" s="27"/>
    </row>
    <row r="610" spans="1:18" x14ac:dyDescent="0.2">
      <c r="A610" s="23"/>
      <c r="B610" s="26"/>
      <c r="C610" s="26"/>
      <c r="D610" s="28"/>
      <c r="E610" s="28"/>
      <c r="F610" s="28"/>
      <c r="G610" s="29"/>
      <c r="H610" s="33" t="s">
        <v>841</v>
      </c>
      <c r="I610" s="34" t="s">
        <v>842</v>
      </c>
      <c r="J610" s="35">
        <v>114.234427</v>
      </c>
      <c r="K610" s="35">
        <v>291.49416473000002</v>
      </c>
      <c r="L610" s="35">
        <f t="shared" si="10"/>
        <v>177.25973773000004</v>
      </c>
      <c r="M610" s="27"/>
      <c r="N610" s="27"/>
      <c r="O610" s="27"/>
      <c r="P610" s="27"/>
      <c r="Q610" s="27"/>
      <c r="R610" s="27"/>
    </row>
    <row r="611" spans="1:18" x14ac:dyDescent="0.2">
      <c r="A611" s="23"/>
      <c r="B611" s="26"/>
      <c r="C611" s="26"/>
      <c r="D611" s="28"/>
      <c r="E611" s="28"/>
      <c r="F611" s="28"/>
      <c r="G611" s="29"/>
      <c r="H611" s="33" t="s">
        <v>843</v>
      </c>
      <c r="I611" s="34" t="s">
        <v>844</v>
      </c>
      <c r="J611" s="35">
        <v>111.27928199999999</v>
      </c>
      <c r="K611" s="35">
        <v>781.47849459999998</v>
      </c>
      <c r="L611" s="35">
        <f t="shared" si="10"/>
        <v>670.19921260000001</v>
      </c>
      <c r="M611" s="27"/>
      <c r="N611" s="27"/>
      <c r="O611" s="27"/>
      <c r="P611" s="27"/>
      <c r="Q611" s="27"/>
      <c r="R611" s="27"/>
    </row>
    <row r="612" spans="1:18" x14ac:dyDescent="0.2">
      <c r="A612" s="23"/>
      <c r="B612" s="26"/>
      <c r="C612" s="26"/>
      <c r="D612" s="28"/>
      <c r="E612" s="28"/>
      <c r="F612" s="28"/>
      <c r="G612" s="29"/>
      <c r="H612" s="33" t="s">
        <v>845</v>
      </c>
      <c r="I612" s="34" t="s">
        <v>846</v>
      </c>
      <c r="J612" s="35">
        <v>107.971902</v>
      </c>
      <c r="K612" s="35">
        <v>826.97476929000015</v>
      </c>
      <c r="L612" s="35">
        <f t="shared" si="10"/>
        <v>719.00286729000015</v>
      </c>
      <c r="M612" s="27"/>
      <c r="N612" s="27"/>
      <c r="O612" s="27"/>
      <c r="P612" s="27"/>
      <c r="Q612" s="27"/>
      <c r="R612" s="27"/>
    </row>
    <row r="613" spans="1:18" x14ac:dyDescent="0.2">
      <c r="A613" s="23"/>
      <c r="B613" s="26"/>
      <c r="C613" s="26"/>
      <c r="D613" s="28"/>
      <c r="E613" s="28"/>
      <c r="F613" s="28"/>
      <c r="G613" s="29"/>
      <c r="H613" s="33" t="s">
        <v>847</v>
      </c>
      <c r="I613" s="34" t="s">
        <v>848</v>
      </c>
      <c r="J613" s="35">
        <v>111.30162799999999</v>
      </c>
      <c r="K613" s="35">
        <v>155.95874883000002</v>
      </c>
      <c r="L613" s="35">
        <f t="shared" si="10"/>
        <v>44.657120830000025</v>
      </c>
      <c r="M613" s="27"/>
      <c r="N613" s="27"/>
      <c r="O613" s="27"/>
      <c r="P613" s="27"/>
      <c r="Q613" s="27"/>
      <c r="R613" s="27"/>
    </row>
    <row r="614" spans="1:18" x14ac:dyDescent="0.2">
      <c r="A614" s="23"/>
      <c r="B614" s="26"/>
      <c r="C614" s="26"/>
      <c r="D614" s="28"/>
      <c r="E614" s="28"/>
      <c r="F614" s="28"/>
      <c r="G614" s="29"/>
      <c r="H614" s="33" t="s">
        <v>849</v>
      </c>
      <c r="I614" s="34" t="s">
        <v>850</v>
      </c>
      <c r="J614" s="35">
        <v>92.314029000000005</v>
      </c>
      <c r="K614" s="35">
        <v>61.861420440000003</v>
      </c>
      <c r="L614" s="35">
        <f t="shared" si="10"/>
        <v>-30.452608560000002</v>
      </c>
      <c r="M614" s="27"/>
      <c r="N614" s="27"/>
      <c r="O614" s="27"/>
      <c r="P614" s="27"/>
      <c r="Q614" s="27"/>
      <c r="R614" s="27"/>
    </row>
    <row r="615" spans="1:18" x14ac:dyDescent="0.2">
      <c r="A615" s="23"/>
      <c r="B615" s="26"/>
      <c r="C615" s="26"/>
      <c r="D615" s="28"/>
      <c r="E615" s="28"/>
      <c r="F615" s="28"/>
      <c r="G615" s="29"/>
      <c r="H615" s="33" t="s">
        <v>851</v>
      </c>
      <c r="I615" s="34" t="s">
        <v>852</v>
      </c>
      <c r="J615" s="35">
        <v>536.46660799999995</v>
      </c>
      <c r="K615" s="35">
        <v>3024.7468396699996</v>
      </c>
      <c r="L615" s="35">
        <f t="shared" si="10"/>
        <v>2488.2802316699999</v>
      </c>
      <c r="M615" s="27"/>
      <c r="N615" s="27"/>
      <c r="O615" s="27"/>
      <c r="P615" s="27"/>
      <c r="Q615" s="27"/>
      <c r="R615" s="27"/>
    </row>
    <row r="616" spans="1:18" x14ac:dyDescent="0.2">
      <c r="A616" s="23"/>
      <c r="B616" s="26"/>
      <c r="C616" s="26"/>
      <c r="D616" s="28"/>
      <c r="E616" s="28"/>
      <c r="F616" s="28"/>
      <c r="G616" s="29"/>
      <c r="H616" s="33" t="s">
        <v>853</v>
      </c>
      <c r="I616" s="34" t="s">
        <v>854</v>
      </c>
      <c r="J616" s="35">
        <v>96.864144999999994</v>
      </c>
      <c r="K616" s="35">
        <v>249.04363724000007</v>
      </c>
      <c r="L616" s="35">
        <f t="shared" si="10"/>
        <v>152.17949224000006</v>
      </c>
      <c r="M616" s="27"/>
      <c r="N616" s="27"/>
      <c r="O616" s="27"/>
      <c r="P616" s="27"/>
      <c r="Q616" s="27"/>
      <c r="R616" s="27"/>
    </row>
    <row r="617" spans="1:18" x14ac:dyDescent="0.2">
      <c r="A617" s="23"/>
      <c r="B617" s="26"/>
      <c r="C617" s="26"/>
      <c r="D617" s="28"/>
      <c r="E617" s="28"/>
      <c r="F617" s="28"/>
      <c r="G617" s="29"/>
      <c r="H617" s="33" t="s">
        <v>318</v>
      </c>
      <c r="I617" s="34" t="s">
        <v>855</v>
      </c>
      <c r="J617" s="35">
        <v>1154.39553</v>
      </c>
      <c r="K617" s="35">
        <v>1184.6535233900013</v>
      </c>
      <c r="L617" s="35">
        <f t="shared" si="10"/>
        <v>30.257993390001275</v>
      </c>
      <c r="M617" s="27"/>
      <c r="N617" s="27"/>
      <c r="O617" s="27"/>
      <c r="P617" s="27"/>
      <c r="Q617" s="27"/>
      <c r="R617" s="27"/>
    </row>
    <row r="618" spans="1:18" x14ac:dyDescent="0.2">
      <c r="A618" s="23"/>
      <c r="B618" s="26"/>
      <c r="C618" s="26"/>
      <c r="D618" s="28"/>
      <c r="E618" s="28"/>
      <c r="F618" s="28"/>
      <c r="G618" s="29"/>
      <c r="H618" s="33" t="s">
        <v>856</v>
      </c>
      <c r="I618" s="34" t="s">
        <v>857</v>
      </c>
      <c r="J618" s="35">
        <v>497.40364</v>
      </c>
      <c r="K618" s="35">
        <v>2734.0416322799992</v>
      </c>
      <c r="L618" s="35">
        <f t="shared" si="10"/>
        <v>2236.6379922799993</v>
      </c>
      <c r="M618" s="27"/>
      <c r="N618" s="27"/>
      <c r="O618" s="27"/>
      <c r="P618" s="27"/>
      <c r="Q618" s="27"/>
      <c r="R618" s="27"/>
    </row>
    <row r="619" spans="1:18" x14ac:dyDescent="0.2">
      <c r="A619" s="23"/>
      <c r="B619" s="26"/>
      <c r="C619" s="26"/>
      <c r="D619" s="28"/>
      <c r="E619" s="28"/>
      <c r="F619" s="28"/>
      <c r="G619" s="29"/>
      <c r="H619" s="33" t="s">
        <v>858</v>
      </c>
      <c r="I619" s="34" t="s">
        <v>859</v>
      </c>
      <c r="J619" s="35">
        <v>4223.4607210000004</v>
      </c>
      <c r="K619" s="35">
        <v>4715.2838288300054</v>
      </c>
      <c r="L619" s="35">
        <f t="shared" si="10"/>
        <v>491.82310783000503</v>
      </c>
      <c r="M619" s="27"/>
      <c r="N619" s="27"/>
      <c r="O619" s="27"/>
      <c r="P619" s="27"/>
      <c r="Q619" s="27"/>
      <c r="R619" s="27"/>
    </row>
    <row r="620" spans="1:18" x14ac:dyDescent="0.2">
      <c r="A620" s="23"/>
      <c r="B620" s="26"/>
      <c r="C620" s="26"/>
      <c r="D620" s="28"/>
      <c r="E620" s="28"/>
      <c r="F620" s="28"/>
      <c r="G620" s="29"/>
      <c r="H620" s="33" t="s">
        <v>860</v>
      </c>
      <c r="I620" s="34" t="s">
        <v>861</v>
      </c>
      <c r="J620" s="35">
        <v>3590.386771</v>
      </c>
      <c r="K620" s="35">
        <v>3060.7477065699982</v>
      </c>
      <c r="L620" s="35">
        <f t="shared" si="10"/>
        <v>-529.63906443000178</v>
      </c>
      <c r="M620" s="27"/>
      <c r="N620" s="27"/>
      <c r="O620" s="27"/>
      <c r="P620" s="27"/>
      <c r="Q620" s="27"/>
      <c r="R620" s="27"/>
    </row>
    <row r="621" spans="1:18" x14ac:dyDescent="0.2">
      <c r="A621" s="23"/>
      <c r="B621" s="26"/>
      <c r="C621" s="26"/>
      <c r="D621" s="28"/>
      <c r="E621" s="28"/>
      <c r="F621" s="28"/>
      <c r="G621" s="29"/>
      <c r="H621" s="33" t="s">
        <v>862</v>
      </c>
      <c r="I621" s="34" t="s">
        <v>863</v>
      </c>
      <c r="J621" s="35">
        <v>106.240477</v>
      </c>
      <c r="K621" s="35">
        <v>231.31098295999993</v>
      </c>
      <c r="L621" s="35">
        <f t="shared" si="10"/>
        <v>125.07050595999993</v>
      </c>
      <c r="M621" s="27"/>
      <c r="N621" s="27"/>
      <c r="O621" s="27"/>
      <c r="P621" s="27"/>
      <c r="Q621" s="27"/>
      <c r="R621" s="27"/>
    </row>
    <row r="622" spans="1:18" x14ac:dyDescent="0.2">
      <c r="A622" s="23"/>
      <c r="B622" s="26"/>
      <c r="C622" s="26"/>
      <c r="D622" s="28"/>
      <c r="E622" s="28"/>
      <c r="F622" s="28"/>
      <c r="G622" s="29"/>
      <c r="H622" s="33" t="s">
        <v>864</v>
      </c>
      <c r="I622" s="34" t="s">
        <v>865</v>
      </c>
      <c r="J622" s="35">
        <v>114.831035</v>
      </c>
      <c r="K622" s="35">
        <v>795.20111563</v>
      </c>
      <c r="L622" s="35">
        <f t="shared" si="10"/>
        <v>680.37008062999996</v>
      </c>
      <c r="M622" s="27"/>
      <c r="N622" s="27"/>
      <c r="O622" s="27"/>
      <c r="P622" s="27"/>
      <c r="Q622" s="27"/>
      <c r="R622" s="27"/>
    </row>
    <row r="623" spans="1:18" x14ac:dyDescent="0.2">
      <c r="A623" s="23"/>
      <c r="B623" s="26"/>
      <c r="C623" s="26"/>
      <c r="D623" s="28"/>
      <c r="E623" s="28"/>
      <c r="F623" s="28"/>
      <c r="G623" s="29"/>
      <c r="H623" s="33" t="s">
        <v>866</v>
      </c>
      <c r="I623" s="34" t="s">
        <v>867</v>
      </c>
      <c r="J623" s="35">
        <v>332.65185700000001</v>
      </c>
      <c r="K623" s="35">
        <v>399.97120007000007</v>
      </c>
      <c r="L623" s="35">
        <f t="shared" si="10"/>
        <v>67.319343070000059</v>
      </c>
      <c r="M623" s="27"/>
      <c r="N623" s="27"/>
      <c r="O623" s="27"/>
      <c r="P623" s="27"/>
      <c r="Q623" s="27"/>
      <c r="R623" s="27"/>
    </row>
    <row r="624" spans="1:18" x14ac:dyDescent="0.2">
      <c r="A624" s="23"/>
      <c r="B624" s="26"/>
      <c r="C624" s="26"/>
      <c r="D624" s="28"/>
      <c r="E624" s="28"/>
      <c r="F624" s="28"/>
      <c r="G624" s="29"/>
      <c r="H624" s="33" t="s">
        <v>868</v>
      </c>
      <c r="I624" s="34" t="s">
        <v>869</v>
      </c>
      <c r="J624" s="35">
        <v>108.680735</v>
      </c>
      <c r="K624" s="35">
        <v>66.625690240000026</v>
      </c>
      <c r="L624" s="35">
        <f t="shared" si="10"/>
        <v>-42.055044759999973</v>
      </c>
      <c r="M624" s="27"/>
      <c r="N624" s="27"/>
      <c r="O624" s="27"/>
      <c r="P624" s="27"/>
      <c r="Q624" s="27"/>
      <c r="R624" s="27"/>
    </row>
    <row r="625" spans="1:18" x14ac:dyDescent="0.2">
      <c r="A625" s="23"/>
      <c r="B625" s="26"/>
      <c r="C625" s="26"/>
      <c r="D625" s="28"/>
      <c r="E625" s="28"/>
      <c r="F625" s="28"/>
      <c r="G625" s="29"/>
      <c r="H625" s="33" t="s">
        <v>870</v>
      </c>
      <c r="I625" s="34" t="s">
        <v>871</v>
      </c>
      <c r="J625" s="35">
        <v>87.086806999999993</v>
      </c>
      <c r="K625" s="35">
        <v>134.1979753</v>
      </c>
      <c r="L625" s="35">
        <f t="shared" si="10"/>
        <v>47.111168300000003</v>
      </c>
      <c r="M625" s="27"/>
      <c r="N625" s="27"/>
      <c r="O625" s="27"/>
      <c r="P625" s="27"/>
      <c r="Q625" s="27"/>
      <c r="R625" s="27"/>
    </row>
    <row r="626" spans="1:18" x14ac:dyDescent="0.2">
      <c r="A626" s="23"/>
      <c r="B626" s="26"/>
      <c r="C626" s="26"/>
      <c r="D626" s="28"/>
      <c r="E626" s="28"/>
      <c r="F626" s="28"/>
      <c r="G626" s="29"/>
      <c r="H626" s="33" t="s">
        <v>872</v>
      </c>
      <c r="I626" s="34" t="s">
        <v>873</v>
      </c>
      <c r="J626" s="35">
        <v>153.481787</v>
      </c>
      <c r="K626" s="35">
        <v>1722.8114541300001</v>
      </c>
      <c r="L626" s="35">
        <f t="shared" si="10"/>
        <v>1569.3296671300002</v>
      </c>
      <c r="M626" s="27"/>
      <c r="N626" s="27"/>
      <c r="O626" s="27"/>
      <c r="P626" s="27"/>
      <c r="Q626" s="27"/>
      <c r="R626" s="27"/>
    </row>
    <row r="627" spans="1:18" x14ac:dyDescent="0.2">
      <c r="A627" s="23"/>
      <c r="B627" s="26"/>
      <c r="C627" s="26"/>
      <c r="D627" s="28"/>
      <c r="E627" s="28"/>
      <c r="F627" s="28"/>
      <c r="G627" s="29"/>
      <c r="H627" s="33" t="s">
        <v>320</v>
      </c>
      <c r="I627" s="34" t="s">
        <v>874</v>
      </c>
      <c r="J627" s="35">
        <v>3126.9952960000001</v>
      </c>
      <c r="K627" s="35">
        <v>5709.4108557199979</v>
      </c>
      <c r="L627" s="35">
        <f t="shared" si="10"/>
        <v>2582.4155597199979</v>
      </c>
      <c r="M627" s="27"/>
      <c r="N627" s="27"/>
      <c r="O627" s="27"/>
      <c r="P627" s="27"/>
      <c r="Q627" s="27"/>
      <c r="R627" s="27"/>
    </row>
    <row r="628" spans="1:18" x14ac:dyDescent="0.2">
      <c r="A628" s="23"/>
      <c r="B628" s="26"/>
      <c r="C628" s="26"/>
      <c r="D628" s="28"/>
      <c r="E628" s="28"/>
      <c r="F628" s="28"/>
      <c r="G628" s="29"/>
      <c r="H628" s="33" t="s">
        <v>875</v>
      </c>
      <c r="I628" s="34" t="s">
        <v>876</v>
      </c>
      <c r="J628" s="35">
        <v>1122.3460219999999</v>
      </c>
      <c r="K628" s="35">
        <v>1142.7590782200007</v>
      </c>
      <c r="L628" s="35">
        <f t="shared" si="10"/>
        <v>20.413056220000726</v>
      </c>
      <c r="M628" s="27"/>
      <c r="N628" s="27"/>
      <c r="O628" s="27"/>
      <c r="P628" s="27"/>
      <c r="Q628" s="27"/>
      <c r="R628" s="27"/>
    </row>
    <row r="629" spans="1:18" x14ac:dyDescent="0.2">
      <c r="A629" s="23"/>
      <c r="B629" s="26"/>
      <c r="C629" s="26"/>
      <c r="D629" s="28"/>
      <c r="E629" s="28"/>
      <c r="F629" s="28"/>
      <c r="G629" s="29"/>
      <c r="H629" s="33" t="s">
        <v>877</v>
      </c>
      <c r="I629" s="34" t="s">
        <v>878</v>
      </c>
      <c r="J629" s="35">
        <v>1527.7964179999999</v>
      </c>
      <c r="K629" s="35">
        <v>114.99043221999996</v>
      </c>
      <c r="L629" s="35">
        <f t="shared" si="10"/>
        <v>-1412.8059857799999</v>
      </c>
      <c r="M629" s="27"/>
      <c r="N629" s="27"/>
      <c r="O629" s="27"/>
      <c r="P629" s="27"/>
      <c r="Q629" s="27"/>
      <c r="R629" s="27"/>
    </row>
    <row r="630" spans="1:18" x14ac:dyDescent="0.2">
      <c r="A630" s="23"/>
      <c r="B630" s="26"/>
      <c r="C630" s="26"/>
      <c r="D630" s="28"/>
      <c r="E630" s="28"/>
      <c r="F630" s="28"/>
      <c r="G630" s="29"/>
      <c r="H630" s="33" t="s">
        <v>879</v>
      </c>
      <c r="I630" s="34" t="s">
        <v>880</v>
      </c>
      <c r="J630" s="35">
        <v>1194.469668</v>
      </c>
      <c r="K630" s="35">
        <v>2669.36188171</v>
      </c>
      <c r="L630" s="35">
        <f t="shared" si="10"/>
        <v>1474.8922137100001</v>
      </c>
      <c r="M630" s="27"/>
      <c r="N630" s="27"/>
      <c r="O630" s="27"/>
      <c r="P630" s="27"/>
      <c r="Q630" s="27"/>
      <c r="R630" s="27"/>
    </row>
    <row r="631" spans="1:18" x14ac:dyDescent="0.2">
      <c r="A631" s="23"/>
      <c r="B631" s="26"/>
      <c r="C631" s="26"/>
      <c r="D631" s="28"/>
      <c r="E631" s="28"/>
      <c r="F631" s="28"/>
      <c r="G631" s="29"/>
      <c r="H631" s="33" t="s">
        <v>881</v>
      </c>
      <c r="I631" s="34" t="s">
        <v>882</v>
      </c>
      <c r="J631" s="35">
        <v>3777.557331</v>
      </c>
      <c r="K631" s="35">
        <v>5218.5664637699956</v>
      </c>
      <c r="L631" s="35">
        <f t="shared" si="10"/>
        <v>1441.0091327699956</v>
      </c>
      <c r="M631" s="27"/>
      <c r="N631" s="27"/>
      <c r="O631" s="27"/>
      <c r="P631" s="27"/>
      <c r="Q631" s="27"/>
      <c r="R631" s="27"/>
    </row>
    <row r="632" spans="1:18" x14ac:dyDescent="0.2">
      <c r="A632" s="23"/>
      <c r="B632" s="26"/>
      <c r="C632" s="26"/>
      <c r="D632" s="28"/>
      <c r="E632" s="28"/>
      <c r="F632" s="28"/>
      <c r="G632" s="29"/>
      <c r="H632" s="33" t="s">
        <v>883</v>
      </c>
      <c r="I632" s="34" t="s">
        <v>884</v>
      </c>
      <c r="J632" s="35">
        <v>110.204784</v>
      </c>
      <c r="K632" s="35">
        <v>500.89029590000007</v>
      </c>
      <c r="L632" s="35">
        <f t="shared" si="10"/>
        <v>390.68551190000005</v>
      </c>
      <c r="M632" s="27"/>
      <c r="N632" s="27"/>
      <c r="O632" s="27"/>
      <c r="P632" s="27"/>
      <c r="Q632" s="27"/>
      <c r="R632" s="27"/>
    </row>
    <row r="633" spans="1:18" x14ac:dyDescent="0.2">
      <c r="A633" s="23"/>
      <c r="B633" s="26"/>
      <c r="C633" s="26"/>
      <c r="D633" s="28"/>
      <c r="E633" s="28"/>
      <c r="F633" s="28"/>
      <c r="G633" s="29"/>
      <c r="H633" s="33" t="s">
        <v>885</v>
      </c>
      <c r="I633" s="34" t="s">
        <v>886</v>
      </c>
      <c r="J633" s="35">
        <v>106.885479</v>
      </c>
      <c r="K633" s="35">
        <v>226.81218497999996</v>
      </c>
      <c r="L633" s="35">
        <f t="shared" si="10"/>
        <v>119.92670597999995</v>
      </c>
      <c r="M633" s="27"/>
      <c r="N633" s="27"/>
      <c r="O633" s="27"/>
      <c r="P633" s="27"/>
      <c r="Q633" s="27"/>
      <c r="R633" s="27"/>
    </row>
    <row r="634" spans="1:18" x14ac:dyDescent="0.2">
      <c r="A634" s="23"/>
      <c r="B634" s="26"/>
      <c r="C634" s="26"/>
      <c r="D634" s="28"/>
      <c r="E634" s="28"/>
      <c r="F634" s="28"/>
      <c r="G634" s="29"/>
      <c r="H634" s="33" t="s">
        <v>887</v>
      </c>
      <c r="I634" s="34" t="s">
        <v>888</v>
      </c>
      <c r="J634" s="35">
        <v>105.25237</v>
      </c>
      <c r="K634" s="35">
        <v>936.34193406999952</v>
      </c>
      <c r="L634" s="35">
        <f t="shared" si="10"/>
        <v>831.08956406999948</v>
      </c>
      <c r="M634" s="27"/>
      <c r="N634" s="27"/>
      <c r="O634" s="27"/>
      <c r="P634" s="27"/>
      <c r="Q634" s="27"/>
      <c r="R634" s="27"/>
    </row>
    <row r="635" spans="1:18" x14ac:dyDescent="0.2">
      <c r="A635" s="23"/>
      <c r="B635" s="26"/>
      <c r="C635" s="26"/>
      <c r="D635" s="28"/>
      <c r="E635" s="28"/>
      <c r="F635" s="28"/>
      <c r="G635" s="29"/>
      <c r="H635" s="33" t="s">
        <v>889</v>
      </c>
      <c r="I635" s="34" t="s">
        <v>890</v>
      </c>
      <c r="J635" s="35">
        <v>106.385649</v>
      </c>
      <c r="K635" s="35">
        <v>932.3633498099997</v>
      </c>
      <c r="L635" s="35">
        <f t="shared" si="10"/>
        <v>825.97770080999976</v>
      </c>
      <c r="M635" s="27"/>
      <c r="N635" s="27"/>
      <c r="O635" s="27"/>
      <c r="P635" s="27"/>
      <c r="Q635" s="27"/>
      <c r="R635" s="27"/>
    </row>
    <row r="636" spans="1:18" x14ac:dyDescent="0.2">
      <c r="A636" s="23"/>
      <c r="B636" s="26"/>
      <c r="C636" s="26"/>
      <c r="D636" s="28"/>
      <c r="E636" s="28"/>
      <c r="F636" s="28"/>
      <c r="G636" s="29"/>
      <c r="H636" s="33" t="s">
        <v>891</v>
      </c>
      <c r="I636" s="34" t="s">
        <v>892</v>
      </c>
      <c r="J636" s="35">
        <v>88.115070000000003</v>
      </c>
      <c r="K636" s="35">
        <v>687.05669601999989</v>
      </c>
      <c r="L636" s="35">
        <f t="shared" si="10"/>
        <v>598.94162601999983</v>
      </c>
      <c r="M636" s="27"/>
      <c r="N636" s="27"/>
      <c r="O636" s="27"/>
      <c r="P636" s="27"/>
      <c r="Q636" s="27"/>
      <c r="R636" s="27"/>
    </row>
    <row r="637" spans="1:18" x14ac:dyDescent="0.2">
      <c r="A637" s="23"/>
      <c r="B637" s="26"/>
      <c r="C637" s="26"/>
      <c r="D637" s="28"/>
      <c r="E637" s="28"/>
      <c r="F637" s="28"/>
      <c r="G637" s="29"/>
      <c r="H637" s="33" t="s">
        <v>322</v>
      </c>
      <c r="I637" s="34" t="s">
        <v>893</v>
      </c>
      <c r="J637" s="35">
        <v>111.930728</v>
      </c>
      <c r="K637" s="35">
        <v>685.06893502000025</v>
      </c>
      <c r="L637" s="35">
        <f t="shared" si="10"/>
        <v>573.13820702000021</v>
      </c>
      <c r="M637" s="27"/>
      <c r="N637" s="27"/>
      <c r="O637" s="27"/>
      <c r="P637" s="27"/>
      <c r="Q637" s="27"/>
      <c r="R637" s="27"/>
    </row>
    <row r="638" spans="1:18" x14ac:dyDescent="0.2">
      <c r="A638" s="23"/>
      <c r="B638" s="26"/>
      <c r="C638" s="26"/>
      <c r="D638" s="28"/>
      <c r="E638" s="28"/>
      <c r="F638" s="28"/>
      <c r="G638" s="29"/>
      <c r="H638" s="33" t="s">
        <v>894</v>
      </c>
      <c r="I638" s="34" t="s">
        <v>895</v>
      </c>
      <c r="J638" s="35">
        <v>91.913089999999997</v>
      </c>
      <c r="K638" s="35">
        <v>136.20383995000003</v>
      </c>
      <c r="L638" s="35">
        <f t="shared" si="10"/>
        <v>44.290749950000034</v>
      </c>
      <c r="M638" s="27"/>
      <c r="N638" s="27"/>
      <c r="O638" s="27"/>
      <c r="P638" s="27"/>
      <c r="Q638" s="27"/>
      <c r="R638" s="27"/>
    </row>
    <row r="639" spans="1:18" x14ac:dyDescent="0.2">
      <c r="A639" s="23"/>
      <c r="B639" s="26"/>
      <c r="C639" s="26"/>
      <c r="D639" s="28"/>
      <c r="E639" s="28"/>
      <c r="F639" s="28"/>
      <c r="G639" s="29"/>
      <c r="H639" s="33" t="s">
        <v>896</v>
      </c>
      <c r="I639" s="34" t="s">
        <v>897</v>
      </c>
      <c r="J639" s="35">
        <v>98.623608000000004</v>
      </c>
      <c r="K639" s="35">
        <v>104.73446823000008</v>
      </c>
      <c r="L639" s="35">
        <f t="shared" si="10"/>
        <v>6.1108602300000712</v>
      </c>
      <c r="M639" s="27"/>
      <c r="N639" s="27"/>
      <c r="O639" s="27"/>
      <c r="P639" s="27"/>
      <c r="Q639" s="27"/>
      <c r="R639" s="27"/>
    </row>
    <row r="640" spans="1:18" x14ac:dyDescent="0.2">
      <c r="A640" s="23"/>
      <c r="B640" s="26"/>
      <c r="C640" s="26"/>
      <c r="D640" s="28"/>
      <c r="E640" s="28"/>
      <c r="F640" s="28"/>
      <c r="G640" s="29"/>
      <c r="H640" s="33" t="s">
        <v>126</v>
      </c>
      <c r="I640" s="34" t="s">
        <v>441</v>
      </c>
      <c r="J640" s="35">
        <v>55.344259999999998</v>
      </c>
      <c r="K640" s="35">
        <v>54.587569059999986</v>
      </c>
      <c r="L640" s="35">
        <f t="shared" si="10"/>
        <v>-0.7566909400000128</v>
      </c>
      <c r="M640" s="27"/>
      <c r="N640" s="27"/>
      <c r="O640" s="27"/>
      <c r="P640" s="27"/>
      <c r="Q640" s="27"/>
      <c r="R640" s="27"/>
    </row>
    <row r="641" spans="1:18" x14ac:dyDescent="0.2">
      <c r="A641" s="23"/>
      <c r="B641" s="26"/>
      <c r="C641" s="26"/>
      <c r="D641" s="28"/>
      <c r="E641" s="28"/>
      <c r="F641" s="28"/>
      <c r="G641" s="29"/>
      <c r="H641" s="33" t="s">
        <v>651</v>
      </c>
      <c r="I641" s="34" t="s">
        <v>432</v>
      </c>
      <c r="J641" s="35">
        <v>111.369635</v>
      </c>
      <c r="K641" s="35">
        <v>97.253539210000028</v>
      </c>
      <c r="L641" s="35">
        <f t="shared" si="10"/>
        <v>-14.116095789999974</v>
      </c>
      <c r="M641" s="27"/>
      <c r="N641" s="27"/>
      <c r="O641" s="27"/>
      <c r="P641" s="27"/>
      <c r="Q641" s="27"/>
      <c r="R641" s="27"/>
    </row>
    <row r="642" spans="1:18" x14ac:dyDescent="0.2">
      <c r="A642" s="23"/>
      <c r="B642" s="26"/>
      <c r="C642" s="26"/>
      <c r="D642" s="28"/>
      <c r="E642" s="28"/>
      <c r="F642" s="28"/>
      <c r="G642" s="29"/>
      <c r="H642" s="33" t="s">
        <v>653</v>
      </c>
      <c r="I642" s="34" t="s">
        <v>898</v>
      </c>
      <c r="J642" s="35">
        <v>352.429171</v>
      </c>
      <c r="K642" s="35">
        <v>334.38234385999999</v>
      </c>
      <c r="L642" s="35">
        <f t="shared" si="10"/>
        <v>-18.046827140000005</v>
      </c>
      <c r="M642" s="27"/>
      <c r="N642" s="27"/>
      <c r="O642" s="27"/>
      <c r="P642" s="27"/>
      <c r="Q642" s="27"/>
      <c r="R642" s="27"/>
    </row>
    <row r="643" spans="1:18" x14ac:dyDescent="0.2">
      <c r="A643" s="23"/>
      <c r="B643" s="26"/>
      <c r="C643" s="26"/>
      <c r="D643" s="28"/>
      <c r="E643" s="28"/>
      <c r="F643" s="28"/>
      <c r="G643" s="29"/>
      <c r="H643" s="33" t="s">
        <v>654</v>
      </c>
      <c r="I643" s="34" t="s">
        <v>114</v>
      </c>
      <c r="J643" s="35">
        <v>166.26675599999999</v>
      </c>
      <c r="K643" s="35">
        <v>530.14768072999993</v>
      </c>
      <c r="L643" s="35">
        <f t="shared" si="10"/>
        <v>363.88092472999995</v>
      </c>
      <c r="M643" s="27"/>
      <c r="N643" s="27"/>
      <c r="O643" s="27"/>
      <c r="P643" s="27"/>
      <c r="Q643" s="27"/>
      <c r="R643" s="27"/>
    </row>
    <row r="644" spans="1:18" x14ac:dyDescent="0.2">
      <c r="A644" s="23"/>
      <c r="B644" s="26"/>
      <c r="C644" s="26"/>
      <c r="D644" s="28"/>
      <c r="E644" s="28"/>
      <c r="F644" s="28"/>
      <c r="G644" s="29"/>
      <c r="H644" s="33" t="s">
        <v>656</v>
      </c>
      <c r="I644" s="34" t="s">
        <v>899</v>
      </c>
      <c r="J644" s="35">
        <v>399.116647</v>
      </c>
      <c r="K644" s="35">
        <v>236.88029423000003</v>
      </c>
      <c r="L644" s="35">
        <f t="shared" si="10"/>
        <v>-162.23635276999997</v>
      </c>
      <c r="M644" s="27"/>
      <c r="N644" s="27"/>
      <c r="O644" s="27"/>
      <c r="P644" s="27"/>
      <c r="Q644" s="27"/>
      <c r="R644" s="27"/>
    </row>
    <row r="645" spans="1:18" x14ac:dyDescent="0.2">
      <c r="A645" s="23"/>
      <c r="B645" s="26"/>
      <c r="C645" s="26"/>
      <c r="D645" s="28"/>
      <c r="E645" s="28"/>
      <c r="F645" s="28"/>
      <c r="G645" s="45" t="s">
        <v>528</v>
      </c>
      <c r="H645" s="49"/>
      <c r="I645" s="50"/>
      <c r="J645" s="51">
        <v>4319.585435</v>
      </c>
      <c r="K645" s="51">
        <v>5469.2207107600016</v>
      </c>
      <c r="L645" s="51">
        <f t="shared" si="10"/>
        <v>1149.6352757600016</v>
      </c>
      <c r="M645" s="27"/>
      <c r="N645" s="27"/>
      <c r="O645" s="27"/>
      <c r="P645" s="27"/>
      <c r="Q645" s="27"/>
      <c r="R645" s="27"/>
    </row>
    <row r="646" spans="1:18" x14ac:dyDescent="0.2">
      <c r="A646" s="23"/>
      <c r="B646" s="26"/>
      <c r="C646" s="26"/>
      <c r="D646" s="28"/>
      <c r="E646" s="28"/>
      <c r="F646" s="28"/>
      <c r="G646" s="29"/>
      <c r="H646" s="30" t="s">
        <v>529</v>
      </c>
      <c r="I646" s="31" t="s">
        <v>900</v>
      </c>
      <c r="J646" s="32">
        <v>173.11340899999999</v>
      </c>
      <c r="K646" s="32">
        <v>194.4600945</v>
      </c>
      <c r="L646" s="32">
        <f t="shared" si="10"/>
        <v>21.346685500000007</v>
      </c>
      <c r="M646" s="27"/>
      <c r="N646" s="27"/>
      <c r="O646" s="27"/>
      <c r="P646" s="27"/>
      <c r="Q646" s="27"/>
      <c r="R646" s="27"/>
    </row>
    <row r="647" spans="1:18" x14ac:dyDescent="0.2">
      <c r="A647" s="23"/>
      <c r="B647" s="26"/>
      <c r="C647" s="26"/>
      <c r="D647" s="28"/>
      <c r="E647" s="28"/>
      <c r="F647" s="28"/>
      <c r="G647" s="29"/>
      <c r="H647" s="33" t="s">
        <v>665</v>
      </c>
      <c r="I647" s="34" t="s">
        <v>901</v>
      </c>
      <c r="J647" s="35">
        <v>3382.1136000000001</v>
      </c>
      <c r="K647" s="35">
        <v>4335.0729487900007</v>
      </c>
      <c r="L647" s="35">
        <f t="shared" si="10"/>
        <v>952.9593487900006</v>
      </c>
      <c r="M647" s="27"/>
      <c r="N647" s="27"/>
      <c r="O647" s="27"/>
      <c r="P647" s="27"/>
      <c r="Q647" s="27"/>
      <c r="R647" s="27"/>
    </row>
    <row r="648" spans="1:18" x14ac:dyDescent="0.2">
      <c r="A648" s="23"/>
      <c r="B648" s="26"/>
      <c r="C648" s="26"/>
      <c r="D648" s="28"/>
      <c r="E648" s="28"/>
      <c r="F648" s="28"/>
      <c r="G648" s="29"/>
      <c r="H648" s="33" t="s">
        <v>667</v>
      </c>
      <c r="I648" s="34" t="s">
        <v>902</v>
      </c>
      <c r="J648" s="35">
        <v>52.338743999999998</v>
      </c>
      <c r="K648" s="35">
        <v>57.407025050000001</v>
      </c>
      <c r="L648" s="35">
        <f t="shared" si="10"/>
        <v>5.0682810500000031</v>
      </c>
      <c r="M648" s="27"/>
      <c r="N648" s="27"/>
      <c r="O648" s="27"/>
      <c r="P648" s="27"/>
      <c r="Q648" s="27"/>
      <c r="R648" s="27"/>
    </row>
    <row r="649" spans="1:18" x14ac:dyDescent="0.2">
      <c r="A649" s="23"/>
      <c r="B649" s="26"/>
      <c r="C649" s="26"/>
      <c r="D649" s="28"/>
      <c r="E649" s="28"/>
      <c r="F649" s="28"/>
      <c r="G649" s="29"/>
      <c r="H649" s="33" t="s">
        <v>669</v>
      </c>
      <c r="I649" s="34" t="s">
        <v>903</v>
      </c>
      <c r="J649" s="35">
        <v>712.01968199999999</v>
      </c>
      <c r="K649" s="35">
        <v>882.28064241999994</v>
      </c>
      <c r="L649" s="35">
        <f t="shared" si="10"/>
        <v>170.26096041999995</v>
      </c>
      <c r="M649" s="27"/>
      <c r="N649" s="27"/>
      <c r="O649" s="27"/>
      <c r="P649" s="27"/>
      <c r="Q649" s="27"/>
      <c r="R649" s="27"/>
    </row>
    <row r="650" spans="1:18" x14ac:dyDescent="0.2">
      <c r="A650" s="23"/>
      <c r="B650" s="26"/>
      <c r="C650" s="26"/>
      <c r="D650" s="28"/>
      <c r="E650" s="28"/>
      <c r="F650" s="28"/>
      <c r="G650" s="45" t="s">
        <v>549</v>
      </c>
      <c r="H650" s="49"/>
      <c r="I650" s="50"/>
      <c r="J650" s="51">
        <v>6080.932871</v>
      </c>
      <c r="K650" s="51">
        <v>8876.9017798500008</v>
      </c>
      <c r="L650" s="51">
        <f t="shared" si="10"/>
        <v>2795.9689088500008</v>
      </c>
      <c r="M650" s="27"/>
      <c r="N650" s="27"/>
      <c r="O650" s="27"/>
      <c r="P650" s="27"/>
      <c r="Q650" s="27"/>
      <c r="R650" s="27"/>
    </row>
    <row r="651" spans="1:18" x14ac:dyDescent="0.2">
      <c r="A651" s="23"/>
      <c r="B651" s="26"/>
      <c r="C651" s="26"/>
      <c r="D651" s="28"/>
      <c r="E651" s="28"/>
      <c r="F651" s="28"/>
      <c r="G651" s="29"/>
      <c r="H651" s="30" t="s">
        <v>904</v>
      </c>
      <c r="I651" s="31" t="s">
        <v>905</v>
      </c>
      <c r="J651" s="32">
        <v>149.48469800000001</v>
      </c>
      <c r="K651" s="32">
        <v>2866.0164626400006</v>
      </c>
      <c r="L651" s="32">
        <f t="shared" si="10"/>
        <v>2716.5317646400003</v>
      </c>
      <c r="M651" s="27"/>
      <c r="N651" s="27"/>
      <c r="O651" s="27"/>
      <c r="P651" s="27"/>
      <c r="Q651" s="27"/>
      <c r="R651" s="27"/>
    </row>
    <row r="652" spans="1:18" x14ac:dyDescent="0.2">
      <c r="A652" s="23"/>
      <c r="B652" s="26"/>
      <c r="C652" s="26"/>
      <c r="D652" s="28"/>
      <c r="E652" s="28"/>
      <c r="F652" s="28"/>
      <c r="G652" s="29"/>
      <c r="H652" s="33" t="s">
        <v>906</v>
      </c>
      <c r="I652" s="34" t="s">
        <v>907</v>
      </c>
      <c r="J652" s="35">
        <v>2892.3253970000001</v>
      </c>
      <c r="K652" s="35">
        <v>3979.4065413699996</v>
      </c>
      <c r="L652" s="35">
        <f t="shared" si="10"/>
        <v>1087.0811443699995</v>
      </c>
      <c r="M652" s="27"/>
      <c r="N652" s="27"/>
      <c r="O652" s="27"/>
      <c r="P652" s="27"/>
      <c r="Q652" s="27"/>
      <c r="R652" s="27"/>
    </row>
    <row r="653" spans="1:18" x14ac:dyDescent="0.2">
      <c r="A653" s="23"/>
      <c r="B653" s="26"/>
      <c r="C653" s="26"/>
      <c r="D653" s="28"/>
      <c r="E653" s="28"/>
      <c r="F653" s="28"/>
      <c r="G653" s="29"/>
      <c r="H653" s="33" t="s">
        <v>908</v>
      </c>
      <c r="I653" s="34" t="s">
        <v>909</v>
      </c>
      <c r="J653" s="35">
        <v>72.913893999999999</v>
      </c>
      <c r="K653" s="35">
        <v>72.05698864</v>
      </c>
      <c r="L653" s="35">
        <f t="shared" si="10"/>
        <v>-0.85690535999999895</v>
      </c>
      <c r="M653" s="27"/>
      <c r="N653" s="27"/>
      <c r="O653" s="27"/>
      <c r="P653" s="27"/>
      <c r="Q653" s="27"/>
      <c r="R653" s="27"/>
    </row>
    <row r="654" spans="1:18" x14ac:dyDescent="0.2">
      <c r="A654" s="23"/>
      <c r="B654" s="26"/>
      <c r="C654" s="26"/>
      <c r="D654" s="28"/>
      <c r="E654" s="28"/>
      <c r="F654" s="28"/>
      <c r="G654" s="29"/>
      <c r="H654" s="33" t="s">
        <v>910</v>
      </c>
      <c r="I654" s="34" t="s">
        <v>911</v>
      </c>
      <c r="J654" s="35">
        <v>1191.493557</v>
      </c>
      <c r="K654" s="35">
        <v>1959.4217872000002</v>
      </c>
      <c r="L654" s="35">
        <f t="shared" si="10"/>
        <v>767.92823020000014</v>
      </c>
      <c r="M654" s="27"/>
      <c r="N654" s="27"/>
      <c r="O654" s="27"/>
      <c r="P654" s="27"/>
      <c r="Q654" s="27"/>
      <c r="R654" s="27"/>
    </row>
    <row r="655" spans="1:18" x14ac:dyDescent="0.2">
      <c r="A655" s="23"/>
      <c r="B655" s="26"/>
      <c r="C655" s="26"/>
      <c r="D655" s="28"/>
      <c r="E655" s="28"/>
      <c r="F655" s="28"/>
      <c r="G655" s="29"/>
      <c r="H655" s="33" t="s">
        <v>912</v>
      </c>
      <c r="I655" s="34" t="s">
        <v>913</v>
      </c>
      <c r="J655" s="35">
        <v>274.71532500000001</v>
      </c>
      <c r="K655" s="35">
        <v>0</v>
      </c>
      <c r="L655" s="35">
        <f t="shared" si="10"/>
        <v>-274.71532500000001</v>
      </c>
      <c r="M655" s="27"/>
      <c r="N655" s="27"/>
      <c r="O655" s="27"/>
      <c r="P655" s="27"/>
      <c r="Q655" s="27"/>
      <c r="R655" s="27"/>
    </row>
    <row r="656" spans="1:18" x14ac:dyDescent="0.2">
      <c r="A656" s="23"/>
      <c r="B656" s="26"/>
      <c r="C656" s="26"/>
      <c r="D656" s="28"/>
      <c r="E656" s="28"/>
      <c r="F656" s="28"/>
      <c r="G656" s="29"/>
      <c r="H656" s="33" t="s">
        <v>914</v>
      </c>
      <c r="I656" s="34" t="s">
        <v>915</v>
      </c>
      <c r="J656" s="35">
        <v>1500</v>
      </c>
      <c r="K656" s="35">
        <v>0</v>
      </c>
      <c r="L656" s="35">
        <f t="shared" ref="L656:L719" si="11">+K656-J656</f>
        <v>-1500</v>
      </c>
      <c r="M656" s="27"/>
      <c r="N656" s="27"/>
      <c r="O656" s="27"/>
      <c r="P656" s="27"/>
      <c r="Q656" s="27"/>
      <c r="R656" s="27"/>
    </row>
    <row r="657" spans="1:18" x14ac:dyDescent="0.2">
      <c r="A657" s="23"/>
      <c r="B657" s="26"/>
      <c r="C657" s="26"/>
      <c r="D657" s="28"/>
      <c r="E657" s="87">
        <v>10</v>
      </c>
      <c r="F657" s="88" t="s">
        <v>916</v>
      </c>
      <c r="G657" s="89"/>
      <c r="H657" s="90"/>
      <c r="I657" s="91"/>
      <c r="J657" s="92">
        <v>3960.4337169999999</v>
      </c>
      <c r="K657" s="92">
        <v>3980.9866944600012</v>
      </c>
      <c r="L657" s="92">
        <f t="shared" si="11"/>
        <v>20.55297746000133</v>
      </c>
      <c r="M657" s="27"/>
      <c r="N657" s="27"/>
      <c r="O657" s="27"/>
      <c r="P657" s="27"/>
      <c r="Q657" s="27"/>
      <c r="R657" s="27"/>
    </row>
    <row r="658" spans="1:18" x14ac:dyDescent="0.2">
      <c r="A658" s="23"/>
      <c r="B658" s="26"/>
      <c r="C658" s="26"/>
      <c r="D658" s="28"/>
      <c r="E658" s="28"/>
      <c r="F658" s="28"/>
      <c r="G658" s="45" t="s">
        <v>2</v>
      </c>
      <c r="H658" s="46"/>
      <c r="I658" s="47"/>
      <c r="J658" s="48">
        <v>2249.1643159999999</v>
      </c>
      <c r="K658" s="48">
        <v>2171.55377615</v>
      </c>
      <c r="L658" s="48">
        <f t="shared" si="11"/>
        <v>-77.610539849999896</v>
      </c>
      <c r="M658" s="27"/>
      <c r="N658" s="27"/>
      <c r="O658" s="27"/>
      <c r="P658" s="27"/>
      <c r="Q658" s="27"/>
      <c r="R658" s="27"/>
    </row>
    <row r="659" spans="1:18" x14ac:dyDescent="0.2">
      <c r="A659" s="23"/>
      <c r="B659" s="26"/>
      <c r="C659" s="26"/>
      <c r="D659" s="28"/>
      <c r="E659" s="28"/>
      <c r="F659" s="28"/>
      <c r="G659" s="29"/>
      <c r="H659" s="30" t="s">
        <v>35</v>
      </c>
      <c r="I659" s="31" t="s">
        <v>459</v>
      </c>
      <c r="J659" s="32">
        <v>80.718327000000002</v>
      </c>
      <c r="K659" s="32">
        <v>75.564345480000014</v>
      </c>
      <c r="L659" s="32">
        <f t="shared" si="11"/>
        <v>-5.1539815199999879</v>
      </c>
      <c r="M659" s="27"/>
      <c r="N659" s="27"/>
      <c r="O659" s="27"/>
      <c r="P659" s="27"/>
      <c r="Q659" s="27"/>
      <c r="R659" s="27"/>
    </row>
    <row r="660" spans="1:18" x14ac:dyDescent="0.2">
      <c r="A660" s="23"/>
      <c r="B660" s="26"/>
      <c r="C660" s="26"/>
      <c r="D660" s="28"/>
      <c r="E660" s="28"/>
      <c r="F660" s="28"/>
      <c r="G660" s="29"/>
      <c r="H660" s="33" t="s">
        <v>40</v>
      </c>
      <c r="I660" s="34" t="s">
        <v>917</v>
      </c>
      <c r="J660" s="35">
        <v>116.78552000000001</v>
      </c>
      <c r="K660" s="35">
        <v>98.733986869999924</v>
      </c>
      <c r="L660" s="35">
        <f t="shared" si="11"/>
        <v>-18.051533130000081</v>
      </c>
      <c r="M660" s="27"/>
      <c r="N660" s="27"/>
      <c r="O660" s="27"/>
      <c r="P660" s="27"/>
      <c r="Q660" s="27"/>
      <c r="R660" s="27"/>
    </row>
    <row r="661" spans="1:18" x14ac:dyDescent="0.2">
      <c r="A661" s="23"/>
      <c r="B661" s="26"/>
      <c r="C661" s="26"/>
      <c r="D661" s="28"/>
      <c r="E661" s="28"/>
      <c r="F661" s="28"/>
      <c r="G661" s="29"/>
      <c r="H661" s="33" t="s">
        <v>70</v>
      </c>
      <c r="I661" s="34" t="s">
        <v>918</v>
      </c>
      <c r="J661" s="35">
        <v>69.724632</v>
      </c>
      <c r="K661" s="35">
        <v>144.57146652000003</v>
      </c>
      <c r="L661" s="35">
        <f t="shared" si="11"/>
        <v>74.84683452000003</v>
      </c>
      <c r="M661" s="27"/>
      <c r="N661" s="27"/>
      <c r="O661" s="27"/>
      <c r="P661" s="27"/>
      <c r="Q661" s="27"/>
      <c r="R661" s="27"/>
    </row>
    <row r="662" spans="1:18" x14ac:dyDescent="0.2">
      <c r="A662" s="23"/>
      <c r="B662" s="26"/>
      <c r="C662" s="26"/>
      <c r="D662" s="28"/>
      <c r="E662" s="28"/>
      <c r="F662" s="28"/>
      <c r="G662" s="29"/>
      <c r="H662" s="33" t="s">
        <v>178</v>
      </c>
      <c r="I662" s="34" t="s">
        <v>919</v>
      </c>
      <c r="J662" s="35">
        <v>10.458646999999999</v>
      </c>
      <c r="K662" s="35">
        <v>22.942650790000005</v>
      </c>
      <c r="L662" s="35">
        <f t="shared" si="11"/>
        <v>12.484003790000006</v>
      </c>
      <c r="M662" s="27"/>
      <c r="N662" s="27"/>
      <c r="O662" s="27"/>
      <c r="P662" s="27"/>
      <c r="Q662" s="27"/>
      <c r="R662" s="27"/>
    </row>
    <row r="663" spans="1:18" x14ac:dyDescent="0.2">
      <c r="A663" s="23"/>
      <c r="B663" s="26"/>
      <c r="C663" s="26"/>
      <c r="D663" s="28"/>
      <c r="E663" s="28"/>
      <c r="F663" s="28"/>
      <c r="G663" s="29"/>
      <c r="H663" s="33" t="s">
        <v>920</v>
      </c>
      <c r="I663" s="34" t="s">
        <v>921</v>
      </c>
      <c r="J663" s="35">
        <v>49.703330000000001</v>
      </c>
      <c r="K663" s="35">
        <v>45.83990197</v>
      </c>
      <c r="L663" s="35">
        <f t="shared" si="11"/>
        <v>-3.8634280300000015</v>
      </c>
      <c r="M663" s="27"/>
      <c r="N663" s="27"/>
      <c r="O663" s="27"/>
      <c r="P663" s="27"/>
      <c r="Q663" s="27"/>
      <c r="R663" s="27"/>
    </row>
    <row r="664" spans="1:18" x14ac:dyDescent="0.2">
      <c r="A664" s="23"/>
      <c r="B664" s="26"/>
      <c r="C664" s="26"/>
      <c r="D664" s="28"/>
      <c r="E664" s="28"/>
      <c r="F664" s="28"/>
      <c r="G664" s="29"/>
      <c r="H664" s="33" t="s">
        <v>922</v>
      </c>
      <c r="I664" s="34" t="s">
        <v>923</v>
      </c>
      <c r="J664" s="35">
        <v>71.408317999999994</v>
      </c>
      <c r="K664" s="35">
        <v>48.867235500000007</v>
      </c>
      <c r="L664" s="35">
        <f t="shared" si="11"/>
        <v>-22.541082499999987</v>
      </c>
      <c r="M664" s="27"/>
      <c r="N664" s="27"/>
      <c r="O664" s="27"/>
      <c r="P664" s="27"/>
      <c r="Q664" s="27"/>
      <c r="R664" s="27"/>
    </row>
    <row r="665" spans="1:18" x14ac:dyDescent="0.2">
      <c r="A665" s="23"/>
      <c r="B665" s="26"/>
      <c r="C665" s="26"/>
      <c r="D665" s="28"/>
      <c r="E665" s="28"/>
      <c r="F665" s="28"/>
      <c r="G665" s="29"/>
      <c r="H665" s="33" t="s">
        <v>924</v>
      </c>
      <c r="I665" s="34" t="s">
        <v>925</v>
      </c>
      <c r="J665" s="35">
        <v>63.323096</v>
      </c>
      <c r="K665" s="35">
        <v>47.11977279000002</v>
      </c>
      <c r="L665" s="35">
        <f t="shared" si="11"/>
        <v>-16.203323209999979</v>
      </c>
      <c r="M665" s="27"/>
      <c r="N665" s="27"/>
      <c r="O665" s="27"/>
      <c r="P665" s="27"/>
      <c r="Q665" s="27"/>
      <c r="R665" s="27"/>
    </row>
    <row r="666" spans="1:18" x14ac:dyDescent="0.2">
      <c r="A666" s="23"/>
      <c r="B666" s="26"/>
      <c r="C666" s="26"/>
      <c r="D666" s="28"/>
      <c r="E666" s="28"/>
      <c r="F666" s="28"/>
      <c r="G666" s="29"/>
      <c r="H666" s="33" t="s">
        <v>274</v>
      </c>
      <c r="I666" s="34" t="s">
        <v>926</v>
      </c>
      <c r="J666" s="35">
        <v>32.328122</v>
      </c>
      <c r="K666" s="35">
        <v>40.435543040000006</v>
      </c>
      <c r="L666" s="35">
        <f t="shared" si="11"/>
        <v>8.1074210400000055</v>
      </c>
      <c r="M666" s="27"/>
      <c r="N666" s="27"/>
      <c r="O666" s="27"/>
      <c r="P666" s="27"/>
      <c r="Q666" s="27"/>
      <c r="R666" s="27"/>
    </row>
    <row r="667" spans="1:18" x14ac:dyDescent="0.2">
      <c r="A667" s="23"/>
      <c r="B667" s="26"/>
      <c r="C667" s="26"/>
      <c r="D667" s="28"/>
      <c r="E667" s="28"/>
      <c r="F667" s="28"/>
      <c r="G667" s="29"/>
      <c r="H667" s="33" t="s">
        <v>430</v>
      </c>
      <c r="I667" s="34" t="s">
        <v>927</v>
      </c>
      <c r="J667" s="35">
        <v>76.192265000000006</v>
      </c>
      <c r="K667" s="35">
        <v>79.047823350000044</v>
      </c>
      <c r="L667" s="35">
        <f t="shared" si="11"/>
        <v>2.8555583500000381</v>
      </c>
      <c r="M667" s="27"/>
      <c r="N667" s="27"/>
      <c r="O667" s="27"/>
      <c r="P667" s="27"/>
      <c r="Q667" s="27"/>
      <c r="R667" s="27"/>
    </row>
    <row r="668" spans="1:18" x14ac:dyDescent="0.2">
      <c r="A668" s="23"/>
      <c r="B668" s="26"/>
      <c r="C668" s="26"/>
      <c r="D668" s="28"/>
      <c r="E668" s="28"/>
      <c r="F668" s="28"/>
      <c r="G668" s="29"/>
      <c r="H668" s="33" t="s">
        <v>433</v>
      </c>
      <c r="I668" s="34" t="s">
        <v>928</v>
      </c>
      <c r="J668" s="35">
        <v>31.54766</v>
      </c>
      <c r="K668" s="35">
        <v>36.712862239999993</v>
      </c>
      <c r="L668" s="35">
        <f t="shared" si="11"/>
        <v>5.1652022399999922</v>
      </c>
      <c r="M668" s="27"/>
      <c r="N668" s="27"/>
      <c r="O668" s="27"/>
      <c r="P668" s="27"/>
      <c r="Q668" s="27"/>
      <c r="R668" s="27"/>
    </row>
    <row r="669" spans="1:18" x14ac:dyDescent="0.2">
      <c r="A669" s="23"/>
      <c r="B669" s="26"/>
      <c r="C669" s="26"/>
      <c r="D669" s="28"/>
      <c r="E669" s="28"/>
      <c r="F669" s="28"/>
      <c r="G669" s="29"/>
      <c r="H669" s="33" t="s">
        <v>623</v>
      </c>
      <c r="I669" s="34" t="s">
        <v>929</v>
      </c>
      <c r="J669" s="35">
        <v>29.722216</v>
      </c>
      <c r="K669" s="35">
        <v>27.580392720000003</v>
      </c>
      <c r="L669" s="35">
        <f t="shared" si="11"/>
        <v>-2.141823279999997</v>
      </c>
      <c r="M669" s="27"/>
      <c r="N669" s="27"/>
      <c r="O669" s="27"/>
      <c r="P669" s="27"/>
      <c r="Q669" s="27"/>
      <c r="R669" s="27"/>
    </row>
    <row r="670" spans="1:18" x14ac:dyDescent="0.2">
      <c r="A670" s="23"/>
      <c r="B670" s="26"/>
      <c r="C670" s="26"/>
      <c r="D670" s="28"/>
      <c r="E670" s="28"/>
      <c r="F670" s="28"/>
      <c r="G670" s="29"/>
      <c r="H670" s="33" t="s">
        <v>276</v>
      </c>
      <c r="I670" s="34" t="s">
        <v>930</v>
      </c>
      <c r="J670" s="35">
        <v>110.68382</v>
      </c>
      <c r="K670" s="35">
        <v>93.125382129999977</v>
      </c>
      <c r="L670" s="35">
        <f t="shared" si="11"/>
        <v>-17.55843787000002</v>
      </c>
      <c r="M670" s="27"/>
      <c r="N670" s="27"/>
      <c r="O670" s="27"/>
      <c r="P670" s="27"/>
      <c r="Q670" s="27"/>
      <c r="R670" s="27"/>
    </row>
    <row r="671" spans="1:18" x14ac:dyDescent="0.2">
      <c r="A671" s="23"/>
      <c r="B671" s="26"/>
      <c r="C671" s="26"/>
      <c r="D671" s="28"/>
      <c r="E671" s="28"/>
      <c r="F671" s="28"/>
      <c r="G671" s="29"/>
      <c r="H671" s="33" t="s">
        <v>931</v>
      </c>
      <c r="I671" s="34" t="s">
        <v>932</v>
      </c>
      <c r="J671" s="35">
        <v>19.591522999999999</v>
      </c>
      <c r="K671" s="35">
        <v>6.9809210800000017</v>
      </c>
      <c r="L671" s="35">
        <f t="shared" si="11"/>
        <v>-12.610601919999997</v>
      </c>
      <c r="M671" s="27"/>
      <c r="N671" s="27"/>
      <c r="O671" s="27"/>
      <c r="P671" s="27"/>
      <c r="Q671" s="27"/>
      <c r="R671" s="27"/>
    </row>
    <row r="672" spans="1:18" x14ac:dyDescent="0.2">
      <c r="A672" s="23"/>
      <c r="B672" s="26"/>
      <c r="C672" s="26"/>
      <c r="D672" s="28"/>
      <c r="E672" s="28"/>
      <c r="F672" s="28"/>
      <c r="G672" s="29"/>
      <c r="H672" s="33" t="s">
        <v>933</v>
      </c>
      <c r="I672" s="64" t="s">
        <v>934</v>
      </c>
      <c r="J672" s="35">
        <v>20.171161999999999</v>
      </c>
      <c r="K672" s="35">
        <v>20.492681940000001</v>
      </c>
      <c r="L672" s="35">
        <f t="shared" si="11"/>
        <v>0.32151994000000172</v>
      </c>
      <c r="M672" s="27"/>
      <c r="N672" s="27"/>
      <c r="O672" s="27"/>
      <c r="P672" s="27"/>
      <c r="Q672" s="27"/>
      <c r="R672" s="27"/>
    </row>
    <row r="673" spans="1:18" x14ac:dyDescent="0.2">
      <c r="A673" s="23"/>
      <c r="B673" s="26"/>
      <c r="C673" s="26"/>
      <c r="D673" s="28"/>
      <c r="E673" s="28"/>
      <c r="F673" s="28"/>
      <c r="G673" s="29"/>
      <c r="H673" s="33" t="s">
        <v>284</v>
      </c>
      <c r="I673" s="34" t="s">
        <v>935</v>
      </c>
      <c r="J673" s="35">
        <v>67.784796999999998</v>
      </c>
      <c r="K673" s="35">
        <v>74.533686279999998</v>
      </c>
      <c r="L673" s="35">
        <f t="shared" si="11"/>
        <v>6.7488892800000002</v>
      </c>
      <c r="M673" s="27"/>
      <c r="N673" s="27"/>
      <c r="O673" s="27"/>
      <c r="P673" s="27"/>
      <c r="Q673" s="27"/>
      <c r="R673" s="27"/>
    </row>
    <row r="674" spans="1:18" x14ac:dyDescent="0.2">
      <c r="A674" s="23"/>
      <c r="B674" s="26"/>
      <c r="C674" s="26"/>
      <c r="D674" s="28"/>
      <c r="E674" s="28"/>
      <c r="F674" s="28"/>
      <c r="G674" s="29"/>
      <c r="H674" s="33" t="s">
        <v>286</v>
      </c>
      <c r="I674" s="34" t="s">
        <v>936</v>
      </c>
      <c r="J674" s="35">
        <v>2.7381000000000002</v>
      </c>
      <c r="K674" s="35">
        <v>3.0565556499999995</v>
      </c>
      <c r="L674" s="35">
        <f t="shared" si="11"/>
        <v>0.31845564999999931</v>
      </c>
      <c r="M674" s="27"/>
      <c r="N674" s="27"/>
      <c r="O674" s="27"/>
      <c r="P674" s="27"/>
      <c r="Q674" s="27"/>
      <c r="R674" s="27"/>
    </row>
    <row r="675" spans="1:18" x14ac:dyDescent="0.2">
      <c r="A675" s="23"/>
      <c r="B675" s="26"/>
      <c r="C675" s="26"/>
      <c r="D675" s="28"/>
      <c r="E675" s="28"/>
      <c r="F675" s="28"/>
      <c r="G675" s="29"/>
      <c r="H675" s="33" t="s">
        <v>122</v>
      </c>
      <c r="I675" s="34" t="s">
        <v>937</v>
      </c>
      <c r="J675" s="35">
        <v>189.32387399999999</v>
      </c>
      <c r="K675" s="35">
        <v>148.52211927999997</v>
      </c>
      <c r="L675" s="35">
        <f t="shared" si="11"/>
        <v>-40.801754720000019</v>
      </c>
      <c r="M675" s="27"/>
      <c r="N675" s="27"/>
      <c r="O675" s="27"/>
      <c r="P675" s="27"/>
      <c r="Q675" s="27"/>
      <c r="R675" s="27"/>
    </row>
    <row r="676" spans="1:18" x14ac:dyDescent="0.2">
      <c r="A676" s="23"/>
      <c r="B676" s="26"/>
      <c r="C676" s="26"/>
      <c r="D676" s="28"/>
      <c r="E676" s="28"/>
      <c r="F676" s="28"/>
      <c r="G676" s="29"/>
      <c r="H676" s="33" t="s">
        <v>293</v>
      </c>
      <c r="I676" s="34" t="s">
        <v>938</v>
      </c>
      <c r="J676" s="35">
        <v>77.459258000000005</v>
      </c>
      <c r="K676" s="35">
        <v>111.97570789</v>
      </c>
      <c r="L676" s="35">
        <f t="shared" si="11"/>
        <v>34.51644988999999</v>
      </c>
      <c r="M676" s="27"/>
      <c r="N676" s="27"/>
      <c r="O676" s="27"/>
      <c r="P676" s="27"/>
      <c r="Q676" s="27"/>
      <c r="R676" s="27"/>
    </row>
    <row r="677" spans="1:18" x14ac:dyDescent="0.2">
      <c r="A677" s="23"/>
      <c r="B677" s="26"/>
      <c r="C677" s="26"/>
      <c r="D677" s="28"/>
      <c r="E677" s="28"/>
      <c r="F677" s="28"/>
      <c r="G677" s="29"/>
      <c r="H677" s="33" t="s">
        <v>632</v>
      </c>
      <c r="I677" s="34" t="s">
        <v>939</v>
      </c>
      <c r="J677" s="35">
        <v>185.173755</v>
      </c>
      <c r="K677" s="35">
        <v>174.20852804999996</v>
      </c>
      <c r="L677" s="35">
        <f t="shared" si="11"/>
        <v>-10.965226950000044</v>
      </c>
      <c r="M677" s="27"/>
      <c r="N677" s="27"/>
      <c r="O677" s="27"/>
      <c r="P677" s="27"/>
      <c r="Q677" s="27"/>
      <c r="R677" s="27"/>
    </row>
    <row r="678" spans="1:18" ht="25.5" x14ac:dyDescent="0.2">
      <c r="A678" s="23"/>
      <c r="B678" s="26"/>
      <c r="C678" s="26"/>
      <c r="D678" s="28"/>
      <c r="E678" s="28"/>
      <c r="F678" s="28"/>
      <c r="G678" s="29"/>
      <c r="H678" s="33" t="s">
        <v>940</v>
      </c>
      <c r="I678" s="34" t="s">
        <v>941</v>
      </c>
      <c r="J678" s="35">
        <v>11.273927</v>
      </c>
      <c r="K678" s="35">
        <v>9.6222834200000005</v>
      </c>
      <c r="L678" s="35">
        <f t="shared" si="11"/>
        <v>-1.65164358</v>
      </c>
      <c r="M678" s="27"/>
      <c r="N678" s="27"/>
      <c r="O678" s="27"/>
      <c r="P678" s="27"/>
      <c r="Q678" s="27"/>
      <c r="R678" s="27"/>
    </row>
    <row r="679" spans="1:18" x14ac:dyDescent="0.2">
      <c r="A679" s="23"/>
      <c r="B679" s="26"/>
      <c r="C679" s="26"/>
      <c r="D679" s="28"/>
      <c r="E679" s="28"/>
      <c r="F679" s="28"/>
      <c r="G679" s="29"/>
      <c r="H679" s="33" t="s">
        <v>495</v>
      </c>
      <c r="I679" s="34" t="s">
        <v>942</v>
      </c>
      <c r="J679" s="35">
        <v>19.170653999999999</v>
      </c>
      <c r="K679" s="35">
        <v>20.552332610000001</v>
      </c>
      <c r="L679" s="35">
        <f t="shared" si="11"/>
        <v>1.3816786100000016</v>
      </c>
      <c r="M679" s="27"/>
      <c r="N679" s="27"/>
      <c r="O679" s="27"/>
      <c r="P679" s="27"/>
      <c r="Q679" s="27"/>
      <c r="R679" s="27"/>
    </row>
    <row r="680" spans="1:18" x14ac:dyDescent="0.2">
      <c r="A680" s="23"/>
      <c r="B680" s="26"/>
      <c r="C680" s="26"/>
      <c r="D680" s="28"/>
      <c r="E680" s="28"/>
      <c r="F680" s="28"/>
      <c r="G680" s="29"/>
      <c r="H680" s="33" t="s">
        <v>295</v>
      </c>
      <c r="I680" s="34" t="s">
        <v>943</v>
      </c>
      <c r="J680" s="35">
        <v>18.005386999999999</v>
      </c>
      <c r="K680" s="35">
        <v>26.175605069999996</v>
      </c>
      <c r="L680" s="35">
        <f t="shared" si="11"/>
        <v>8.1702180699999971</v>
      </c>
      <c r="M680" s="27"/>
      <c r="N680" s="27"/>
      <c r="O680" s="27"/>
      <c r="P680" s="27"/>
      <c r="Q680" s="27"/>
      <c r="R680" s="27"/>
    </row>
    <row r="681" spans="1:18" x14ac:dyDescent="0.2">
      <c r="A681" s="23"/>
      <c r="B681" s="26"/>
      <c r="C681" s="26"/>
      <c r="D681" s="28"/>
      <c r="E681" s="28"/>
      <c r="F681" s="28"/>
      <c r="G681" s="29"/>
      <c r="H681" s="33" t="s">
        <v>500</v>
      </c>
      <c r="I681" s="34" t="s">
        <v>944</v>
      </c>
      <c r="J681" s="35">
        <v>9.6234029999999997</v>
      </c>
      <c r="K681" s="35">
        <v>8.1181824700000025</v>
      </c>
      <c r="L681" s="35">
        <f t="shared" si="11"/>
        <v>-1.5052205299999972</v>
      </c>
      <c r="M681" s="27"/>
      <c r="N681" s="27"/>
      <c r="O681" s="27"/>
      <c r="P681" s="27"/>
      <c r="Q681" s="27"/>
      <c r="R681" s="27"/>
    </row>
    <row r="682" spans="1:18" x14ac:dyDescent="0.2">
      <c r="A682" s="23"/>
      <c r="B682" s="26"/>
      <c r="C682" s="26"/>
      <c r="D682" s="28"/>
      <c r="E682" s="28"/>
      <c r="F682" s="28"/>
      <c r="G682" s="29"/>
      <c r="H682" s="33" t="s">
        <v>502</v>
      </c>
      <c r="I682" s="34" t="s">
        <v>945</v>
      </c>
      <c r="J682" s="35">
        <v>16.341750999999999</v>
      </c>
      <c r="K682" s="35">
        <v>9.8819633700000029</v>
      </c>
      <c r="L682" s="35">
        <f t="shared" si="11"/>
        <v>-6.4597876299999957</v>
      </c>
      <c r="M682" s="27"/>
      <c r="N682" s="27"/>
      <c r="O682" s="27"/>
      <c r="P682" s="27"/>
      <c r="Q682" s="27"/>
      <c r="R682" s="27"/>
    </row>
    <row r="683" spans="1:18" x14ac:dyDescent="0.2">
      <c r="A683" s="23"/>
      <c r="B683" s="26"/>
      <c r="C683" s="26"/>
      <c r="D683" s="28"/>
      <c r="E683" s="28"/>
      <c r="F683" s="28"/>
      <c r="G683" s="29"/>
      <c r="H683" s="33" t="s">
        <v>297</v>
      </c>
      <c r="I683" s="34" t="s">
        <v>946</v>
      </c>
      <c r="J683" s="35">
        <v>92.639189999999999</v>
      </c>
      <c r="K683" s="35">
        <v>53.42917915000001</v>
      </c>
      <c r="L683" s="35">
        <f t="shared" si="11"/>
        <v>-39.210010849999989</v>
      </c>
      <c r="M683" s="27"/>
      <c r="N683" s="27"/>
      <c r="O683" s="27"/>
      <c r="P683" s="27"/>
      <c r="Q683" s="27"/>
      <c r="R683" s="27"/>
    </row>
    <row r="684" spans="1:18" x14ac:dyDescent="0.2">
      <c r="A684" s="23"/>
      <c r="B684" s="26"/>
      <c r="C684" s="26"/>
      <c r="D684" s="28"/>
      <c r="E684" s="28"/>
      <c r="F684" s="28"/>
      <c r="G684" s="29"/>
      <c r="H684" s="33" t="s">
        <v>947</v>
      </c>
      <c r="I684" s="34" t="s">
        <v>948</v>
      </c>
      <c r="J684" s="35">
        <v>52.290596999999998</v>
      </c>
      <c r="K684" s="35">
        <v>44.085571359999975</v>
      </c>
      <c r="L684" s="35">
        <f t="shared" si="11"/>
        <v>-8.2050256400000237</v>
      </c>
      <c r="M684" s="27"/>
      <c r="N684" s="27"/>
      <c r="O684" s="27"/>
      <c r="P684" s="27"/>
      <c r="Q684" s="27"/>
      <c r="R684" s="27"/>
    </row>
    <row r="685" spans="1:18" ht="25.5" x14ac:dyDescent="0.2">
      <c r="A685" s="23"/>
      <c r="B685" s="26"/>
      <c r="C685" s="26"/>
      <c r="D685" s="28"/>
      <c r="E685" s="28"/>
      <c r="F685" s="28"/>
      <c r="G685" s="29"/>
      <c r="H685" s="33" t="s">
        <v>949</v>
      </c>
      <c r="I685" s="34" t="s">
        <v>950</v>
      </c>
      <c r="J685" s="35">
        <v>81.407156999999998</v>
      </c>
      <c r="K685" s="35">
        <v>44.928435790000016</v>
      </c>
      <c r="L685" s="35">
        <f t="shared" si="11"/>
        <v>-36.478721209999982</v>
      </c>
      <c r="M685" s="27"/>
      <c r="N685" s="27"/>
      <c r="O685" s="27"/>
      <c r="P685" s="27"/>
      <c r="Q685" s="27"/>
      <c r="R685" s="27"/>
    </row>
    <row r="686" spans="1:18" x14ac:dyDescent="0.2">
      <c r="A686" s="23"/>
      <c r="B686" s="26"/>
      <c r="C686" s="26"/>
      <c r="D686" s="28"/>
      <c r="E686" s="28"/>
      <c r="F686" s="28"/>
      <c r="G686" s="29"/>
      <c r="H686" s="33" t="s">
        <v>124</v>
      </c>
      <c r="I686" s="34" t="s">
        <v>951</v>
      </c>
      <c r="J686" s="35">
        <v>29.577687999999998</v>
      </c>
      <c r="K686" s="35">
        <v>25.439281240000007</v>
      </c>
      <c r="L686" s="35">
        <f t="shared" si="11"/>
        <v>-4.1384067599999916</v>
      </c>
      <c r="M686" s="27"/>
      <c r="N686" s="27"/>
      <c r="O686" s="27"/>
      <c r="P686" s="27"/>
      <c r="Q686" s="27"/>
      <c r="R686" s="27"/>
    </row>
    <row r="687" spans="1:18" x14ac:dyDescent="0.2">
      <c r="A687" s="23"/>
      <c r="B687" s="26"/>
      <c r="C687" s="26"/>
      <c r="D687" s="28"/>
      <c r="E687" s="28"/>
      <c r="F687" s="28"/>
      <c r="G687" s="29"/>
      <c r="H687" s="33" t="s">
        <v>586</v>
      </c>
      <c r="I687" s="34" t="s">
        <v>952</v>
      </c>
      <c r="J687" s="35">
        <v>130.19733099999999</v>
      </c>
      <c r="K687" s="35">
        <v>98.106719270000028</v>
      </c>
      <c r="L687" s="35">
        <f t="shared" si="11"/>
        <v>-32.090611729999964</v>
      </c>
      <c r="M687" s="27"/>
      <c r="N687" s="27"/>
      <c r="O687" s="27"/>
      <c r="P687" s="27"/>
      <c r="Q687" s="27"/>
      <c r="R687" s="27"/>
    </row>
    <row r="688" spans="1:18" x14ac:dyDescent="0.2">
      <c r="A688" s="23"/>
      <c r="B688" s="26"/>
      <c r="C688" s="26"/>
      <c r="D688" s="28"/>
      <c r="E688" s="28"/>
      <c r="F688" s="28"/>
      <c r="G688" s="29"/>
      <c r="H688" s="33" t="s">
        <v>312</v>
      </c>
      <c r="I688" s="34" t="s">
        <v>953</v>
      </c>
      <c r="J688" s="35">
        <v>24.223134999999999</v>
      </c>
      <c r="K688" s="35">
        <v>45.251092900000003</v>
      </c>
      <c r="L688" s="35">
        <f t="shared" si="11"/>
        <v>21.027957900000004</v>
      </c>
      <c r="M688" s="27"/>
      <c r="N688" s="27"/>
      <c r="O688" s="27"/>
      <c r="P688" s="27"/>
      <c r="Q688" s="27"/>
      <c r="R688" s="27"/>
    </row>
    <row r="689" spans="1:18" x14ac:dyDescent="0.2">
      <c r="A689" s="23"/>
      <c r="B689" s="26"/>
      <c r="C689" s="26"/>
      <c r="D689" s="28"/>
      <c r="E689" s="28"/>
      <c r="F689" s="28"/>
      <c r="G689" s="29"/>
      <c r="H689" s="33" t="s">
        <v>126</v>
      </c>
      <c r="I689" s="34" t="s">
        <v>441</v>
      </c>
      <c r="J689" s="35">
        <v>34.347721</v>
      </c>
      <c r="K689" s="35">
        <v>42.487561479999989</v>
      </c>
      <c r="L689" s="35">
        <f t="shared" si="11"/>
        <v>8.1398404799999895</v>
      </c>
      <c r="M689" s="27"/>
      <c r="N689" s="27"/>
      <c r="O689" s="27"/>
      <c r="P689" s="27"/>
      <c r="Q689" s="27"/>
      <c r="R689" s="27"/>
    </row>
    <row r="690" spans="1:18" x14ac:dyDescent="0.2">
      <c r="A690" s="23"/>
      <c r="B690" s="26"/>
      <c r="C690" s="26"/>
      <c r="D690" s="28"/>
      <c r="E690" s="28"/>
      <c r="F690" s="28"/>
      <c r="G690" s="29"/>
      <c r="H690" s="33" t="s">
        <v>651</v>
      </c>
      <c r="I690" s="34" t="s">
        <v>112</v>
      </c>
      <c r="J690" s="35">
        <v>203.54633000000001</v>
      </c>
      <c r="K690" s="35">
        <v>237.73062634999994</v>
      </c>
      <c r="L690" s="35">
        <f t="shared" si="11"/>
        <v>34.184296349999926</v>
      </c>
      <c r="M690" s="27"/>
      <c r="N690" s="27"/>
      <c r="O690" s="27"/>
      <c r="P690" s="27"/>
      <c r="Q690" s="27"/>
      <c r="R690" s="27"/>
    </row>
    <row r="691" spans="1:18" x14ac:dyDescent="0.2">
      <c r="A691" s="23"/>
      <c r="B691" s="26"/>
      <c r="C691" s="26"/>
      <c r="D691" s="28"/>
      <c r="E691" s="28"/>
      <c r="F691" s="28"/>
      <c r="G691" s="29"/>
      <c r="H691" s="33" t="s">
        <v>653</v>
      </c>
      <c r="I691" s="34" t="s">
        <v>954</v>
      </c>
      <c r="J691" s="35">
        <v>90.886600000000001</v>
      </c>
      <c r="K691" s="35">
        <v>93.333968180000014</v>
      </c>
      <c r="L691" s="35">
        <f t="shared" si="11"/>
        <v>2.4473681800000122</v>
      </c>
      <c r="M691" s="27"/>
      <c r="N691" s="27"/>
      <c r="O691" s="27"/>
      <c r="P691" s="27"/>
      <c r="Q691" s="27"/>
      <c r="R691" s="27"/>
    </row>
    <row r="692" spans="1:18" x14ac:dyDescent="0.2">
      <c r="A692" s="23"/>
      <c r="B692" s="26"/>
      <c r="C692" s="26"/>
      <c r="D692" s="28"/>
      <c r="E692" s="28"/>
      <c r="F692" s="28"/>
      <c r="G692" s="29"/>
      <c r="H692" s="33" t="s">
        <v>654</v>
      </c>
      <c r="I692" s="34" t="s">
        <v>955</v>
      </c>
      <c r="J692" s="35">
        <v>60.508774000000003</v>
      </c>
      <c r="K692" s="35">
        <v>56.893774389999997</v>
      </c>
      <c r="L692" s="35">
        <f t="shared" si="11"/>
        <v>-3.6149996100000052</v>
      </c>
      <c r="M692" s="27"/>
      <c r="N692" s="27"/>
      <c r="O692" s="27"/>
      <c r="P692" s="27"/>
      <c r="Q692" s="27"/>
      <c r="R692" s="27"/>
    </row>
    <row r="693" spans="1:18" x14ac:dyDescent="0.2">
      <c r="A693" s="23"/>
      <c r="B693" s="26"/>
      <c r="C693" s="26"/>
      <c r="D693" s="28"/>
      <c r="E693" s="28"/>
      <c r="F693" s="28"/>
      <c r="G693" s="29"/>
      <c r="H693" s="33" t="s">
        <v>656</v>
      </c>
      <c r="I693" s="34" t="s">
        <v>956</v>
      </c>
      <c r="J693" s="35">
        <v>53.98827</v>
      </c>
      <c r="K693" s="35">
        <v>55.205635529999995</v>
      </c>
      <c r="L693" s="35">
        <f t="shared" si="11"/>
        <v>1.217365529999995</v>
      </c>
      <c r="M693" s="27"/>
      <c r="N693" s="27"/>
      <c r="O693" s="27"/>
      <c r="P693" s="27"/>
      <c r="Q693" s="27"/>
      <c r="R693" s="27"/>
    </row>
    <row r="694" spans="1:18" x14ac:dyDescent="0.2">
      <c r="A694" s="23"/>
      <c r="B694" s="26"/>
      <c r="C694" s="26"/>
      <c r="D694" s="28"/>
      <c r="E694" s="28"/>
      <c r="F694" s="28"/>
      <c r="G694" s="29"/>
      <c r="H694" s="33" t="s">
        <v>957</v>
      </c>
      <c r="I694" s="34" t="s">
        <v>958</v>
      </c>
      <c r="J694" s="35">
        <v>16.297979000000002</v>
      </c>
      <c r="K694" s="35">
        <v>0</v>
      </c>
      <c r="L694" s="35">
        <f t="shared" si="11"/>
        <v>-16.297979000000002</v>
      </c>
      <c r="M694" s="27"/>
      <c r="N694" s="27"/>
      <c r="O694" s="27"/>
      <c r="P694" s="27"/>
      <c r="Q694" s="27"/>
      <c r="R694" s="27"/>
    </row>
    <row r="695" spans="1:18" x14ac:dyDescent="0.2">
      <c r="A695" s="23"/>
      <c r="B695" s="26"/>
      <c r="C695" s="26"/>
      <c r="D695" s="28"/>
      <c r="E695" s="28"/>
      <c r="F695" s="28"/>
      <c r="G695" s="45" t="s">
        <v>528</v>
      </c>
      <c r="H695" s="49"/>
      <c r="I695" s="50"/>
      <c r="J695" s="51">
        <v>70.704745000000003</v>
      </c>
      <c r="K695" s="51">
        <v>69.340458240000004</v>
      </c>
      <c r="L695" s="51">
        <f t="shared" si="11"/>
        <v>-1.3642867599999988</v>
      </c>
      <c r="M695" s="27"/>
      <c r="N695" s="27"/>
      <c r="O695" s="27"/>
      <c r="P695" s="27"/>
      <c r="Q695" s="27"/>
      <c r="R695" s="27"/>
    </row>
    <row r="696" spans="1:18" x14ac:dyDescent="0.2">
      <c r="A696" s="23"/>
      <c r="B696" s="26"/>
      <c r="C696" s="26"/>
      <c r="D696" s="28"/>
      <c r="E696" s="28"/>
      <c r="F696" s="28"/>
      <c r="G696" s="29"/>
      <c r="H696" s="30" t="s">
        <v>663</v>
      </c>
      <c r="I696" s="31" t="s">
        <v>959</v>
      </c>
      <c r="J696" s="32">
        <v>70.704745000000003</v>
      </c>
      <c r="K696" s="32">
        <v>69.340458240000004</v>
      </c>
      <c r="L696" s="32">
        <f t="shared" si="11"/>
        <v>-1.3642867599999988</v>
      </c>
      <c r="M696" s="27"/>
      <c r="N696" s="27"/>
      <c r="O696" s="27"/>
      <c r="P696" s="27"/>
      <c r="Q696" s="27"/>
      <c r="R696" s="27"/>
    </row>
    <row r="697" spans="1:18" x14ac:dyDescent="0.2">
      <c r="A697" s="23"/>
      <c r="B697" s="26"/>
      <c r="C697" s="26"/>
      <c r="D697" s="28"/>
      <c r="E697" s="28"/>
      <c r="F697" s="28"/>
      <c r="G697" s="45" t="s">
        <v>549</v>
      </c>
      <c r="H697" s="49"/>
      <c r="I697" s="50"/>
      <c r="J697" s="51">
        <v>1640.564656</v>
      </c>
      <c r="K697" s="51">
        <v>1740.0924600700007</v>
      </c>
      <c r="L697" s="51">
        <f t="shared" si="11"/>
        <v>99.527804070000684</v>
      </c>
      <c r="M697" s="27"/>
      <c r="N697" s="27"/>
      <c r="O697" s="27"/>
      <c r="P697" s="27"/>
      <c r="Q697" s="27"/>
      <c r="R697" s="27"/>
    </row>
    <row r="698" spans="1:18" x14ac:dyDescent="0.2">
      <c r="A698" s="23"/>
      <c r="B698" s="26"/>
      <c r="C698" s="26"/>
      <c r="D698" s="28"/>
      <c r="E698" s="28"/>
      <c r="F698" s="28"/>
      <c r="G698" s="29"/>
      <c r="H698" s="30" t="s">
        <v>960</v>
      </c>
      <c r="I698" s="31" t="s">
        <v>961</v>
      </c>
      <c r="J698" s="32">
        <v>194.460993</v>
      </c>
      <c r="K698" s="32">
        <v>193.60129495999999</v>
      </c>
      <c r="L698" s="32">
        <f t="shared" si="11"/>
        <v>-0.85969804000001204</v>
      </c>
      <c r="M698" s="27"/>
      <c r="N698" s="27"/>
      <c r="O698" s="27"/>
      <c r="P698" s="27"/>
      <c r="Q698" s="27"/>
      <c r="R698" s="27"/>
    </row>
    <row r="699" spans="1:18" x14ac:dyDescent="0.2">
      <c r="A699" s="23"/>
      <c r="B699" s="26"/>
      <c r="C699" s="26"/>
      <c r="D699" s="28"/>
      <c r="E699" s="28"/>
      <c r="F699" s="28"/>
      <c r="G699" s="29"/>
      <c r="H699" s="33" t="s">
        <v>962</v>
      </c>
      <c r="I699" s="34" t="s">
        <v>963</v>
      </c>
      <c r="J699" s="35">
        <v>1185.47651</v>
      </c>
      <c r="K699" s="35">
        <v>1275.1264724400005</v>
      </c>
      <c r="L699" s="35">
        <f t="shared" si="11"/>
        <v>89.649962440000536</v>
      </c>
      <c r="M699" s="27"/>
      <c r="N699" s="27"/>
      <c r="O699" s="27"/>
      <c r="P699" s="27"/>
      <c r="Q699" s="27"/>
      <c r="R699" s="27"/>
    </row>
    <row r="700" spans="1:18" x14ac:dyDescent="0.2">
      <c r="A700" s="23"/>
      <c r="B700" s="26"/>
      <c r="C700" s="26"/>
      <c r="D700" s="28"/>
      <c r="E700" s="28"/>
      <c r="F700" s="28"/>
      <c r="G700" s="29"/>
      <c r="H700" s="33" t="s">
        <v>964</v>
      </c>
      <c r="I700" s="34" t="s">
        <v>965</v>
      </c>
      <c r="J700" s="35">
        <v>260.62715300000002</v>
      </c>
      <c r="K700" s="35">
        <v>271.36469267000001</v>
      </c>
      <c r="L700" s="35">
        <f t="shared" si="11"/>
        <v>10.73753966999999</v>
      </c>
      <c r="M700" s="27"/>
      <c r="N700" s="27"/>
      <c r="O700" s="27"/>
      <c r="P700" s="27"/>
      <c r="Q700" s="27"/>
      <c r="R700" s="27"/>
    </row>
    <row r="701" spans="1:18" x14ac:dyDescent="0.2">
      <c r="A701" s="23"/>
      <c r="B701" s="26"/>
      <c r="C701" s="26"/>
      <c r="D701" s="28"/>
      <c r="E701" s="87">
        <v>11</v>
      </c>
      <c r="F701" s="88" t="s">
        <v>966</v>
      </c>
      <c r="G701" s="89"/>
      <c r="H701" s="90"/>
      <c r="I701" s="91"/>
      <c r="J701" s="92">
        <v>439017.94269699999</v>
      </c>
      <c r="K701" s="92">
        <v>451572.72124308994</v>
      </c>
      <c r="L701" s="92">
        <f t="shared" si="11"/>
        <v>12554.778546089947</v>
      </c>
      <c r="M701" s="27"/>
      <c r="N701" s="27"/>
      <c r="O701" s="27"/>
      <c r="P701" s="27"/>
      <c r="Q701" s="27"/>
      <c r="R701" s="27"/>
    </row>
    <row r="702" spans="1:18" x14ac:dyDescent="0.2">
      <c r="A702" s="23"/>
      <c r="B702" s="26"/>
      <c r="C702" s="26"/>
      <c r="D702" s="28"/>
      <c r="E702" s="28"/>
      <c r="F702" s="28"/>
      <c r="G702" s="45" t="s">
        <v>2</v>
      </c>
      <c r="H702" s="46"/>
      <c r="I702" s="47"/>
      <c r="J702" s="48">
        <v>205137.355809</v>
      </c>
      <c r="K702" s="48">
        <v>217054.09771255995</v>
      </c>
      <c r="L702" s="48">
        <f t="shared" si="11"/>
        <v>11916.741903559945</v>
      </c>
      <c r="M702" s="27"/>
      <c r="N702" s="27"/>
      <c r="O702" s="27"/>
      <c r="P702" s="27"/>
      <c r="Q702" s="27"/>
      <c r="R702" s="27"/>
    </row>
    <row r="703" spans="1:18" x14ac:dyDescent="0.2">
      <c r="A703" s="23"/>
      <c r="B703" s="26"/>
      <c r="C703" s="26"/>
      <c r="D703" s="28"/>
      <c r="E703" s="28"/>
      <c r="F703" s="28"/>
      <c r="G703" s="29"/>
      <c r="H703" s="30" t="s">
        <v>35</v>
      </c>
      <c r="I703" s="31" t="s">
        <v>459</v>
      </c>
      <c r="J703" s="32">
        <v>153.96983700000001</v>
      </c>
      <c r="K703" s="32">
        <v>80.561145979999978</v>
      </c>
      <c r="L703" s="32">
        <f t="shared" si="11"/>
        <v>-73.408691020000035</v>
      </c>
      <c r="M703" s="27"/>
      <c r="N703" s="27"/>
      <c r="O703" s="27"/>
      <c r="P703" s="27"/>
      <c r="Q703" s="27"/>
      <c r="R703" s="27"/>
    </row>
    <row r="704" spans="1:18" x14ac:dyDescent="0.2">
      <c r="A704" s="23"/>
      <c r="B704" s="26"/>
      <c r="C704" s="26"/>
      <c r="D704" s="28"/>
      <c r="E704" s="28"/>
      <c r="F704" s="28"/>
      <c r="G704" s="29"/>
      <c r="H704" s="33" t="s">
        <v>40</v>
      </c>
      <c r="I704" s="34" t="s">
        <v>557</v>
      </c>
      <c r="J704" s="35">
        <v>90.774270000000001</v>
      </c>
      <c r="K704" s="35">
        <v>72.436063589999989</v>
      </c>
      <c r="L704" s="35">
        <f t="shared" si="11"/>
        <v>-18.338206410000012</v>
      </c>
      <c r="M704" s="27"/>
      <c r="N704" s="27"/>
      <c r="O704" s="27"/>
      <c r="P704" s="27"/>
      <c r="Q704" s="27"/>
      <c r="R704" s="27"/>
    </row>
    <row r="705" spans="1:18" x14ac:dyDescent="0.2">
      <c r="A705" s="23"/>
      <c r="B705" s="26"/>
      <c r="C705" s="26"/>
      <c r="D705" s="28"/>
      <c r="E705" s="28"/>
      <c r="F705" s="28"/>
      <c r="G705" s="29"/>
      <c r="H705" s="33" t="s">
        <v>64</v>
      </c>
      <c r="I705" s="34" t="s">
        <v>967</v>
      </c>
      <c r="J705" s="35">
        <v>95.954896000000005</v>
      </c>
      <c r="K705" s="35">
        <v>22.190785829999999</v>
      </c>
      <c r="L705" s="35">
        <f t="shared" si="11"/>
        <v>-73.764110170000009</v>
      </c>
      <c r="M705" s="27"/>
      <c r="N705" s="27"/>
      <c r="O705" s="27"/>
      <c r="P705" s="27"/>
      <c r="Q705" s="27"/>
      <c r="R705" s="27"/>
    </row>
    <row r="706" spans="1:18" ht="25.5" x14ac:dyDescent="0.2">
      <c r="A706" s="23"/>
      <c r="B706" s="26"/>
      <c r="C706" s="26"/>
      <c r="D706" s="28"/>
      <c r="E706" s="28"/>
      <c r="F706" s="28"/>
      <c r="G706" s="29"/>
      <c r="H706" s="33" t="s">
        <v>66</v>
      </c>
      <c r="I706" s="34" t="s">
        <v>968</v>
      </c>
      <c r="J706" s="35">
        <v>0.85233199999999998</v>
      </c>
      <c r="K706" s="35">
        <v>57.494292990000012</v>
      </c>
      <c r="L706" s="35">
        <f t="shared" si="11"/>
        <v>56.641960990000015</v>
      </c>
      <c r="M706" s="27"/>
      <c r="N706" s="27"/>
      <c r="O706" s="27"/>
      <c r="P706" s="27"/>
      <c r="Q706" s="27"/>
      <c r="R706" s="27"/>
    </row>
    <row r="707" spans="1:18" x14ac:dyDescent="0.2">
      <c r="A707" s="23"/>
      <c r="B707" s="26"/>
      <c r="C707" s="26"/>
      <c r="D707" s="28"/>
      <c r="E707" s="28"/>
      <c r="F707" s="28"/>
      <c r="G707" s="29"/>
      <c r="H707" s="33" t="s">
        <v>68</v>
      </c>
      <c r="I707" s="34" t="s">
        <v>969</v>
      </c>
      <c r="J707" s="35">
        <v>78.484925000000004</v>
      </c>
      <c r="K707" s="35">
        <v>42.102332699999984</v>
      </c>
      <c r="L707" s="35">
        <f t="shared" si="11"/>
        <v>-36.38259230000002</v>
      </c>
      <c r="M707" s="27"/>
      <c r="N707" s="27"/>
      <c r="O707" s="27"/>
      <c r="P707" s="27"/>
      <c r="Q707" s="27"/>
      <c r="R707" s="27"/>
    </row>
    <row r="708" spans="1:18" x14ac:dyDescent="0.2">
      <c r="A708" s="23"/>
      <c r="B708" s="26"/>
      <c r="C708" s="26"/>
      <c r="D708" s="28"/>
      <c r="E708" s="28"/>
      <c r="F708" s="28"/>
      <c r="G708" s="29"/>
      <c r="H708" s="33" t="s">
        <v>175</v>
      </c>
      <c r="I708" s="34" t="s">
        <v>970</v>
      </c>
      <c r="J708" s="35">
        <v>0.97360999999999998</v>
      </c>
      <c r="K708" s="35">
        <v>20.752451610000001</v>
      </c>
      <c r="L708" s="35">
        <f t="shared" si="11"/>
        <v>19.778841610000001</v>
      </c>
      <c r="M708" s="27"/>
      <c r="N708" s="27"/>
      <c r="O708" s="27"/>
      <c r="P708" s="27"/>
      <c r="Q708" s="27"/>
      <c r="R708" s="27"/>
    </row>
    <row r="709" spans="1:18" x14ac:dyDescent="0.2">
      <c r="A709" s="23"/>
      <c r="B709" s="26"/>
      <c r="C709" s="26"/>
      <c r="D709" s="28"/>
      <c r="E709" s="28"/>
      <c r="F709" s="28"/>
      <c r="G709" s="29"/>
      <c r="H709" s="33" t="s">
        <v>971</v>
      </c>
      <c r="I709" s="34" t="s">
        <v>972</v>
      </c>
      <c r="J709" s="35">
        <v>175.86910399999999</v>
      </c>
      <c r="K709" s="35">
        <v>47.838377180000016</v>
      </c>
      <c r="L709" s="35">
        <f t="shared" si="11"/>
        <v>-128.03072681999998</v>
      </c>
      <c r="M709" s="27"/>
      <c r="N709" s="27"/>
      <c r="O709" s="27"/>
      <c r="P709" s="27"/>
      <c r="Q709" s="27"/>
      <c r="R709" s="27"/>
    </row>
    <row r="710" spans="1:18" x14ac:dyDescent="0.2">
      <c r="A710" s="23"/>
      <c r="B710" s="26"/>
      <c r="C710" s="26"/>
      <c r="D710" s="28"/>
      <c r="E710" s="28"/>
      <c r="F710" s="28"/>
      <c r="G710" s="29"/>
      <c r="H710" s="33" t="s">
        <v>973</v>
      </c>
      <c r="I710" s="34" t="s">
        <v>974</v>
      </c>
      <c r="J710" s="35">
        <v>0.88930200000000004</v>
      </c>
      <c r="K710" s="35">
        <v>0.88461663000000001</v>
      </c>
      <c r="L710" s="35">
        <f t="shared" si="11"/>
        <v>-4.685370000000022E-3</v>
      </c>
      <c r="M710" s="27"/>
      <c r="N710" s="27"/>
      <c r="O710" s="27"/>
      <c r="P710" s="27"/>
      <c r="Q710" s="27"/>
      <c r="R710" s="27"/>
    </row>
    <row r="711" spans="1:18" x14ac:dyDescent="0.2">
      <c r="A711" s="23"/>
      <c r="B711" s="26"/>
      <c r="C711" s="26"/>
      <c r="D711" s="28"/>
      <c r="E711" s="28"/>
      <c r="F711" s="28"/>
      <c r="G711" s="29"/>
      <c r="H711" s="33" t="s">
        <v>975</v>
      </c>
      <c r="I711" s="34" t="s">
        <v>976</v>
      </c>
      <c r="J711" s="35">
        <v>670.09193000000005</v>
      </c>
      <c r="K711" s="35">
        <v>466.00886210000004</v>
      </c>
      <c r="L711" s="35">
        <f t="shared" si="11"/>
        <v>-204.0830679</v>
      </c>
      <c r="M711" s="27"/>
      <c r="N711" s="27"/>
      <c r="O711" s="27"/>
      <c r="P711" s="27"/>
      <c r="Q711" s="27"/>
      <c r="R711" s="27"/>
    </row>
    <row r="712" spans="1:18" x14ac:dyDescent="0.2">
      <c r="A712" s="23"/>
      <c r="B712" s="26"/>
      <c r="C712" s="26"/>
      <c r="D712" s="28"/>
      <c r="E712" s="28"/>
      <c r="F712" s="28"/>
      <c r="G712" s="29"/>
      <c r="H712" s="33" t="s">
        <v>977</v>
      </c>
      <c r="I712" s="34" t="s">
        <v>978</v>
      </c>
      <c r="J712" s="35">
        <v>0</v>
      </c>
      <c r="K712" s="35">
        <v>1.4303079300000001</v>
      </c>
      <c r="L712" s="35">
        <f t="shared" si="11"/>
        <v>1.4303079300000001</v>
      </c>
      <c r="M712" s="27"/>
      <c r="N712" s="27"/>
      <c r="O712" s="27"/>
      <c r="P712" s="27"/>
      <c r="Q712" s="27"/>
      <c r="R712" s="27"/>
    </row>
    <row r="713" spans="1:18" x14ac:dyDescent="0.2">
      <c r="A713" s="23"/>
      <c r="B713" s="26"/>
      <c r="C713" s="26"/>
      <c r="D713" s="28"/>
      <c r="E713" s="28"/>
      <c r="F713" s="28"/>
      <c r="G713" s="29"/>
      <c r="H713" s="33" t="s">
        <v>176</v>
      </c>
      <c r="I713" s="34" t="s">
        <v>979</v>
      </c>
      <c r="J713" s="35">
        <v>28358.345058999999</v>
      </c>
      <c r="K713" s="35">
        <v>23404.205436769989</v>
      </c>
      <c r="L713" s="35">
        <f t="shared" si="11"/>
        <v>-4954.13962223001</v>
      </c>
      <c r="M713" s="27"/>
      <c r="N713" s="27"/>
      <c r="O713" s="27"/>
      <c r="P713" s="27"/>
      <c r="Q713" s="27"/>
      <c r="R713" s="27"/>
    </row>
    <row r="714" spans="1:18" x14ac:dyDescent="0.2">
      <c r="A714" s="23"/>
      <c r="B714" s="26"/>
      <c r="C714" s="26"/>
      <c r="D714" s="28"/>
      <c r="E714" s="28"/>
      <c r="F714" s="28"/>
      <c r="G714" s="29"/>
      <c r="H714" s="33" t="s">
        <v>87</v>
      </c>
      <c r="I714" s="34" t="s">
        <v>980</v>
      </c>
      <c r="J714" s="35">
        <v>86.137427000000002</v>
      </c>
      <c r="K714" s="35">
        <v>40.748629280000003</v>
      </c>
      <c r="L714" s="35">
        <f t="shared" si="11"/>
        <v>-45.388797719999999</v>
      </c>
      <c r="M714" s="27"/>
      <c r="N714" s="27"/>
      <c r="O714" s="27"/>
      <c r="P714" s="27"/>
      <c r="Q714" s="27"/>
      <c r="R714" s="27"/>
    </row>
    <row r="715" spans="1:18" x14ac:dyDescent="0.2">
      <c r="A715" s="23"/>
      <c r="B715" s="26"/>
      <c r="C715" s="26"/>
      <c r="D715" s="28"/>
      <c r="E715" s="28"/>
      <c r="F715" s="28"/>
      <c r="G715" s="29"/>
      <c r="H715" s="33" t="s">
        <v>200</v>
      </c>
      <c r="I715" s="34" t="s">
        <v>981</v>
      </c>
      <c r="J715" s="35">
        <v>1947.023987</v>
      </c>
      <c r="K715" s="35">
        <v>1577.0767942399998</v>
      </c>
      <c r="L715" s="35">
        <f t="shared" si="11"/>
        <v>-369.94719276000023</v>
      </c>
      <c r="M715" s="27"/>
      <c r="N715" s="27"/>
      <c r="O715" s="27"/>
      <c r="P715" s="27"/>
      <c r="Q715" s="27"/>
      <c r="R715" s="27"/>
    </row>
    <row r="716" spans="1:18" x14ac:dyDescent="0.2">
      <c r="A716" s="23"/>
      <c r="B716" s="26"/>
      <c r="C716" s="26"/>
      <c r="D716" s="28"/>
      <c r="E716" s="28"/>
      <c r="F716" s="28"/>
      <c r="G716" s="29"/>
      <c r="H716" s="33" t="s">
        <v>427</v>
      </c>
      <c r="I716" s="34" t="s">
        <v>982</v>
      </c>
      <c r="J716" s="35">
        <v>289.10907800000001</v>
      </c>
      <c r="K716" s="35">
        <v>382.62338131000001</v>
      </c>
      <c r="L716" s="35">
        <f t="shared" si="11"/>
        <v>93.514303310000003</v>
      </c>
      <c r="M716" s="27"/>
      <c r="N716" s="27"/>
      <c r="O716" s="27"/>
      <c r="P716" s="27"/>
      <c r="Q716" s="27"/>
      <c r="R716" s="27"/>
    </row>
    <row r="717" spans="1:18" x14ac:dyDescent="0.2">
      <c r="A717" s="23"/>
      <c r="B717" s="26"/>
      <c r="C717" s="26"/>
      <c r="D717" s="28"/>
      <c r="E717" s="28"/>
      <c r="F717" s="28"/>
      <c r="G717" s="29"/>
      <c r="H717" s="33" t="s">
        <v>776</v>
      </c>
      <c r="I717" s="34" t="s">
        <v>983</v>
      </c>
      <c r="J717" s="35">
        <v>1110.2375469999999</v>
      </c>
      <c r="K717" s="35">
        <v>621.94758358999991</v>
      </c>
      <c r="L717" s="35">
        <f t="shared" si="11"/>
        <v>-488.28996341000004</v>
      </c>
      <c r="M717" s="27"/>
      <c r="N717" s="27"/>
      <c r="O717" s="27"/>
      <c r="P717" s="27"/>
      <c r="Q717" s="27"/>
      <c r="R717" s="27"/>
    </row>
    <row r="718" spans="1:18" x14ac:dyDescent="0.2">
      <c r="A718" s="23"/>
      <c r="B718" s="26"/>
      <c r="C718" s="26"/>
      <c r="D718" s="28"/>
      <c r="E718" s="28"/>
      <c r="F718" s="28"/>
      <c r="G718" s="29"/>
      <c r="H718" s="33" t="s">
        <v>579</v>
      </c>
      <c r="I718" s="34" t="s">
        <v>984</v>
      </c>
      <c r="J718" s="35">
        <v>183.96129999999999</v>
      </c>
      <c r="K718" s="35">
        <v>79.125223009999971</v>
      </c>
      <c r="L718" s="35">
        <f t="shared" si="11"/>
        <v>-104.83607699000002</v>
      </c>
      <c r="M718" s="27"/>
      <c r="N718" s="27"/>
      <c r="O718" s="27"/>
      <c r="P718" s="27"/>
      <c r="Q718" s="27"/>
      <c r="R718" s="27"/>
    </row>
    <row r="719" spans="1:18" x14ac:dyDescent="0.2">
      <c r="A719" s="23"/>
      <c r="B719" s="26"/>
      <c r="C719" s="26"/>
      <c r="D719" s="28"/>
      <c r="E719" s="28"/>
      <c r="F719" s="28"/>
      <c r="G719" s="29"/>
      <c r="H719" s="33" t="s">
        <v>274</v>
      </c>
      <c r="I719" s="34" t="s">
        <v>985</v>
      </c>
      <c r="J719" s="35">
        <v>345.26822600000003</v>
      </c>
      <c r="K719" s="35">
        <v>49.417961109999979</v>
      </c>
      <c r="L719" s="35">
        <f t="shared" si="11"/>
        <v>-295.85026489000006</v>
      </c>
      <c r="M719" s="27"/>
      <c r="N719" s="27"/>
      <c r="O719" s="27"/>
      <c r="P719" s="27"/>
      <c r="Q719" s="27"/>
      <c r="R719" s="27"/>
    </row>
    <row r="720" spans="1:18" x14ac:dyDescent="0.2">
      <c r="A720" s="23"/>
      <c r="B720" s="26"/>
      <c r="C720" s="26"/>
      <c r="D720" s="28"/>
      <c r="E720" s="28"/>
      <c r="F720" s="28"/>
      <c r="G720" s="29"/>
      <c r="H720" s="33" t="s">
        <v>430</v>
      </c>
      <c r="I720" s="34" t="s">
        <v>986</v>
      </c>
      <c r="J720" s="35">
        <v>388.62907300000001</v>
      </c>
      <c r="K720" s="35">
        <v>519.49781414999995</v>
      </c>
      <c r="L720" s="35">
        <f t="shared" ref="L720:L783" si="12">+K720-J720</f>
        <v>130.86874114999995</v>
      </c>
      <c r="M720" s="27"/>
      <c r="N720" s="27"/>
      <c r="O720" s="27"/>
      <c r="P720" s="27"/>
      <c r="Q720" s="27"/>
      <c r="R720" s="27"/>
    </row>
    <row r="721" spans="1:18" x14ac:dyDescent="0.2">
      <c r="A721" s="23"/>
      <c r="B721" s="26"/>
      <c r="C721" s="26"/>
      <c r="D721" s="28"/>
      <c r="E721" s="28"/>
      <c r="F721" s="28"/>
      <c r="G721" s="29"/>
      <c r="H721" s="33" t="s">
        <v>431</v>
      </c>
      <c r="I721" s="34" t="s">
        <v>987</v>
      </c>
      <c r="J721" s="35">
        <v>131.36950200000001</v>
      </c>
      <c r="K721" s="35">
        <v>94.078034559999978</v>
      </c>
      <c r="L721" s="35">
        <f t="shared" si="12"/>
        <v>-37.291467440000034</v>
      </c>
      <c r="M721" s="27"/>
      <c r="N721" s="27"/>
      <c r="O721" s="27"/>
      <c r="P721" s="27"/>
      <c r="Q721" s="27"/>
      <c r="R721" s="27"/>
    </row>
    <row r="722" spans="1:18" x14ac:dyDescent="0.2">
      <c r="A722" s="23"/>
      <c r="B722" s="26"/>
      <c r="C722" s="26"/>
      <c r="D722" s="28"/>
      <c r="E722" s="28"/>
      <c r="F722" s="28"/>
      <c r="G722" s="29"/>
      <c r="H722" s="33" t="s">
        <v>433</v>
      </c>
      <c r="I722" s="34" t="s">
        <v>988</v>
      </c>
      <c r="J722" s="35">
        <v>27.834879000000001</v>
      </c>
      <c r="K722" s="35">
        <v>24.486890020000001</v>
      </c>
      <c r="L722" s="35">
        <f t="shared" si="12"/>
        <v>-3.3479889800000002</v>
      </c>
      <c r="M722" s="27"/>
      <c r="N722" s="27"/>
      <c r="O722" s="27"/>
      <c r="P722" s="27"/>
      <c r="Q722" s="27"/>
      <c r="R722" s="27"/>
    </row>
    <row r="723" spans="1:18" ht="25.5" x14ac:dyDescent="0.2">
      <c r="A723" s="23"/>
      <c r="B723" s="26"/>
      <c r="C723" s="26"/>
      <c r="D723" s="28"/>
      <c r="E723" s="28"/>
      <c r="F723" s="28"/>
      <c r="G723" s="29"/>
      <c r="H723" s="33" t="s">
        <v>434</v>
      </c>
      <c r="I723" s="34" t="s">
        <v>989</v>
      </c>
      <c r="J723" s="35">
        <v>6.1461379999999997</v>
      </c>
      <c r="K723" s="35">
        <v>30.522951779999996</v>
      </c>
      <c r="L723" s="35">
        <f t="shared" si="12"/>
        <v>24.376813779999996</v>
      </c>
      <c r="M723" s="27"/>
      <c r="N723" s="27"/>
      <c r="O723" s="27"/>
      <c r="P723" s="27"/>
      <c r="Q723" s="27"/>
      <c r="R723" s="27"/>
    </row>
    <row r="724" spans="1:18" x14ac:dyDescent="0.2">
      <c r="A724" s="23"/>
      <c r="B724" s="26"/>
      <c r="C724" s="26"/>
      <c r="D724" s="28"/>
      <c r="E724" s="28"/>
      <c r="F724" s="28"/>
      <c r="G724" s="29"/>
      <c r="H724" s="33" t="s">
        <v>436</v>
      </c>
      <c r="I724" s="34" t="s">
        <v>990</v>
      </c>
      <c r="J724" s="35">
        <v>441.00608099999999</v>
      </c>
      <c r="K724" s="35">
        <v>170.7650494800001</v>
      </c>
      <c r="L724" s="35">
        <f t="shared" si="12"/>
        <v>-270.24103151999986</v>
      </c>
      <c r="M724" s="27"/>
      <c r="N724" s="27"/>
      <c r="O724" s="27"/>
      <c r="P724" s="27"/>
      <c r="Q724" s="27"/>
      <c r="R724" s="27"/>
    </row>
    <row r="725" spans="1:18" x14ac:dyDescent="0.2">
      <c r="A725" s="23"/>
      <c r="B725" s="26"/>
      <c r="C725" s="26"/>
      <c r="D725" s="28"/>
      <c r="E725" s="28"/>
      <c r="F725" s="28"/>
      <c r="G725" s="29"/>
      <c r="H725" s="33" t="s">
        <v>623</v>
      </c>
      <c r="I725" s="34" t="s">
        <v>991</v>
      </c>
      <c r="J725" s="35">
        <v>97.895024000000006</v>
      </c>
      <c r="K725" s="35">
        <v>73.838743909999991</v>
      </c>
      <c r="L725" s="35">
        <f t="shared" si="12"/>
        <v>-24.056280090000016</v>
      </c>
      <c r="M725" s="27"/>
      <c r="N725" s="27"/>
      <c r="O725" s="27"/>
      <c r="P725" s="27"/>
      <c r="Q725" s="27"/>
      <c r="R725" s="27"/>
    </row>
    <row r="726" spans="1:18" x14ac:dyDescent="0.2">
      <c r="A726" s="23"/>
      <c r="B726" s="26"/>
      <c r="C726" s="26"/>
      <c r="D726" s="28"/>
      <c r="E726" s="28"/>
      <c r="F726" s="28"/>
      <c r="G726" s="29"/>
      <c r="H726" s="33" t="s">
        <v>992</v>
      </c>
      <c r="I726" s="34" t="s">
        <v>993</v>
      </c>
      <c r="J726" s="35">
        <v>0.88885999999999998</v>
      </c>
      <c r="K726" s="35">
        <v>1.80497855</v>
      </c>
      <c r="L726" s="35">
        <f t="shared" si="12"/>
        <v>0.91611854999999998</v>
      </c>
      <c r="M726" s="27"/>
      <c r="N726" s="27"/>
      <c r="O726" s="27"/>
      <c r="P726" s="27"/>
      <c r="Q726" s="27"/>
      <c r="R726" s="27"/>
    </row>
    <row r="727" spans="1:18" x14ac:dyDescent="0.2">
      <c r="A727" s="23"/>
      <c r="B727" s="26"/>
      <c r="C727" s="26"/>
      <c r="D727" s="28"/>
      <c r="E727" s="28"/>
      <c r="F727" s="28"/>
      <c r="G727" s="29"/>
      <c r="H727" s="33" t="s">
        <v>278</v>
      </c>
      <c r="I727" s="34" t="s">
        <v>994</v>
      </c>
      <c r="J727" s="35">
        <v>586.40654199999994</v>
      </c>
      <c r="K727" s="35">
        <v>585.09910719999993</v>
      </c>
      <c r="L727" s="35">
        <f t="shared" si="12"/>
        <v>-1.30743480000001</v>
      </c>
      <c r="M727" s="27"/>
      <c r="N727" s="27"/>
      <c r="O727" s="27"/>
      <c r="P727" s="27"/>
      <c r="Q727" s="27"/>
      <c r="R727" s="27"/>
    </row>
    <row r="728" spans="1:18" x14ac:dyDescent="0.2">
      <c r="A728" s="23"/>
      <c r="B728" s="26"/>
      <c r="C728" s="26"/>
      <c r="D728" s="28"/>
      <c r="E728" s="28"/>
      <c r="F728" s="28"/>
      <c r="G728" s="29"/>
      <c r="H728" s="33" t="s">
        <v>122</v>
      </c>
      <c r="I728" s="34" t="s">
        <v>995</v>
      </c>
      <c r="J728" s="35">
        <v>1063.0127480000001</v>
      </c>
      <c r="K728" s="35">
        <v>408.01078820999999</v>
      </c>
      <c r="L728" s="35">
        <f t="shared" si="12"/>
        <v>-655.00195979000011</v>
      </c>
      <c r="M728" s="27"/>
      <c r="N728" s="27"/>
      <c r="O728" s="27"/>
      <c r="P728" s="27"/>
      <c r="Q728" s="27"/>
      <c r="R728" s="27"/>
    </row>
    <row r="729" spans="1:18" x14ac:dyDescent="0.2">
      <c r="A729" s="23"/>
      <c r="B729" s="26"/>
      <c r="C729" s="26"/>
      <c r="D729" s="28"/>
      <c r="E729" s="28"/>
      <c r="F729" s="28"/>
      <c r="G729" s="29"/>
      <c r="H729" s="33" t="s">
        <v>632</v>
      </c>
      <c r="I729" s="34" t="s">
        <v>996</v>
      </c>
      <c r="J729" s="35">
        <v>75635.179686999996</v>
      </c>
      <c r="K729" s="35">
        <v>78048.938581980008</v>
      </c>
      <c r="L729" s="35">
        <f t="shared" si="12"/>
        <v>2413.758894980012</v>
      </c>
      <c r="M729" s="27"/>
      <c r="N729" s="27"/>
      <c r="O729" s="27"/>
      <c r="P729" s="27"/>
      <c r="Q729" s="27"/>
      <c r="R729" s="27"/>
    </row>
    <row r="730" spans="1:18" x14ac:dyDescent="0.2">
      <c r="A730" s="23"/>
      <c r="B730" s="26"/>
      <c r="C730" s="26"/>
      <c r="D730" s="28"/>
      <c r="E730" s="28"/>
      <c r="F730" s="28"/>
      <c r="G730" s="29"/>
      <c r="H730" s="33" t="s">
        <v>940</v>
      </c>
      <c r="I730" s="34" t="s">
        <v>997</v>
      </c>
      <c r="J730" s="35">
        <v>5575.2686999999996</v>
      </c>
      <c r="K730" s="35">
        <v>5767.6930083799998</v>
      </c>
      <c r="L730" s="35">
        <f t="shared" si="12"/>
        <v>192.42430838000018</v>
      </c>
      <c r="M730" s="27"/>
      <c r="N730" s="27"/>
      <c r="O730" s="27"/>
      <c r="P730" s="27"/>
      <c r="Q730" s="27"/>
      <c r="R730" s="27"/>
    </row>
    <row r="731" spans="1:18" x14ac:dyDescent="0.2">
      <c r="A731" s="23"/>
      <c r="B731" s="26"/>
      <c r="C731" s="26"/>
      <c r="D731" s="28"/>
      <c r="E731" s="28"/>
      <c r="F731" s="28"/>
      <c r="G731" s="29"/>
      <c r="H731" s="33" t="s">
        <v>495</v>
      </c>
      <c r="I731" s="34" t="s">
        <v>998</v>
      </c>
      <c r="J731" s="35">
        <v>873.79299900000001</v>
      </c>
      <c r="K731" s="35">
        <v>855.67260411999996</v>
      </c>
      <c r="L731" s="35">
        <f t="shared" si="12"/>
        <v>-18.120394880000049</v>
      </c>
      <c r="M731" s="27"/>
      <c r="N731" s="27"/>
      <c r="O731" s="27"/>
      <c r="P731" s="27"/>
      <c r="Q731" s="27"/>
      <c r="R731" s="27"/>
    </row>
    <row r="732" spans="1:18" x14ac:dyDescent="0.2">
      <c r="A732" s="23"/>
      <c r="B732" s="26"/>
      <c r="C732" s="26"/>
      <c r="D732" s="28"/>
      <c r="E732" s="28"/>
      <c r="F732" s="28"/>
      <c r="G732" s="29"/>
      <c r="H732" s="33" t="s">
        <v>124</v>
      </c>
      <c r="I732" s="34" t="s">
        <v>999</v>
      </c>
      <c r="J732" s="35">
        <v>27398.491043999999</v>
      </c>
      <c r="K732" s="35">
        <v>29608.536147199993</v>
      </c>
      <c r="L732" s="35">
        <f t="shared" si="12"/>
        <v>2210.0451031999946</v>
      </c>
      <c r="M732" s="27"/>
      <c r="N732" s="27"/>
      <c r="O732" s="27"/>
      <c r="P732" s="27"/>
      <c r="Q732" s="27"/>
      <c r="R732" s="27"/>
    </row>
    <row r="733" spans="1:18" ht="25.5" x14ac:dyDescent="0.2">
      <c r="A733" s="23"/>
      <c r="B733" s="26"/>
      <c r="C733" s="26"/>
      <c r="D733" s="28"/>
      <c r="E733" s="28"/>
      <c r="F733" s="28"/>
      <c r="G733" s="29"/>
      <c r="H733" s="33" t="s">
        <v>586</v>
      </c>
      <c r="I733" s="34" t="s">
        <v>1000</v>
      </c>
      <c r="J733" s="35">
        <v>13219.750265999999</v>
      </c>
      <c r="K733" s="35">
        <v>11762.747381449995</v>
      </c>
      <c r="L733" s="35">
        <f t="shared" si="12"/>
        <v>-1457.0028845500037</v>
      </c>
      <c r="M733" s="27"/>
      <c r="N733" s="27"/>
      <c r="O733" s="27"/>
      <c r="P733" s="27"/>
      <c r="Q733" s="27"/>
      <c r="R733" s="27"/>
    </row>
    <row r="734" spans="1:18" x14ac:dyDescent="0.2">
      <c r="A734" s="23"/>
      <c r="B734" s="26"/>
      <c r="C734" s="26"/>
      <c r="D734" s="28"/>
      <c r="E734" s="28"/>
      <c r="F734" s="28"/>
      <c r="G734" s="29"/>
      <c r="H734" s="33" t="s">
        <v>312</v>
      </c>
      <c r="I734" s="34" t="s">
        <v>1001</v>
      </c>
      <c r="J734" s="35">
        <v>26329.412934</v>
      </c>
      <c r="K734" s="35">
        <v>22657.873616310004</v>
      </c>
      <c r="L734" s="35">
        <f t="shared" si="12"/>
        <v>-3671.5393176899961</v>
      </c>
      <c r="M734" s="27"/>
      <c r="N734" s="27"/>
      <c r="O734" s="27"/>
      <c r="P734" s="27"/>
      <c r="Q734" s="27"/>
      <c r="R734" s="27"/>
    </row>
    <row r="735" spans="1:18" x14ac:dyDescent="0.2">
      <c r="A735" s="23"/>
      <c r="B735" s="26"/>
      <c r="C735" s="26"/>
      <c r="D735" s="28"/>
      <c r="E735" s="28"/>
      <c r="F735" s="28"/>
      <c r="G735" s="29"/>
      <c r="H735" s="33" t="s">
        <v>314</v>
      </c>
      <c r="I735" s="34" t="s">
        <v>1002</v>
      </c>
      <c r="J735" s="35">
        <v>4470.7177220000003</v>
      </c>
      <c r="K735" s="35">
        <v>3318.5523349399991</v>
      </c>
      <c r="L735" s="35">
        <f t="shared" si="12"/>
        <v>-1152.1653870600012</v>
      </c>
      <c r="M735" s="27"/>
      <c r="N735" s="27"/>
      <c r="O735" s="27"/>
      <c r="P735" s="27"/>
      <c r="Q735" s="27"/>
      <c r="R735" s="27"/>
    </row>
    <row r="736" spans="1:18" x14ac:dyDescent="0.2">
      <c r="A736" s="23"/>
      <c r="B736" s="26"/>
      <c r="C736" s="26"/>
      <c r="D736" s="28"/>
      <c r="E736" s="28"/>
      <c r="F736" s="28"/>
      <c r="G736" s="29"/>
      <c r="H736" s="33" t="s">
        <v>1003</v>
      </c>
      <c r="I736" s="34" t="s">
        <v>1004</v>
      </c>
      <c r="J736" s="35">
        <v>1180.689836</v>
      </c>
      <c r="K736" s="35">
        <v>1200.59689379</v>
      </c>
      <c r="L736" s="35">
        <f t="shared" si="12"/>
        <v>19.907057789999953</v>
      </c>
      <c r="M736" s="27"/>
      <c r="N736" s="27"/>
      <c r="O736" s="27"/>
      <c r="P736" s="27"/>
      <c r="Q736" s="27"/>
      <c r="R736" s="27"/>
    </row>
    <row r="737" spans="1:18" ht="25.5" x14ac:dyDescent="0.2">
      <c r="A737" s="23"/>
      <c r="B737" s="26"/>
      <c r="C737" s="26"/>
      <c r="D737" s="28"/>
      <c r="E737" s="28"/>
      <c r="F737" s="28"/>
      <c r="G737" s="29"/>
      <c r="H737" s="33" t="s">
        <v>594</v>
      </c>
      <c r="I737" s="34" t="s">
        <v>1005</v>
      </c>
      <c r="J737" s="35">
        <v>488.95890000000003</v>
      </c>
      <c r="K737" s="35">
        <v>354.03929589999996</v>
      </c>
      <c r="L737" s="35">
        <f t="shared" si="12"/>
        <v>-134.91960410000007</v>
      </c>
      <c r="M737" s="27"/>
      <c r="N737" s="27"/>
      <c r="O737" s="27"/>
      <c r="P737" s="27"/>
      <c r="Q737" s="27"/>
      <c r="R737" s="27"/>
    </row>
    <row r="738" spans="1:18" x14ac:dyDescent="0.2">
      <c r="A738" s="23"/>
      <c r="B738" s="26"/>
      <c r="C738" s="26"/>
      <c r="D738" s="28"/>
      <c r="E738" s="28"/>
      <c r="F738" s="28"/>
      <c r="G738" s="29"/>
      <c r="H738" s="33" t="s">
        <v>126</v>
      </c>
      <c r="I738" s="34" t="s">
        <v>441</v>
      </c>
      <c r="J738" s="35">
        <v>9909.0761899999998</v>
      </c>
      <c r="K738" s="35">
        <v>28761.926093479997</v>
      </c>
      <c r="L738" s="35">
        <f t="shared" si="12"/>
        <v>18852.849903479997</v>
      </c>
      <c r="M738" s="27"/>
      <c r="N738" s="27"/>
      <c r="O738" s="27"/>
      <c r="P738" s="27"/>
      <c r="Q738" s="27"/>
      <c r="R738" s="27"/>
    </row>
    <row r="739" spans="1:18" x14ac:dyDescent="0.2">
      <c r="A739" s="23"/>
      <c r="B739" s="26"/>
      <c r="C739" s="26"/>
      <c r="D739" s="28"/>
      <c r="E739" s="28"/>
      <c r="F739" s="28"/>
      <c r="G739" s="29"/>
      <c r="H739" s="33" t="s">
        <v>651</v>
      </c>
      <c r="I739" s="34" t="s">
        <v>1006</v>
      </c>
      <c r="J739" s="35">
        <v>268.56084399999997</v>
      </c>
      <c r="K739" s="35">
        <v>134.43009965000002</v>
      </c>
      <c r="L739" s="35">
        <f t="shared" si="12"/>
        <v>-134.13074434999996</v>
      </c>
      <c r="M739" s="27"/>
      <c r="N739" s="27"/>
      <c r="O739" s="27"/>
      <c r="P739" s="27"/>
      <c r="Q739" s="27"/>
      <c r="R739" s="27"/>
    </row>
    <row r="740" spans="1:18" x14ac:dyDescent="0.2">
      <c r="A740" s="23"/>
      <c r="B740" s="26"/>
      <c r="C740" s="26"/>
      <c r="D740" s="28"/>
      <c r="E740" s="28"/>
      <c r="F740" s="28"/>
      <c r="G740" s="29"/>
      <c r="H740" s="33" t="s">
        <v>653</v>
      </c>
      <c r="I740" s="34" t="s">
        <v>898</v>
      </c>
      <c r="J740" s="35">
        <v>288.27020399999998</v>
      </c>
      <c r="K740" s="35">
        <v>2770.25994382</v>
      </c>
      <c r="L740" s="35">
        <f t="shared" si="12"/>
        <v>2481.9897398200001</v>
      </c>
      <c r="M740" s="27"/>
      <c r="N740" s="27"/>
      <c r="O740" s="27"/>
      <c r="P740" s="27"/>
      <c r="Q740" s="27"/>
      <c r="R740" s="27"/>
    </row>
    <row r="741" spans="1:18" x14ac:dyDescent="0.2">
      <c r="A741" s="23"/>
      <c r="B741" s="26"/>
      <c r="C741" s="26"/>
      <c r="D741" s="28"/>
      <c r="E741" s="28"/>
      <c r="F741" s="28"/>
      <c r="G741" s="29"/>
      <c r="H741" s="33" t="s">
        <v>654</v>
      </c>
      <c r="I741" s="34" t="s">
        <v>1007</v>
      </c>
      <c r="J741" s="35">
        <v>2517.5576839999999</v>
      </c>
      <c r="K741" s="35">
        <v>2323.5353809099997</v>
      </c>
      <c r="L741" s="35">
        <f t="shared" si="12"/>
        <v>-194.02230309000015</v>
      </c>
      <c r="M741" s="27"/>
      <c r="N741" s="27"/>
      <c r="O741" s="27"/>
      <c r="P741" s="27"/>
      <c r="Q741" s="27"/>
      <c r="R741" s="27"/>
    </row>
    <row r="742" spans="1:18" x14ac:dyDescent="0.2">
      <c r="A742" s="23"/>
      <c r="B742" s="26"/>
      <c r="C742" s="26"/>
      <c r="D742" s="28"/>
      <c r="E742" s="28"/>
      <c r="F742" s="28"/>
      <c r="G742" s="29"/>
      <c r="H742" s="33" t="s">
        <v>656</v>
      </c>
      <c r="I742" s="34" t="s">
        <v>111</v>
      </c>
      <c r="J742" s="35">
        <v>621.37902599999995</v>
      </c>
      <c r="K742" s="35">
        <v>517.71386786000005</v>
      </c>
      <c r="L742" s="35">
        <f t="shared" si="12"/>
        <v>-103.6651581399999</v>
      </c>
      <c r="M742" s="27"/>
      <c r="N742" s="27"/>
      <c r="O742" s="27"/>
      <c r="P742" s="27"/>
      <c r="Q742" s="27"/>
      <c r="R742" s="27"/>
    </row>
    <row r="743" spans="1:18" ht="25.5" x14ac:dyDescent="0.2">
      <c r="A743" s="23"/>
      <c r="B743" s="26"/>
      <c r="C743" s="26"/>
      <c r="D743" s="28"/>
      <c r="E743" s="28"/>
      <c r="F743" s="28"/>
      <c r="G743" s="29"/>
      <c r="H743" s="33" t="s">
        <v>658</v>
      </c>
      <c r="I743" s="34" t="s">
        <v>1008</v>
      </c>
      <c r="J743" s="35">
        <v>29.118096000000001</v>
      </c>
      <c r="K743" s="35">
        <v>96.633859060000006</v>
      </c>
      <c r="L743" s="35">
        <f t="shared" si="12"/>
        <v>67.515763060000012</v>
      </c>
      <c r="M743" s="27"/>
      <c r="N743" s="27"/>
      <c r="O743" s="27"/>
      <c r="P743" s="27"/>
      <c r="Q743" s="27"/>
      <c r="R743" s="27"/>
    </row>
    <row r="744" spans="1:18" x14ac:dyDescent="0.2">
      <c r="A744" s="23"/>
      <c r="B744" s="26"/>
      <c r="C744" s="26"/>
      <c r="D744" s="28"/>
      <c r="E744" s="28"/>
      <c r="F744" s="28"/>
      <c r="G744" s="45" t="s">
        <v>528</v>
      </c>
      <c r="H744" s="49"/>
      <c r="I744" s="50"/>
      <c r="J744" s="51">
        <v>147516.84689700001</v>
      </c>
      <c r="K744" s="51">
        <v>139234.98283009997</v>
      </c>
      <c r="L744" s="51">
        <f t="shared" si="12"/>
        <v>-8281.8640669000451</v>
      </c>
      <c r="M744" s="27"/>
      <c r="N744" s="27"/>
      <c r="O744" s="27"/>
      <c r="P744" s="27"/>
      <c r="Q744" s="27"/>
      <c r="R744" s="27"/>
    </row>
    <row r="745" spans="1:18" x14ac:dyDescent="0.2">
      <c r="A745" s="23"/>
      <c r="B745" s="26"/>
      <c r="C745" s="26"/>
      <c r="D745" s="28"/>
      <c r="E745" s="28"/>
      <c r="F745" s="28"/>
      <c r="G745" s="29"/>
      <c r="H745" s="30" t="s">
        <v>529</v>
      </c>
      <c r="I745" s="31" t="s">
        <v>1009</v>
      </c>
      <c r="J745" s="32">
        <v>1077.1299300000001</v>
      </c>
      <c r="K745" s="32">
        <v>1132.4329515799998</v>
      </c>
      <c r="L745" s="32">
        <f t="shared" si="12"/>
        <v>55.303021579999722</v>
      </c>
      <c r="M745" s="27"/>
      <c r="N745" s="27"/>
      <c r="O745" s="27"/>
      <c r="P745" s="27"/>
      <c r="Q745" s="27"/>
      <c r="R745" s="27"/>
    </row>
    <row r="746" spans="1:18" x14ac:dyDescent="0.2">
      <c r="A746" s="23"/>
      <c r="B746" s="26"/>
      <c r="C746" s="26"/>
      <c r="D746" s="28"/>
      <c r="E746" s="28"/>
      <c r="F746" s="28"/>
      <c r="G746" s="29"/>
      <c r="H746" s="33" t="s">
        <v>663</v>
      </c>
      <c r="I746" s="34" t="s">
        <v>1010</v>
      </c>
      <c r="J746" s="35">
        <v>21361.494084999998</v>
      </c>
      <c r="K746" s="35">
        <v>23258.557136420019</v>
      </c>
      <c r="L746" s="35">
        <f t="shared" si="12"/>
        <v>1897.0630514200202</v>
      </c>
      <c r="M746" s="27"/>
      <c r="N746" s="27"/>
      <c r="O746" s="27"/>
      <c r="P746" s="27"/>
      <c r="Q746" s="27"/>
      <c r="R746" s="27"/>
    </row>
    <row r="747" spans="1:18" x14ac:dyDescent="0.2">
      <c r="A747" s="23"/>
      <c r="B747" s="26"/>
      <c r="C747" s="26"/>
      <c r="D747" s="28"/>
      <c r="E747" s="28"/>
      <c r="F747" s="28"/>
      <c r="G747" s="29"/>
      <c r="H747" s="33" t="s">
        <v>1011</v>
      </c>
      <c r="I747" s="34" t="s">
        <v>1012</v>
      </c>
      <c r="J747" s="35">
        <v>634.12034900000003</v>
      </c>
      <c r="K747" s="35">
        <v>780.91078854999967</v>
      </c>
      <c r="L747" s="35">
        <f t="shared" si="12"/>
        <v>146.79043954999963</v>
      </c>
      <c r="M747" s="27"/>
      <c r="N747" s="27"/>
      <c r="O747" s="27"/>
      <c r="P747" s="27"/>
      <c r="Q747" s="27"/>
      <c r="R747" s="27"/>
    </row>
    <row r="748" spans="1:18" x14ac:dyDescent="0.2">
      <c r="A748" s="23"/>
      <c r="B748" s="26"/>
      <c r="C748" s="26"/>
      <c r="D748" s="28"/>
      <c r="E748" s="28"/>
      <c r="F748" s="28"/>
      <c r="G748" s="29"/>
      <c r="H748" s="33" t="s">
        <v>533</v>
      </c>
      <c r="I748" s="34" t="s">
        <v>1013</v>
      </c>
      <c r="J748" s="35">
        <v>8.5716110000000008</v>
      </c>
      <c r="K748" s="35">
        <v>9.1037854100000004</v>
      </c>
      <c r="L748" s="35">
        <f t="shared" si="12"/>
        <v>0.53217440999999965</v>
      </c>
      <c r="M748" s="27"/>
      <c r="N748" s="27"/>
      <c r="O748" s="27"/>
      <c r="P748" s="27"/>
      <c r="Q748" s="27"/>
      <c r="R748" s="27"/>
    </row>
    <row r="749" spans="1:18" x14ac:dyDescent="0.2">
      <c r="A749" s="23"/>
      <c r="B749" s="26"/>
      <c r="C749" s="26"/>
      <c r="D749" s="28"/>
      <c r="E749" s="28"/>
      <c r="F749" s="28"/>
      <c r="G749" s="29"/>
      <c r="H749" s="33" t="s">
        <v>535</v>
      </c>
      <c r="I749" s="34" t="s">
        <v>1014</v>
      </c>
      <c r="J749" s="35">
        <v>334.15368799999999</v>
      </c>
      <c r="K749" s="35">
        <v>407.83900325000013</v>
      </c>
      <c r="L749" s="35">
        <f t="shared" si="12"/>
        <v>73.685315250000144</v>
      </c>
      <c r="M749" s="27"/>
      <c r="N749" s="27"/>
      <c r="O749" s="27"/>
      <c r="P749" s="27"/>
      <c r="Q749" s="27"/>
      <c r="R749" s="27"/>
    </row>
    <row r="750" spans="1:18" x14ac:dyDescent="0.2">
      <c r="A750" s="23"/>
      <c r="B750" s="26"/>
      <c r="C750" s="26"/>
      <c r="D750" s="28"/>
      <c r="E750" s="28"/>
      <c r="F750" s="28"/>
      <c r="G750" s="29"/>
      <c r="H750" s="33" t="s">
        <v>1015</v>
      </c>
      <c r="I750" s="34" t="s">
        <v>1016</v>
      </c>
      <c r="J750" s="35">
        <v>1061.9870659999999</v>
      </c>
      <c r="K750" s="35">
        <v>367.45319396999992</v>
      </c>
      <c r="L750" s="35">
        <f t="shared" si="12"/>
        <v>-694.53387203</v>
      </c>
      <c r="M750" s="27"/>
      <c r="N750" s="27"/>
      <c r="O750" s="27"/>
      <c r="P750" s="27"/>
      <c r="Q750" s="27"/>
      <c r="R750" s="27"/>
    </row>
    <row r="751" spans="1:18" x14ac:dyDescent="0.2">
      <c r="A751" s="23"/>
      <c r="B751" s="26"/>
      <c r="C751" s="26"/>
      <c r="D751" s="28"/>
      <c r="E751" s="28"/>
      <c r="F751" s="28"/>
      <c r="G751" s="29"/>
      <c r="H751" s="33" t="s">
        <v>1017</v>
      </c>
      <c r="I751" s="34" t="s">
        <v>1018</v>
      </c>
      <c r="J751" s="35">
        <v>21715.168125</v>
      </c>
      <c r="K751" s="35">
        <v>24952.086451309995</v>
      </c>
      <c r="L751" s="35">
        <f t="shared" si="12"/>
        <v>3236.9183263099949</v>
      </c>
      <c r="M751" s="27"/>
      <c r="N751" s="27"/>
      <c r="O751" s="27"/>
      <c r="P751" s="27"/>
      <c r="Q751" s="27"/>
      <c r="R751" s="27"/>
    </row>
    <row r="752" spans="1:18" x14ac:dyDescent="0.2">
      <c r="A752" s="23"/>
      <c r="B752" s="26"/>
      <c r="C752" s="26"/>
      <c r="D752" s="28"/>
      <c r="E752" s="28"/>
      <c r="F752" s="28"/>
      <c r="G752" s="29"/>
      <c r="H752" s="33" t="s">
        <v>1019</v>
      </c>
      <c r="I752" s="34" t="s">
        <v>1020</v>
      </c>
      <c r="J752" s="35">
        <v>101324.222043</v>
      </c>
      <c r="K752" s="35">
        <v>88326.599519609954</v>
      </c>
      <c r="L752" s="35">
        <f t="shared" si="12"/>
        <v>-12997.622523390048</v>
      </c>
      <c r="M752" s="27"/>
      <c r="N752" s="27"/>
      <c r="O752" s="27"/>
      <c r="P752" s="27"/>
      <c r="Q752" s="27"/>
      <c r="R752" s="27"/>
    </row>
    <row r="753" spans="1:18" x14ac:dyDescent="0.2">
      <c r="A753" s="23"/>
      <c r="B753" s="26"/>
      <c r="C753" s="26"/>
      <c r="D753" s="28"/>
      <c r="E753" s="28"/>
      <c r="F753" s="28"/>
      <c r="G753" s="45" t="s">
        <v>549</v>
      </c>
      <c r="H753" s="49"/>
      <c r="I753" s="50"/>
      <c r="J753" s="51">
        <v>86363.739990999995</v>
      </c>
      <c r="K753" s="51">
        <v>95283.640700429984</v>
      </c>
      <c r="L753" s="51">
        <f t="shared" si="12"/>
        <v>8919.9007094299886</v>
      </c>
      <c r="M753" s="27"/>
      <c r="N753" s="27"/>
      <c r="O753" s="27"/>
      <c r="P753" s="27"/>
      <c r="Q753" s="27"/>
      <c r="R753" s="27"/>
    </row>
    <row r="754" spans="1:18" x14ac:dyDescent="0.2">
      <c r="A754" s="23"/>
      <c r="B754" s="26"/>
      <c r="C754" s="26"/>
      <c r="D754" s="28"/>
      <c r="E754" s="28"/>
      <c r="F754" s="28"/>
      <c r="G754" s="29"/>
      <c r="H754" s="30" t="s">
        <v>1021</v>
      </c>
      <c r="I754" s="31" t="s">
        <v>1022</v>
      </c>
      <c r="J754" s="32">
        <v>149.05480399999999</v>
      </c>
      <c r="K754" s="32">
        <v>278.2107772</v>
      </c>
      <c r="L754" s="32">
        <f t="shared" si="12"/>
        <v>129.15597320000001</v>
      </c>
      <c r="M754" s="27"/>
      <c r="N754" s="27"/>
      <c r="O754" s="27"/>
      <c r="P754" s="27"/>
      <c r="Q754" s="27"/>
      <c r="R754" s="27"/>
    </row>
    <row r="755" spans="1:18" x14ac:dyDescent="0.2">
      <c r="A755" s="23"/>
      <c r="B755" s="26"/>
      <c r="C755" s="26"/>
      <c r="D755" s="28"/>
      <c r="E755" s="28"/>
      <c r="F755" s="28"/>
      <c r="G755" s="29"/>
      <c r="H755" s="33" t="s">
        <v>1023</v>
      </c>
      <c r="I755" s="34" t="s">
        <v>1024</v>
      </c>
      <c r="J755" s="35">
        <v>9465.5213249999997</v>
      </c>
      <c r="K755" s="35">
        <v>9746.8588124599992</v>
      </c>
      <c r="L755" s="35">
        <f t="shared" si="12"/>
        <v>281.33748745999947</v>
      </c>
      <c r="M755" s="27"/>
      <c r="N755" s="27"/>
      <c r="O755" s="27"/>
      <c r="P755" s="27"/>
      <c r="Q755" s="27"/>
      <c r="R755" s="27"/>
    </row>
    <row r="756" spans="1:18" x14ac:dyDescent="0.2">
      <c r="A756" s="23"/>
      <c r="B756" s="26"/>
      <c r="C756" s="26"/>
      <c r="D756" s="28"/>
      <c r="E756" s="28"/>
      <c r="F756" s="28"/>
      <c r="G756" s="29"/>
      <c r="H756" s="33" t="s">
        <v>1025</v>
      </c>
      <c r="I756" s="34" t="s">
        <v>1026</v>
      </c>
      <c r="J756" s="35">
        <v>50418.425955999999</v>
      </c>
      <c r="K756" s="35">
        <v>52746.079268260015</v>
      </c>
      <c r="L756" s="35">
        <f t="shared" si="12"/>
        <v>2327.6533122600158</v>
      </c>
      <c r="M756" s="27"/>
      <c r="N756" s="27"/>
      <c r="O756" s="27"/>
      <c r="P756" s="27"/>
      <c r="Q756" s="27"/>
      <c r="R756" s="27"/>
    </row>
    <row r="757" spans="1:18" x14ac:dyDescent="0.2">
      <c r="A757" s="23"/>
      <c r="B757" s="26"/>
      <c r="C757" s="26"/>
      <c r="D757" s="28"/>
      <c r="E757" s="28"/>
      <c r="F757" s="28"/>
      <c r="G757" s="29"/>
      <c r="H757" s="33" t="s">
        <v>1027</v>
      </c>
      <c r="I757" s="34" t="s">
        <v>1028</v>
      </c>
      <c r="J757" s="35">
        <v>401.392064</v>
      </c>
      <c r="K757" s="35">
        <v>407.53237936000028</v>
      </c>
      <c r="L757" s="35">
        <f t="shared" si="12"/>
        <v>6.1403153600002724</v>
      </c>
      <c r="M757" s="27"/>
      <c r="N757" s="27"/>
      <c r="O757" s="27"/>
      <c r="P757" s="27"/>
      <c r="Q757" s="27"/>
      <c r="R757" s="27"/>
    </row>
    <row r="758" spans="1:18" ht="25.5" x14ac:dyDescent="0.2">
      <c r="A758" s="23"/>
      <c r="B758" s="26"/>
      <c r="C758" s="26"/>
      <c r="D758" s="28"/>
      <c r="E758" s="28"/>
      <c r="F758" s="28"/>
      <c r="G758" s="29"/>
      <c r="H758" s="33" t="s">
        <v>1029</v>
      </c>
      <c r="I758" s="34" t="s">
        <v>1030</v>
      </c>
      <c r="J758" s="35">
        <v>2908.0047850000001</v>
      </c>
      <c r="K758" s="35">
        <v>3255.6517828699984</v>
      </c>
      <c r="L758" s="35">
        <f t="shared" si="12"/>
        <v>347.64699786999836</v>
      </c>
      <c r="M758" s="27"/>
      <c r="N758" s="27"/>
      <c r="O758" s="27"/>
      <c r="P758" s="27"/>
      <c r="Q758" s="27"/>
      <c r="R758" s="27"/>
    </row>
    <row r="759" spans="1:18" x14ac:dyDescent="0.2">
      <c r="A759" s="23"/>
      <c r="B759" s="26"/>
      <c r="C759" s="26"/>
      <c r="D759" s="28"/>
      <c r="E759" s="28"/>
      <c r="F759" s="28"/>
      <c r="G759" s="29"/>
      <c r="H759" s="33" t="s">
        <v>1031</v>
      </c>
      <c r="I759" s="34" t="s">
        <v>1032</v>
      </c>
      <c r="J759" s="35">
        <v>2443.5121840000002</v>
      </c>
      <c r="K759" s="35">
        <v>2530.1013835699996</v>
      </c>
      <c r="L759" s="35">
        <f t="shared" si="12"/>
        <v>86.589199569999437</v>
      </c>
      <c r="M759" s="27"/>
      <c r="N759" s="27"/>
      <c r="O759" s="27"/>
      <c r="P759" s="27"/>
      <c r="Q759" s="27"/>
      <c r="R759" s="27"/>
    </row>
    <row r="760" spans="1:18" x14ac:dyDescent="0.2">
      <c r="A760" s="23"/>
      <c r="B760" s="26"/>
      <c r="C760" s="26"/>
      <c r="D760" s="28"/>
      <c r="E760" s="28"/>
      <c r="F760" s="28"/>
      <c r="G760" s="29"/>
      <c r="H760" s="33" t="s">
        <v>1033</v>
      </c>
      <c r="I760" s="34" t="s">
        <v>1034</v>
      </c>
      <c r="J760" s="35">
        <v>1711.7599070000001</v>
      </c>
      <c r="K760" s="35">
        <v>1938.4606512900002</v>
      </c>
      <c r="L760" s="35">
        <f t="shared" si="12"/>
        <v>226.7007442900001</v>
      </c>
      <c r="M760" s="27"/>
      <c r="N760" s="27"/>
      <c r="O760" s="27"/>
      <c r="P760" s="27"/>
      <c r="Q760" s="27"/>
      <c r="R760" s="27"/>
    </row>
    <row r="761" spans="1:18" ht="25.5" x14ac:dyDescent="0.2">
      <c r="A761" s="23"/>
      <c r="B761" s="26"/>
      <c r="C761" s="26"/>
      <c r="D761" s="28"/>
      <c r="E761" s="28"/>
      <c r="F761" s="28"/>
      <c r="G761" s="29"/>
      <c r="H761" s="33" t="s">
        <v>1035</v>
      </c>
      <c r="I761" s="34" t="s">
        <v>1036</v>
      </c>
      <c r="J761" s="35">
        <v>299.64375999999999</v>
      </c>
      <c r="K761" s="35">
        <v>301.31426500999993</v>
      </c>
      <c r="L761" s="35">
        <f t="shared" si="12"/>
        <v>1.6705050099999426</v>
      </c>
      <c r="M761" s="27"/>
      <c r="N761" s="27"/>
      <c r="O761" s="27"/>
      <c r="P761" s="27"/>
      <c r="Q761" s="27"/>
      <c r="R761" s="27"/>
    </row>
    <row r="762" spans="1:18" x14ac:dyDescent="0.2">
      <c r="A762" s="23"/>
      <c r="B762" s="26"/>
      <c r="C762" s="26"/>
      <c r="D762" s="28"/>
      <c r="E762" s="28"/>
      <c r="F762" s="28"/>
      <c r="G762" s="29"/>
      <c r="H762" s="33" t="s">
        <v>1037</v>
      </c>
      <c r="I762" s="34" t="s">
        <v>1038</v>
      </c>
      <c r="J762" s="35">
        <v>2636.1905400000001</v>
      </c>
      <c r="K762" s="35">
        <v>2630.9431234799999</v>
      </c>
      <c r="L762" s="35">
        <f t="shared" si="12"/>
        <v>-5.2474165200001153</v>
      </c>
      <c r="M762" s="27"/>
      <c r="N762" s="27"/>
      <c r="O762" s="27"/>
      <c r="P762" s="27"/>
      <c r="Q762" s="27"/>
      <c r="R762" s="27"/>
    </row>
    <row r="763" spans="1:18" x14ac:dyDescent="0.2">
      <c r="A763" s="23"/>
      <c r="B763" s="26"/>
      <c r="C763" s="26"/>
      <c r="D763" s="28"/>
      <c r="E763" s="28"/>
      <c r="F763" s="28"/>
      <c r="G763" s="29"/>
      <c r="H763" s="33" t="s">
        <v>1039</v>
      </c>
      <c r="I763" s="34" t="s">
        <v>1040</v>
      </c>
      <c r="J763" s="35">
        <v>3685.9848499999998</v>
      </c>
      <c r="K763" s="35">
        <v>8583.096473900001</v>
      </c>
      <c r="L763" s="35">
        <f t="shared" si="12"/>
        <v>4897.1116239000012</v>
      </c>
      <c r="M763" s="27"/>
      <c r="N763" s="27"/>
      <c r="O763" s="27"/>
      <c r="P763" s="27"/>
      <c r="Q763" s="27"/>
      <c r="R763" s="27"/>
    </row>
    <row r="764" spans="1:18" x14ac:dyDescent="0.2">
      <c r="A764" s="23"/>
      <c r="B764" s="26"/>
      <c r="C764" s="26"/>
      <c r="D764" s="28"/>
      <c r="E764" s="28"/>
      <c r="F764" s="28"/>
      <c r="G764" s="29"/>
      <c r="H764" s="33" t="s">
        <v>1041</v>
      </c>
      <c r="I764" s="34" t="s">
        <v>1042</v>
      </c>
      <c r="J764" s="35">
        <v>6015.718828</v>
      </c>
      <c r="K764" s="35">
        <v>5828.4823140100007</v>
      </c>
      <c r="L764" s="35">
        <f t="shared" si="12"/>
        <v>-187.23651398999937</v>
      </c>
      <c r="M764" s="27"/>
      <c r="N764" s="27"/>
      <c r="O764" s="27"/>
      <c r="P764" s="27"/>
      <c r="Q764" s="27"/>
      <c r="R764" s="27"/>
    </row>
    <row r="765" spans="1:18" x14ac:dyDescent="0.2">
      <c r="A765" s="23"/>
      <c r="B765" s="26"/>
      <c r="C765" s="26"/>
      <c r="D765" s="28"/>
      <c r="E765" s="28"/>
      <c r="F765" s="28"/>
      <c r="G765" s="29"/>
      <c r="H765" s="33" t="s">
        <v>1043</v>
      </c>
      <c r="I765" s="34" t="s">
        <v>1044</v>
      </c>
      <c r="J765" s="35">
        <v>0</v>
      </c>
      <c r="K765" s="35">
        <v>61.511392979999997</v>
      </c>
      <c r="L765" s="35">
        <f t="shared" si="12"/>
        <v>61.511392979999997</v>
      </c>
      <c r="M765" s="27"/>
      <c r="N765" s="27"/>
      <c r="O765" s="27"/>
      <c r="P765" s="27"/>
      <c r="Q765" s="27"/>
      <c r="R765" s="27"/>
    </row>
    <row r="766" spans="1:18" x14ac:dyDescent="0.2">
      <c r="A766" s="23"/>
      <c r="B766" s="26"/>
      <c r="C766" s="26"/>
      <c r="D766" s="28"/>
      <c r="E766" s="28"/>
      <c r="F766" s="28"/>
      <c r="G766" s="29"/>
      <c r="H766" s="33" t="s">
        <v>1045</v>
      </c>
      <c r="I766" s="34" t="s">
        <v>1046</v>
      </c>
      <c r="J766" s="35">
        <v>768.593796</v>
      </c>
      <c r="K766" s="35">
        <v>875.92572425000014</v>
      </c>
      <c r="L766" s="35">
        <f t="shared" si="12"/>
        <v>107.33192825000015</v>
      </c>
      <c r="M766" s="27"/>
      <c r="N766" s="27"/>
      <c r="O766" s="27"/>
      <c r="P766" s="27"/>
      <c r="Q766" s="27"/>
      <c r="R766" s="27"/>
    </row>
    <row r="767" spans="1:18" ht="25.5" x14ac:dyDescent="0.2">
      <c r="A767" s="23"/>
      <c r="B767" s="26"/>
      <c r="C767" s="26"/>
      <c r="D767" s="28"/>
      <c r="E767" s="28"/>
      <c r="F767" s="28"/>
      <c r="G767" s="29"/>
      <c r="H767" s="33" t="s">
        <v>1047</v>
      </c>
      <c r="I767" s="34" t="s">
        <v>1048</v>
      </c>
      <c r="J767" s="35">
        <v>67.719010999999995</v>
      </c>
      <c r="K767" s="35">
        <v>70.208164880000012</v>
      </c>
      <c r="L767" s="35">
        <f t="shared" si="12"/>
        <v>2.4891538800000177</v>
      </c>
      <c r="M767" s="27"/>
      <c r="N767" s="27"/>
      <c r="O767" s="27"/>
      <c r="P767" s="27"/>
      <c r="Q767" s="27"/>
      <c r="R767" s="27"/>
    </row>
    <row r="768" spans="1:18" x14ac:dyDescent="0.2">
      <c r="A768" s="23"/>
      <c r="B768" s="26"/>
      <c r="C768" s="26"/>
      <c r="D768" s="28"/>
      <c r="E768" s="28"/>
      <c r="F768" s="28"/>
      <c r="G768" s="29"/>
      <c r="H768" s="33" t="s">
        <v>1049</v>
      </c>
      <c r="I768" s="34" t="s">
        <v>1050</v>
      </c>
      <c r="J768" s="35">
        <v>1869.2863239999999</v>
      </c>
      <c r="K768" s="35">
        <v>2011.3148925199998</v>
      </c>
      <c r="L768" s="35">
        <f t="shared" si="12"/>
        <v>142.02856851999991</v>
      </c>
      <c r="M768" s="27"/>
      <c r="N768" s="27"/>
      <c r="O768" s="27"/>
      <c r="P768" s="27"/>
      <c r="Q768" s="27"/>
      <c r="R768" s="27"/>
    </row>
    <row r="769" spans="1:18" x14ac:dyDescent="0.2">
      <c r="A769" s="23"/>
      <c r="B769" s="26"/>
      <c r="C769" s="26"/>
      <c r="D769" s="28"/>
      <c r="E769" s="28"/>
      <c r="F769" s="28"/>
      <c r="G769" s="29"/>
      <c r="H769" s="33" t="s">
        <v>1051</v>
      </c>
      <c r="I769" s="34" t="s">
        <v>1052</v>
      </c>
      <c r="J769" s="35">
        <v>210.875147</v>
      </c>
      <c r="K769" s="35">
        <v>439.02899469000005</v>
      </c>
      <c r="L769" s="35">
        <f t="shared" si="12"/>
        <v>228.15384769000005</v>
      </c>
      <c r="M769" s="27"/>
      <c r="N769" s="27"/>
      <c r="O769" s="27"/>
      <c r="P769" s="27"/>
      <c r="Q769" s="27"/>
      <c r="R769" s="27"/>
    </row>
    <row r="770" spans="1:18" ht="25.5" x14ac:dyDescent="0.2">
      <c r="A770" s="23"/>
      <c r="B770" s="26"/>
      <c r="C770" s="26"/>
      <c r="D770" s="28"/>
      <c r="E770" s="28"/>
      <c r="F770" s="28"/>
      <c r="G770" s="29"/>
      <c r="H770" s="33" t="s">
        <v>1053</v>
      </c>
      <c r="I770" s="34" t="s">
        <v>1054</v>
      </c>
      <c r="J770" s="35">
        <v>1562.5754810000001</v>
      </c>
      <c r="K770" s="35">
        <v>1561.7973841400001</v>
      </c>
      <c r="L770" s="35">
        <f t="shared" si="12"/>
        <v>-0.77809686000000511</v>
      </c>
      <c r="M770" s="27"/>
      <c r="N770" s="27"/>
      <c r="O770" s="27"/>
      <c r="P770" s="27"/>
      <c r="Q770" s="27"/>
      <c r="R770" s="27"/>
    </row>
    <row r="771" spans="1:18" x14ac:dyDescent="0.2">
      <c r="A771" s="23"/>
      <c r="B771" s="26"/>
      <c r="C771" s="26"/>
      <c r="D771" s="28"/>
      <c r="E771" s="28"/>
      <c r="F771" s="28"/>
      <c r="G771" s="29"/>
      <c r="H771" s="33" t="s">
        <v>1055</v>
      </c>
      <c r="I771" s="34" t="s">
        <v>1056</v>
      </c>
      <c r="J771" s="35">
        <v>489.00233300000002</v>
      </c>
      <c r="K771" s="35">
        <v>490.24439970999993</v>
      </c>
      <c r="L771" s="35">
        <f t="shared" si="12"/>
        <v>1.2420667099999037</v>
      </c>
      <c r="M771" s="27"/>
      <c r="N771" s="27"/>
      <c r="O771" s="27"/>
      <c r="P771" s="27"/>
      <c r="Q771" s="27"/>
      <c r="R771" s="27"/>
    </row>
    <row r="772" spans="1:18" x14ac:dyDescent="0.2">
      <c r="A772" s="23"/>
      <c r="B772" s="26"/>
      <c r="C772" s="26"/>
      <c r="D772" s="28"/>
      <c r="E772" s="28"/>
      <c r="F772" s="28"/>
      <c r="G772" s="29"/>
      <c r="H772" s="33" t="s">
        <v>1057</v>
      </c>
      <c r="I772" s="34" t="s">
        <v>1058</v>
      </c>
      <c r="J772" s="35">
        <v>1260.4788960000001</v>
      </c>
      <c r="K772" s="35">
        <v>1518.7978762299999</v>
      </c>
      <c r="L772" s="35">
        <f t="shared" si="12"/>
        <v>258.31898022999985</v>
      </c>
      <c r="M772" s="27"/>
      <c r="N772" s="27"/>
      <c r="O772" s="27"/>
      <c r="P772" s="27"/>
      <c r="Q772" s="27"/>
      <c r="R772" s="27"/>
    </row>
    <row r="773" spans="1:18" x14ac:dyDescent="0.2">
      <c r="A773" s="23"/>
      <c r="B773" s="26"/>
      <c r="C773" s="26"/>
      <c r="D773" s="28"/>
      <c r="E773" s="28"/>
      <c r="F773" s="28"/>
      <c r="G773" s="29"/>
      <c r="H773" s="33" t="s">
        <v>2553</v>
      </c>
      <c r="I773" s="34" t="s">
        <v>2554</v>
      </c>
      <c r="J773" s="35">
        <v>0</v>
      </c>
      <c r="K773" s="35">
        <v>8.0806396199999995</v>
      </c>
      <c r="L773" s="35">
        <f t="shared" si="12"/>
        <v>8.0806396199999995</v>
      </c>
      <c r="M773" s="27"/>
      <c r="N773" s="27"/>
      <c r="O773" s="27"/>
      <c r="P773" s="27"/>
      <c r="Q773" s="27"/>
      <c r="R773" s="27"/>
    </row>
    <row r="774" spans="1:18" x14ac:dyDescent="0.2">
      <c r="A774" s="23"/>
      <c r="B774" s="26"/>
      <c r="C774" s="26"/>
      <c r="D774" s="28"/>
      <c r="E774" s="87">
        <v>12</v>
      </c>
      <c r="F774" s="88" t="s">
        <v>1059</v>
      </c>
      <c r="G774" s="89"/>
      <c r="H774" s="90"/>
      <c r="I774" s="91"/>
      <c r="J774" s="92">
        <v>96989.997562000004</v>
      </c>
      <c r="K774" s="92">
        <v>72346.021356460013</v>
      </c>
      <c r="L774" s="92">
        <f t="shared" si="12"/>
        <v>-24643.976205539991</v>
      </c>
      <c r="M774" s="27"/>
      <c r="N774" s="27"/>
      <c r="O774" s="27"/>
      <c r="P774" s="27"/>
      <c r="Q774" s="27"/>
      <c r="R774" s="27"/>
    </row>
    <row r="775" spans="1:18" x14ac:dyDescent="0.2">
      <c r="A775" s="23"/>
      <c r="B775" s="26"/>
      <c r="C775" s="26"/>
      <c r="D775" s="28"/>
      <c r="E775" s="28"/>
      <c r="F775" s="28"/>
      <c r="G775" s="45" t="s">
        <v>2</v>
      </c>
      <c r="H775" s="46"/>
      <c r="I775" s="47"/>
      <c r="J775" s="48">
        <v>30813.930885000002</v>
      </c>
      <c r="K775" s="48">
        <v>15192.215430590002</v>
      </c>
      <c r="L775" s="48">
        <f t="shared" si="12"/>
        <v>-15621.715454409999</v>
      </c>
      <c r="M775" s="27"/>
      <c r="N775" s="27"/>
      <c r="O775" s="27"/>
      <c r="P775" s="27"/>
      <c r="Q775" s="27"/>
      <c r="R775" s="27"/>
    </row>
    <row r="776" spans="1:18" x14ac:dyDescent="0.2">
      <c r="A776" s="23"/>
      <c r="B776" s="26"/>
      <c r="C776" s="26"/>
      <c r="D776" s="28"/>
      <c r="E776" s="28"/>
      <c r="F776" s="28"/>
      <c r="G776" s="29"/>
      <c r="H776" s="30" t="s">
        <v>35</v>
      </c>
      <c r="I776" s="31" t="s">
        <v>459</v>
      </c>
      <c r="J776" s="32">
        <v>167.817139</v>
      </c>
      <c r="K776" s="32">
        <v>124.65613594000003</v>
      </c>
      <c r="L776" s="32">
        <f t="shared" si="12"/>
        <v>-43.16100305999997</v>
      </c>
      <c r="M776" s="27"/>
      <c r="N776" s="27"/>
      <c r="O776" s="27"/>
      <c r="P776" s="27"/>
      <c r="Q776" s="27"/>
      <c r="R776" s="27"/>
    </row>
    <row r="777" spans="1:18" x14ac:dyDescent="0.2">
      <c r="A777" s="23"/>
      <c r="B777" s="26"/>
      <c r="C777" s="26"/>
      <c r="D777" s="28"/>
      <c r="E777" s="28"/>
      <c r="F777" s="28"/>
      <c r="G777" s="29"/>
      <c r="H777" s="33" t="s">
        <v>64</v>
      </c>
      <c r="I777" s="34" t="s">
        <v>1060</v>
      </c>
      <c r="J777" s="35">
        <v>86.995034000000004</v>
      </c>
      <c r="K777" s="35">
        <v>87.846518660000029</v>
      </c>
      <c r="L777" s="35">
        <f t="shared" si="12"/>
        <v>0.85148466000002543</v>
      </c>
      <c r="M777" s="27"/>
      <c r="N777" s="27"/>
      <c r="O777" s="27"/>
      <c r="P777" s="27"/>
      <c r="Q777" s="27"/>
      <c r="R777" s="27"/>
    </row>
    <row r="778" spans="1:18" x14ac:dyDescent="0.2">
      <c r="A778" s="23"/>
      <c r="B778" s="26"/>
      <c r="C778" s="26"/>
      <c r="D778" s="28"/>
      <c r="E778" s="28"/>
      <c r="F778" s="28"/>
      <c r="G778" s="29"/>
      <c r="H778" s="33" t="s">
        <v>66</v>
      </c>
      <c r="I778" s="34" t="s">
        <v>557</v>
      </c>
      <c r="J778" s="35">
        <v>73.917876000000007</v>
      </c>
      <c r="K778" s="35">
        <v>74.519865330000016</v>
      </c>
      <c r="L778" s="35">
        <f t="shared" si="12"/>
        <v>0.6019893300000092</v>
      </c>
      <c r="M778" s="27"/>
      <c r="N778" s="27"/>
      <c r="O778" s="27"/>
      <c r="P778" s="27"/>
      <c r="Q778" s="27"/>
      <c r="R778" s="27"/>
    </row>
    <row r="779" spans="1:18" x14ac:dyDescent="0.2">
      <c r="A779" s="23"/>
      <c r="B779" s="26"/>
      <c r="C779" s="26"/>
      <c r="D779" s="28"/>
      <c r="E779" s="28"/>
      <c r="F779" s="28"/>
      <c r="G779" s="29"/>
      <c r="H779" s="33" t="s">
        <v>70</v>
      </c>
      <c r="I779" s="34" t="s">
        <v>1061</v>
      </c>
      <c r="J779" s="35">
        <v>14.838179999999999</v>
      </c>
      <c r="K779" s="35">
        <v>12.582962760000001</v>
      </c>
      <c r="L779" s="35">
        <f t="shared" si="12"/>
        <v>-2.2552172399999986</v>
      </c>
      <c r="M779" s="27"/>
      <c r="N779" s="27"/>
      <c r="O779" s="27"/>
      <c r="P779" s="27"/>
      <c r="Q779" s="27"/>
      <c r="R779" s="27"/>
    </row>
    <row r="780" spans="1:18" ht="25.5" x14ac:dyDescent="0.2">
      <c r="A780" s="23"/>
      <c r="B780" s="26"/>
      <c r="C780" s="26"/>
      <c r="D780" s="28"/>
      <c r="E780" s="28"/>
      <c r="F780" s="28"/>
      <c r="G780" s="29"/>
      <c r="H780" s="33" t="s">
        <v>173</v>
      </c>
      <c r="I780" s="34" t="s">
        <v>1062</v>
      </c>
      <c r="J780" s="35">
        <v>3485.4051639999998</v>
      </c>
      <c r="K780" s="35">
        <v>1534.2856908899998</v>
      </c>
      <c r="L780" s="35">
        <f t="shared" si="12"/>
        <v>-1951.1194731099999</v>
      </c>
      <c r="M780" s="27"/>
      <c r="N780" s="27"/>
      <c r="O780" s="27"/>
      <c r="P780" s="27"/>
      <c r="Q780" s="27"/>
      <c r="R780" s="27"/>
    </row>
    <row r="781" spans="1:18" x14ac:dyDescent="0.2">
      <c r="A781" s="23"/>
      <c r="B781" s="26"/>
      <c r="C781" s="26"/>
      <c r="D781" s="28"/>
      <c r="E781" s="28"/>
      <c r="F781" s="28"/>
      <c r="G781" s="29"/>
      <c r="H781" s="33" t="s">
        <v>175</v>
      </c>
      <c r="I781" s="34" t="s">
        <v>1063</v>
      </c>
      <c r="J781" s="35">
        <v>47.47081</v>
      </c>
      <c r="K781" s="35">
        <v>42.38225263999999</v>
      </c>
      <c r="L781" s="35">
        <f t="shared" si="12"/>
        <v>-5.08855736000001</v>
      </c>
      <c r="M781" s="27"/>
      <c r="N781" s="27"/>
      <c r="O781" s="27"/>
      <c r="P781" s="27"/>
      <c r="Q781" s="27"/>
      <c r="R781" s="27"/>
    </row>
    <row r="782" spans="1:18" x14ac:dyDescent="0.2">
      <c r="A782" s="23"/>
      <c r="B782" s="26"/>
      <c r="C782" s="26"/>
      <c r="D782" s="28"/>
      <c r="E782" s="28"/>
      <c r="F782" s="28"/>
      <c r="G782" s="29"/>
      <c r="H782" s="33" t="s">
        <v>971</v>
      </c>
      <c r="I782" s="34" t="s">
        <v>1064</v>
      </c>
      <c r="J782" s="35">
        <v>42.409081</v>
      </c>
      <c r="K782" s="35">
        <v>35.271249749999988</v>
      </c>
      <c r="L782" s="35">
        <f t="shared" si="12"/>
        <v>-7.1378312500000121</v>
      </c>
      <c r="M782" s="27"/>
      <c r="N782" s="27"/>
      <c r="O782" s="27"/>
      <c r="P782" s="27"/>
      <c r="Q782" s="27"/>
      <c r="R782" s="27"/>
    </row>
    <row r="783" spans="1:18" x14ac:dyDescent="0.2">
      <c r="A783" s="23"/>
      <c r="B783" s="26"/>
      <c r="C783" s="26"/>
      <c r="D783" s="28"/>
      <c r="E783" s="28"/>
      <c r="F783" s="28"/>
      <c r="G783" s="29"/>
      <c r="H783" s="33" t="s">
        <v>973</v>
      </c>
      <c r="I783" s="34" t="s">
        <v>1065</v>
      </c>
      <c r="J783" s="35">
        <v>306.00627900000001</v>
      </c>
      <c r="K783" s="35">
        <v>330.20585659000005</v>
      </c>
      <c r="L783" s="35">
        <f t="shared" si="12"/>
        <v>24.199577590000047</v>
      </c>
      <c r="M783" s="27"/>
      <c r="N783" s="27"/>
      <c r="O783" s="27"/>
      <c r="P783" s="27"/>
      <c r="Q783" s="27"/>
      <c r="R783" s="27"/>
    </row>
    <row r="784" spans="1:18" x14ac:dyDescent="0.2">
      <c r="A784" s="23"/>
      <c r="B784" s="26"/>
      <c r="C784" s="26"/>
      <c r="D784" s="28"/>
      <c r="E784" s="28"/>
      <c r="F784" s="28"/>
      <c r="G784" s="29"/>
      <c r="H784" s="33" t="s">
        <v>87</v>
      </c>
      <c r="I784" s="34" t="s">
        <v>1066</v>
      </c>
      <c r="J784" s="35">
        <v>70.788165000000006</v>
      </c>
      <c r="K784" s="35">
        <v>383.61103275000016</v>
      </c>
      <c r="L784" s="35">
        <f t="shared" ref="L784:L847" si="13">+K784-J784</f>
        <v>312.82286775000017</v>
      </c>
      <c r="M784" s="27"/>
      <c r="N784" s="27"/>
      <c r="O784" s="27"/>
      <c r="P784" s="27"/>
      <c r="Q784" s="27"/>
      <c r="R784" s="27"/>
    </row>
    <row r="785" spans="1:18" x14ac:dyDescent="0.2">
      <c r="A785" s="23"/>
      <c r="B785" s="26"/>
      <c r="C785" s="26"/>
      <c r="D785" s="28"/>
      <c r="E785" s="28"/>
      <c r="F785" s="28"/>
      <c r="G785" s="29"/>
      <c r="H785" s="33" t="s">
        <v>200</v>
      </c>
      <c r="I785" s="34" t="s">
        <v>1067</v>
      </c>
      <c r="J785" s="35">
        <v>524.28389700000002</v>
      </c>
      <c r="K785" s="35">
        <v>269.64971358000003</v>
      </c>
      <c r="L785" s="35">
        <f t="shared" si="13"/>
        <v>-254.63418342</v>
      </c>
      <c r="M785" s="27"/>
      <c r="N785" s="27"/>
      <c r="O785" s="27"/>
      <c r="P785" s="27"/>
      <c r="Q785" s="27"/>
      <c r="R785" s="27"/>
    </row>
    <row r="786" spans="1:18" x14ac:dyDescent="0.2">
      <c r="A786" s="23"/>
      <c r="B786" s="26"/>
      <c r="C786" s="26"/>
      <c r="D786" s="28"/>
      <c r="E786" s="28"/>
      <c r="F786" s="28"/>
      <c r="G786" s="29"/>
      <c r="H786" s="33" t="s">
        <v>779</v>
      </c>
      <c r="I786" s="64" t="s">
        <v>1068</v>
      </c>
      <c r="J786" s="35">
        <v>57.262993000000002</v>
      </c>
      <c r="K786" s="35">
        <v>48.068964680000008</v>
      </c>
      <c r="L786" s="35">
        <f t="shared" si="13"/>
        <v>-9.1940283199999939</v>
      </c>
      <c r="M786" s="27"/>
      <c r="N786" s="27"/>
      <c r="O786" s="27"/>
      <c r="P786" s="27"/>
      <c r="Q786" s="27"/>
      <c r="R786" s="27"/>
    </row>
    <row r="787" spans="1:18" x14ac:dyDescent="0.2">
      <c r="A787" s="23"/>
      <c r="B787" s="26"/>
      <c r="C787" s="26"/>
      <c r="D787" s="28"/>
      <c r="E787" s="28"/>
      <c r="F787" s="28"/>
      <c r="G787" s="29"/>
      <c r="H787" s="33" t="s">
        <v>1069</v>
      </c>
      <c r="I787" s="34" t="s">
        <v>1070</v>
      </c>
      <c r="J787" s="35">
        <v>706.837808</v>
      </c>
      <c r="K787" s="35">
        <v>742.60042253000017</v>
      </c>
      <c r="L787" s="35">
        <f t="shared" si="13"/>
        <v>35.762614530000178</v>
      </c>
      <c r="M787" s="27"/>
      <c r="N787" s="27"/>
      <c r="O787" s="27"/>
      <c r="P787" s="27"/>
      <c r="Q787" s="27"/>
      <c r="R787" s="27"/>
    </row>
    <row r="788" spans="1:18" x14ac:dyDescent="0.2">
      <c r="A788" s="23"/>
      <c r="B788" s="26"/>
      <c r="C788" s="26"/>
      <c r="D788" s="28"/>
      <c r="E788" s="28"/>
      <c r="F788" s="28"/>
      <c r="G788" s="29"/>
      <c r="H788" s="33" t="s">
        <v>122</v>
      </c>
      <c r="I788" s="34" t="s">
        <v>441</v>
      </c>
      <c r="J788" s="35">
        <v>15146.18777</v>
      </c>
      <c r="K788" s="35">
        <v>3484.5694517200013</v>
      </c>
      <c r="L788" s="35">
        <f t="shared" si="13"/>
        <v>-11661.61831828</v>
      </c>
      <c r="M788" s="27"/>
      <c r="N788" s="27"/>
      <c r="O788" s="27"/>
      <c r="P788" s="27"/>
      <c r="Q788" s="27"/>
      <c r="R788" s="27"/>
    </row>
    <row r="789" spans="1:18" x14ac:dyDescent="0.2">
      <c r="A789" s="23"/>
      <c r="B789" s="26"/>
      <c r="C789" s="26"/>
      <c r="D789" s="28"/>
      <c r="E789" s="28"/>
      <c r="F789" s="28"/>
      <c r="G789" s="29"/>
      <c r="H789" s="33" t="s">
        <v>293</v>
      </c>
      <c r="I789" s="34" t="s">
        <v>432</v>
      </c>
      <c r="J789" s="35">
        <v>130.79861099999999</v>
      </c>
      <c r="K789" s="35">
        <v>100.72704625999998</v>
      </c>
      <c r="L789" s="35">
        <f t="shared" si="13"/>
        <v>-30.071564740000014</v>
      </c>
      <c r="M789" s="27"/>
      <c r="N789" s="27"/>
      <c r="O789" s="27"/>
      <c r="P789" s="27"/>
      <c r="Q789" s="27"/>
      <c r="R789" s="27"/>
    </row>
    <row r="790" spans="1:18" x14ac:dyDescent="0.2">
      <c r="A790" s="23"/>
      <c r="B790" s="26"/>
      <c r="C790" s="26"/>
      <c r="D790" s="28"/>
      <c r="E790" s="28"/>
      <c r="F790" s="28"/>
      <c r="G790" s="29"/>
      <c r="H790" s="33" t="s">
        <v>632</v>
      </c>
      <c r="I790" s="34" t="s">
        <v>956</v>
      </c>
      <c r="J790" s="35">
        <v>87.127797999999999</v>
      </c>
      <c r="K790" s="35">
        <v>99.328981999999996</v>
      </c>
      <c r="L790" s="35">
        <f t="shared" si="13"/>
        <v>12.201183999999998</v>
      </c>
      <c r="M790" s="27"/>
      <c r="N790" s="27"/>
      <c r="O790" s="27"/>
      <c r="P790" s="27"/>
      <c r="Q790" s="27"/>
      <c r="R790" s="27"/>
    </row>
    <row r="791" spans="1:18" x14ac:dyDescent="0.2">
      <c r="A791" s="23"/>
      <c r="B791" s="26"/>
      <c r="C791" s="26"/>
      <c r="D791" s="28"/>
      <c r="E791" s="28"/>
      <c r="F791" s="28"/>
      <c r="G791" s="29"/>
      <c r="H791" s="33" t="s">
        <v>634</v>
      </c>
      <c r="I791" s="34" t="s">
        <v>114</v>
      </c>
      <c r="J791" s="35">
        <v>290.07492500000001</v>
      </c>
      <c r="K791" s="35">
        <v>278.23287726000012</v>
      </c>
      <c r="L791" s="35">
        <f t="shared" si="13"/>
        <v>-11.842047739999884</v>
      </c>
      <c r="M791" s="27"/>
      <c r="N791" s="27"/>
      <c r="O791" s="27"/>
      <c r="P791" s="27"/>
      <c r="Q791" s="27"/>
      <c r="R791" s="27"/>
    </row>
    <row r="792" spans="1:18" x14ac:dyDescent="0.2">
      <c r="A792" s="23"/>
      <c r="B792" s="26"/>
      <c r="C792" s="26"/>
      <c r="D792" s="28"/>
      <c r="E792" s="28"/>
      <c r="F792" s="28"/>
      <c r="G792" s="29"/>
      <c r="H792" s="33" t="s">
        <v>636</v>
      </c>
      <c r="I792" s="34" t="s">
        <v>898</v>
      </c>
      <c r="J792" s="35">
        <v>1066.5097969999999</v>
      </c>
      <c r="K792" s="35">
        <v>547.27871604999996</v>
      </c>
      <c r="L792" s="35">
        <f t="shared" si="13"/>
        <v>-519.23108094999998</v>
      </c>
      <c r="M792" s="27"/>
      <c r="N792" s="27"/>
      <c r="O792" s="27"/>
      <c r="P792" s="27"/>
      <c r="Q792" s="27"/>
      <c r="R792" s="27"/>
    </row>
    <row r="793" spans="1:18" x14ac:dyDescent="0.2">
      <c r="A793" s="23"/>
      <c r="B793" s="26"/>
      <c r="C793" s="26"/>
      <c r="D793" s="28"/>
      <c r="E793" s="28"/>
      <c r="F793" s="28"/>
      <c r="G793" s="29"/>
      <c r="H793" s="33" t="s">
        <v>940</v>
      </c>
      <c r="I793" s="34" t="s">
        <v>1071</v>
      </c>
      <c r="J793" s="35">
        <v>341.44811299999998</v>
      </c>
      <c r="K793" s="35">
        <v>434.08697395000002</v>
      </c>
      <c r="L793" s="35">
        <f t="shared" si="13"/>
        <v>92.638860950000037</v>
      </c>
      <c r="M793" s="27"/>
      <c r="N793" s="27"/>
      <c r="O793" s="27"/>
      <c r="P793" s="27"/>
      <c r="Q793" s="27"/>
      <c r="R793" s="27"/>
    </row>
    <row r="794" spans="1:18" x14ac:dyDescent="0.2">
      <c r="A794" s="23"/>
      <c r="B794" s="26"/>
      <c r="C794" s="26"/>
      <c r="D794" s="28"/>
      <c r="E794" s="28"/>
      <c r="F794" s="28"/>
      <c r="G794" s="29"/>
      <c r="H794" s="33" t="s">
        <v>124</v>
      </c>
      <c r="I794" s="34" t="s">
        <v>1072</v>
      </c>
      <c r="J794" s="35">
        <v>22.278416</v>
      </c>
      <c r="K794" s="35">
        <v>140.88816261000002</v>
      </c>
      <c r="L794" s="35">
        <f t="shared" si="13"/>
        <v>118.60974661000003</v>
      </c>
      <c r="M794" s="27"/>
      <c r="N794" s="27"/>
      <c r="O794" s="27"/>
      <c r="P794" s="27"/>
      <c r="Q794" s="27"/>
      <c r="R794" s="27"/>
    </row>
    <row r="795" spans="1:18" x14ac:dyDescent="0.2">
      <c r="A795" s="23"/>
      <c r="B795" s="26"/>
      <c r="C795" s="26"/>
      <c r="D795" s="28"/>
      <c r="E795" s="28"/>
      <c r="F795" s="28"/>
      <c r="G795" s="29"/>
      <c r="H795" s="33" t="s">
        <v>586</v>
      </c>
      <c r="I795" s="34" t="s">
        <v>1073</v>
      </c>
      <c r="J795" s="35">
        <v>7389.8448209999997</v>
      </c>
      <c r="K795" s="35">
        <v>6201.869818359999</v>
      </c>
      <c r="L795" s="35">
        <f t="shared" si="13"/>
        <v>-1187.9750026400006</v>
      </c>
      <c r="M795" s="27"/>
      <c r="N795" s="27"/>
      <c r="O795" s="27"/>
      <c r="P795" s="27"/>
      <c r="Q795" s="27"/>
      <c r="R795" s="27"/>
    </row>
    <row r="796" spans="1:18" x14ac:dyDescent="0.2">
      <c r="A796" s="23"/>
      <c r="B796" s="26"/>
      <c r="C796" s="26"/>
      <c r="D796" s="28"/>
      <c r="E796" s="28"/>
      <c r="F796" s="28"/>
      <c r="G796" s="29"/>
      <c r="H796" s="33" t="s">
        <v>312</v>
      </c>
      <c r="I796" s="34" t="s">
        <v>1074</v>
      </c>
      <c r="J796" s="35">
        <v>655.72255800000005</v>
      </c>
      <c r="K796" s="35">
        <v>103.64880436999995</v>
      </c>
      <c r="L796" s="35">
        <f t="shared" si="13"/>
        <v>-552.07375363000006</v>
      </c>
      <c r="M796" s="27"/>
      <c r="N796" s="27"/>
      <c r="O796" s="27"/>
      <c r="P796" s="27"/>
      <c r="Q796" s="27"/>
      <c r="R796" s="27"/>
    </row>
    <row r="797" spans="1:18" x14ac:dyDescent="0.2">
      <c r="A797" s="23"/>
      <c r="B797" s="26"/>
      <c r="C797" s="26"/>
      <c r="D797" s="28"/>
      <c r="E797" s="28"/>
      <c r="F797" s="28"/>
      <c r="G797" s="29"/>
      <c r="H797" s="33" t="s">
        <v>314</v>
      </c>
      <c r="I797" s="34" t="s">
        <v>1075</v>
      </c>
      <c r="J797" s="35">
        <v>73.853003000000001</v>
      </c>
      <c r="K797" s="35">
        <v>89.304972149999998</v>
      </c>
      <c r="L797" s="35">
        <f t="shared" si="13"/>
        <v>15.451969149999996</v>
      </c>
      <c r="M797" s="27"/>
      <c r="N797" s="27"/>
      <c r="O797" s="27"/>
      <c r="P797" s="27"/>
      <c r="Q797" s="27"/>
      <c r="R797" s="27"/>
    </row>
    <row r="798" spans="1:18" x14ac:dyDescent="0.2">
      <c r="A798" s="23"/>
      <c r="B798" s="26"/>
      <c r="C798" s="26"/>
      <c r="D798" s="28"/>
      <c r="E798" s="28"/>
      <c r="F798" s="28"/>
      <c r="G798" s="29"/>
      <c r="H798" s="33" t="s">
        <v>592</v>
      </c>
      <c r="I798" s="34" t="s">
        <v>1076</v>
      </c>
      <c r="J798" s="35">
        <v>26.052647</v>
      </c>
      <c r="K798" s="35">
        <v>26.598959760000007</v>
      </c>
      <c r="L798" s="35">
        <f t="shared" si="13"/>
        <v>0.54631276000000639</v>
      </c>
      <c r="M798" s="27"/>
      <c r="N798" s="27"/>
      <c r="O798" s="27"/>
      <c r="P798" s="27"/>
      <c r="Q798" s="27"/>
      <c r="R798" s="27"/>
    </row>
    <row r="799" spans="1:18" x14ac:dyDescent="0.2">
      <c r="A799" s="23"/>
      <c r="B799" s="26"/>
      <c r="C799" s="26"/>
      <c r="D799" s="28"/>
      <c r="E799" s="28"/>
      <c r="F799" s="28"/>
      <c r="G799" s="45" t="s">
        <v>528</v>
      </c>
      <c r="H799" s="49"/>
      <c r="I799" s="50"/>
      <c r="J799" s="51">
        <v>22331.210343999999</v>
      </c>
      <c r="K799" s="51">
        <v>12656.960615579997</v>
      </c>
      <c r="L799" s="51">
        <f t="shared" si="13"/>
        <v>-9674.2497284200017</v>
      </c>
      <c r="M799" s="27"/>
      <c r="N799" s="27"/>
      <c r="O799" s="27"/>
      <c r="P799" s="27"/>
      <c r="Q799" s="27"/>
      <c r="R799" s="27"/>
    </row>
    <row r="800" spans="1:18" x14ac:dyDescent="0.2">
      <c r="A800" s="23"/>
      <c r="B800" s="26"/>
      <c r="C800" s="26"/>
      <c r="D800" s="28"/>
      <c r="E800" s="28"/>
      <c r="F800" s="28"/>
      <c r="G800" s="29"/>
      <c r="H800" s="30" t="s">
        <v>669</v>
      </c>
      <c r="I800" s="31" t="s">
        <v>1077</v>
      </c>
      <c r="J800" s="32">
        <v>81.958151000000001</v>
      </c>
      <c r="K800" s="32">
        <v>90.631665470000016</v>
      </c>
      <c r="L800" s="32">
        <f t="shared" si="13"/>
        <v>8.6735144700000149</v>
      </c>
      <c r="M800" s="27"/>
      <c r="N800" s="27"/>
      <c r="O800" s="27"/>
      <c r="P800" s="27"/>
      <c r="Q800" s="27"/>
      <c r="R800" s="27"/>
    </row>
    <row r="801" spans="1:18" x14ac:dyDescent="0.2">
      <c r="A801" s="23"/>
      <c r="B801" s="26"/>
      <c r="C801" s="26"/>
      <c r="D801" s="28"/>
      <c r="E801" s="28"/>
      <c r="F801" s="28"/>
      <c r="G801" s="29"/>
      <c r="H801" s="33" t="s">
        <v>602</v>
      </c>
      <c r="I801" s="34" t="s">
        <v>1078</v>
      </c>
      <c r="J801" s="35">
        <v>115.86630100000001</v>
      </c>
      <c r="K801" s="35">
        <v>142.40888128999995</v>
      </c>
      <c r="L801" s="35">
        <f t="shared" si="13"/>
        <v>26.542580289999947</v>
      </c>
      <c r="M801" s="27"/>
      <c r="N801" s="27"/>
      <c r="O801" s="27"/>
      <c r="P801" s="27"/>
      <c r="Q801" s="27"/>
      <c r="R801" s="27"/>
    </row>
    <row r="802" spans="1:18" x14ac:dyDescent="0.2">
      <c r="A802" s="23"/>
      <c r="B802" s="26"/>
      <c r="C802" s="26"/>
      <c r="D802" s="28"/>
      <c r="E802" s="28"/>
      <c r="F802" s="28"/>
      <c r="G802" s="29"/>
      <c r="H802" s="33" t="s">
        <v>535</v>
      </c>
      <c r="I802" s="34" t="s">
        <v>1079</v>
      </c>
      <c r="J802" s="35">
        <v>551.94921199999999</v>
      </c>
      <c r="K802" s="35">
        <v>493.75860845999989</v>
      </c>
      <c r="L802" s="35">
        <f t="shared" si="13"/>
        <v>-58.190603540000097</v>
      </c>
      <c r="M802" s="27"/>
      <c r="N802" s="27"/>
      <c r="O802" s="27"/>
      <c r="P802" s="27"/>
      <c r="Q802" s="27"/>
      <c r="R802" s="27"/>
    </row>
    <row r="803" spans="1:18" x14ac:dyDescent="0.2">
      <c r="A803" s="23"/>
      <c r="B803" s="26"/>
      <c r="C803" s="26"/>
      <c r="D803" s="28"/>
      <c r="E803" s="28"/>
      <c r="F803" s="28"/>
      <c r="G803" s="29"/>
      <c r="H803" s="33" t="s">
        <v>1015</v>
      </c>
      <c r="I803" s="34" t="s">
        <v>1080</v>
      </c>
      <c r="J803" s="35">
        <v>2537.9672569999998</v>
      </c>
      <c r="K803" s="35">
        <v>1203.3708170099999</v>
      </c>
      <c r="L803" s="35">
        <f t="shared" si="13"/>
        <v>-1334.5964399899999</v>
      </c>
      <c r="M803" s="27"/>
      <c r="N803" s="27"/>
      <c r="O803" s="27"/>
      <c r="P803" s="27"/>
      <c r="Q803" s="27"/>
      <c r="R803" s="27"/>
    </row>
    <row r="804" spans="1:18" x14ac:dyDescent="0.2">
      <c r="A804" s="23"/>
      <c r="B804" s="26"/>
      <c r="C804" s="26"/>
      <c r="D804" s="28"/>
      <c r="E804" s="28"/>
      <c r="F804" s="28"/>
      <c r="G804" s="29"/>
      <c r="H804" s="33" t="s">
        <v>1017</v>
      </c>
      <c r="I804" s="34" t="s">
        <v>1081</v>
      </c>
      <c r="J804" s="35">
        <v>112.551368</v>
      </c>
      <c r="K804" s="35">
        <v>111.23803086999999</v>
      </c>
      <c r="L804" s="35">
        <f t="shared" si="13"/>
        <v>-1.3133371300000078</v>
      </c>
      <c r="M804" s="27"/>
      <c r="N804" s="27"/>
      <c r="O804" s="27"/>
      <c r="P804" s="27"/>
      <c r="Q804" s="27"/>
      <c r="R804" s="27"/>
    </row>
    <row r="805" spans="1:18" x14ac:dyDescent="0.2">
      <c r="A805" s="23"/>
      <c r="B805" s="26"/>
      <c r="C805" s="26"/>
      <c r="D805" s="28"/>
      <c r="E805" s="28"/>
      <c r="F805" s="28"/>
      <c r="G805" s="29"/>
      <c r="H805" s="33" t="s">
        <v>1019</v>
      </c>
      <c r="I805" s="34" t="s">
        <v>1082</v>
      </c>
      <c r="J805" s="35">
        <v>1398.937766</v>
      </c>
      <c r="K805" s="35">
        <v>790.24220123999999</v>
      </c>
      <c r="L805" s="35">
        <f t="shared" si="13"/>
        <v>-608.69556476000002</v>
      </c>
      <c r="M805" s="27"/>
      <c r="N805" s="27"/>
      <c r="O805" s="27"/>
      <c r="P805" s="27"/>
      <c r="Q805" s="27"/>
      <c r="R805" s="27"/>
    </row>
    <row r="806" spans="1:18" x14ac:dyDescent="0.2">
      <c r="A806" s="23"/>
      <c r="B806" s="26"/>
      <c r="C806" s="26"/>
      <c r="D806" s="28"/>
      <c r="E806" s="28"/>
      <c r="F806" s="28"/>
      <c r="G806" s="29"/>
      <c r="H806" s="33" t="s">
        <v>541</v>
      </c>
      <c r="I806" s="34" t="s">
        <v>1083</v>
      </c>
      <c r="J806" s="35">
        <v>29.783496</v>
      </c>
      <c r="K806" s="35">
        <v>32.102424430000006</v>
      </c>
      <c r="L806" s="35">
        <f t="shared" si="13"/>
        <v>2.3189284300000068</v>
      </c>
      <c r="M806" s="27"/>
      <c r="N806" s="27"/>
      <c r="O806" s="27"/>
      <c r="P806" s="27"/>
      <c r="Q806" s="27"/>
      <c r="R806" s="27"/>
    </row>
    <row r="807" spans="1:18" x14ac:dyDescent="0.2">
      <c r="A807" s="23"/>
      <c r="B807" s="26"/>
      <c r="C807" s="26"/>
      <c r="D807" s="28"/>
      <c r="E807" s="28"/>
      <c r="F807" s="28"/>
      <c r="G807" s="29"/>
      <c r="H807" s="33" t="s">
        <v>1084</v>
      </c>
      <c r="I807" s="34" t="s">
        <v>1085</v>
      </c>
      <c r="J807" s="35">
        <v>14121.550153</v>
      </c>
      <c r="K807" s="35">
        <v>5050.0452025899995</v>
      </c>
      <c r="L807" s="35">
        <f t="shared" si="13"/>
        <v>-9071.5049504100007</v>
      </c>
      <c r="M807" s="27"/>
      <c r="N807" s="27"/>
      <c r="O807" s="27"/>
      <c r="P807" s="27"/>
      <c r="Q807" s="27"/>
      <c r="R807" s="27"/>
    </row>
    <row r="808" spans="1:18" x14ac:dyDescent="0.2">
      <c r="A808" s="23"/>
      <c r="B808" s="26"/>
      <c r="C808" s="26"/>
      <c r="D808" s="28"/>
      <c r="E808" s="28"/>
      <c r="F808" s="28"/>
      <c r="G808" s="29"/>
      <c r="H808" s="33" t="s">
        <v>1086</v>
      </c>
      <c r="I808" s="34" t="s">
        <v>1087</v>
      </c>
      <c r="J808" s="35">
        <v>928.56793900000002</v>
      </c>
      <c r="K808" s="35">
        <v>2291.0510025200006</v>
      </c>
      <c r="L808" s="35">
        <f t="shared" si="13"/>
        <v>1362.4830635200005</v>
      </c>
      <c r="M808" s="27"/>
      <c r="N808" s="27"/>
      <c r="O808" s="27"/>
      <c r="P808" s="27"/>
      <c r="Q808" s="27"/>
      <c r="R808" s="27"/>
    </row>
    <row r="809" spans="1:18" x14ac:dyDescent="0.2">
      <c r="A809" s="23"/>
      <c r="B809" s="26"/>
      <c r="C809" s="26"/>
      <c r="D809" s="28"/>
      <c r="E809" s="28"/>
      <c r="F809" s="28"/>
      <c r="G809" s="29"/>
      <c r="H809" s="33" t="s">
        <v>543</v>
      </c>
      <c r="I809" s="34" t="s">
        <v>1088</v>
      </c>
      <c r="J809" s="35">
        <v>50.311042999999998</v>
      </c>
      <c r="K809" s="35">
        <v>49.810876649999997</v>
      </c>
      <c r="L809" s="35">
        <f t="shared" si="13"/>
        <v>-0.50016635000000065</v>
      </c>
      <c r="M809" s="27"/>
      <c r="N809" s="27"/>
      <c r="O809" s="27"/>
      <c r="P809" s="27"/>
      <c r="Q809" s="27"/>
      <c r="R809" s="27"/>
    </row>
    <row r="810" spans="1:18" x14ac:dyDescent="0.2">
      <c r="A810" s="23"/>
      <c r="B810" s="26"/>
      <c r="C810" s="26"/>
      <c r="D810" s="28"/>
      <c r="E810" s="28"/>
      <c r="F810" s="28"/>
      <c r="G810" s="29"/>
      <c r="H810" s="33" t="s">
        <v>545</v>
      </c>
      <c r="I810" s="34" t="s">
        <v>1089</v>
      </c>
      <c r="J810" s="35">
        <v>35.904488000000001</v>
      </c>
      <c r="K810" s="35">
        <v>43.845044149999985</v>
      </c>
      <c r="L810" s="35">
        <f t="shared" si="13"/>
        <v>7.9405561499999848</v>
      </c>
      <c r="M810" s="27"/>
      <c r="N810" s="27"/>
      <c r="O810" s="27"/>
      <c r="P810" s="27"/>
      <c r="Q810" s="27"/>
      <c r="R810" s="27"/>
    </row>
    <row r="811" spans="1:18" x14ac:dyDescent="0.2">
      <c r="A811" s="23"/>
      <c r="B811" s="26"/>
      <c r="C811" s="26"/>
      <c r="D811" s="28"/>
      <c r="E811" s="28"/>
      <c r="F811" s="28"/>
      <c r="G811" s="29"/>
      <c r="H811" s="33" t="s">
        <v>1090</v>
      </c>
      <c r="I811" s="34" t="s">
        <v>1091</v>
      </c>
      <c r="J811" s="35">
        <v>2365.8631700000001</v>
      </c>
      <c r="K811" s="35">
        <v>2358.4558609000001</v>
      </c>
      <c r="L811" s="35">
        <f t="shared" si="13"/>
        <v>-7.4073091000000204</v>
      </c>
      <c r="M811" s="27"/>
      <c r="N811" s="27"/>
      <c r="O811" s="27"/>
      <c r="P811" s="27"/>
      <c r="Q811" s="27"/>
      <c r="R811" s="27"/>
    </row>
    <row r="812" spans="1:18" x14ac:dyDescent="0.2">
      <c r="A812" s="23"/>
      <c r="B812" s="26"/>
      <c r="C812" s="26"/>
      <c r="D812" s="28"/>
      <c r="E812" s="28"/>
      <c r="F812" s="28"/>
      <c r="G812" s="45" t="s">
        <v>549</v>
      </c>
      <c r="H812" s="49"/>
      <c r="I812" s="50"/>
      <c r="J812" s="51">
        <v>43844.856333000003</v>
      </c>
      <c r="K812" s="51">
        <v>44496.845310289995</v>
      </c>
      <c r="L812" s="51">
        <f t="shared" si="13"/>
        <v>651.98897728999145</v>
      </c>
      <c r="M812" s="27"/>
      <c r="N812" s="27"/>
      <c r="O812" s="27"/>
      <c r="P812" s="27"/>
      <c r="Q812" s="27"/>
      <c r="R812" s="27"/>
    </row>
    <row r="813" spans="1:18" x14ac:dyDescent="0.2">
      <c r="A813" s="23"/>
      <c r="B813" s="26"/>
      <c r="C813" s="26"/>
      <c r="D813" s="28"/>
      <c r="E813" s="28"/>
      <c r="F813" s="28"/>
      <c r="G813" s="29"/>
      <c r="H813" s="30" t="s">
        <v>1092</v>
      </c>
      <c r="I813" s="31" t="s">
        <v>1093</v>
      </c>
      <c r="J813" s="32">
        <v>1939.434679</v>
      </c>
      <c r="K813" s="32">
        <v>0</v>
      </c>
      <c r="L813" s="32">
        <f t="shared" si="13"/>
        <v>-1939.434679</v>
      </c>
      <c r="M813" s="27"/>
      <c r="N813" s="27"/>
      <c r="O813" s="27"/>
      <c r="P813" s="27"/>
      <c r="Q813" s="27"/>
      <c r="R813" s="27"/>
    </row>
    <row r="814" spans="1:18" x14ac:dyDescent="0.2">
      <c r="A814" s="23"/>
      <c r="B814" s="26"/>
      <c r="C814" s="26"/>
      <c r="D814" s="28"/>
      <c r="E814" s="28"/>
      <c r="F814" s="28"/>
      <c r="G814" s="29"/>
      <c r="H814" s="33" t="s">
        <v>1094</v>
      </c>
      <c r="I814" s="34" t="s">
        <v>1095</v>
      </c>
      <c r="J814" s="35">
        <v>527.512564</v>
      </c>
      <c r="K814" s="35">
        <v>566.47150638999972</v>
      </c>
      <c r="L814" s="35">
        <f t="shared" si="13"/>
        <v>38.95894238999972</v>
      </c>
      <c r="M814" s="27"/>
      <c r="N814" s="27"/>
      <c r="O814" s="27"/>
      <c r="P814" s="27"/>
      <c r="Q814" s="27"/>
      <c r="R814" s="27"/>
    </row>
    <row r="815" spans="1:18" x14ac:dyDescent="0.2">
      <c r="A815" s="23"/>
      <c r="B815" s="26"/>
      <c r="C815" s="26"/>
      <c r="D815" s="28"/>
      <c r="E815" s="28"/>
      <c r="F815" s="28"/>
      <c r="G815" s="29"/>
      <c r="H815" s="33" t="s">
        <v>1096</v>
      </c>
      <c r="I815" s="34" t="s">
        <v>1097</v>
      </c>
      <c r="J815" s="35">
        <v>926.050523</v>
      </c>
      <c r="K815" s="35">
        <v>917.35668882000004</v>
      </c>
      <c r="L815" s="35">
        <f t="shared" si="13"/>
        <v>-8.6938341799999534</v>
      </c>
      <c r="M815" s="27"/>
      <c r="N815" s="27"/>
      <c r="O815" s="27"/>
      <c r="P815" s="27"/>
      <c r="Q815" s="27"/>
      <c r="R815" s="27"/>
    </row>
    <row r="816" spans="1:18" x14ac:dyDescent="0.2">
      <c r="A816" s="23"/>
      <c r="B816" s="26"/>
      <c r="C816" s="26"/>
      <c r="D816" s="28"/>
      <c r="E816" s="28"/>
      <c r="F816" s="28"/>
      <c r="G816" s="29"/>
      <c r="H816" s="33" t="s">
        <v>1098</v>
      </c>
      <c r="I816" s="34" t="s">
        <v>1099</v>
      </c>
      <c r="J816" s="35">
        <v>2447.5455619999998</v>
      </c>
      <c r="K816" s="35">
        <v>3047.3005935400001</v>
      </c>
      <c r="L816" s="35">
        <f t="shared" si="13"/>
        <v>599.75503154000035</v>
      </c>
      <c r="M816" s="27"/>
      <c r="N816" s="27"/>
      <c r="O816" s="27"/>
      <c r="P816" s="27"/>
      <c r="Q816" s="27"/>
      <c r="R816" s="27"/>
    </row>
    <row r="817" spans="1:18" x14ac:dyDescent="0.2">
      <c r="A817" s="23"/>
      <c r="B817" s="26"/>
      <c r="C817" s="26"/>
      <c r="D817" s="28"/>
      <c r="E817" s="28"/>
      <c r="F817" s="28"/>
      <c r="G817" s="29"/>
      <c r="H817" s="33" t="s">
        <v>1100</v>
      </c>
      <c r="I817" s="34" t="s">
        <v>1101</v>
      </c>
      <c r="J817" s="35">
        <v>1796.067967</v>
      </c>
      <c r="K817" s="35">
        <v>2730.8256329000001</v>
      </c>
      <c r="L817" s="35">
        <f t="shared" si="13"/>
        <v>934.75766590000012</v>
      </c>
      <c r="M817" s="27"/>
      <c r="N817" s="27"/>
      <c r="O817" s="27"/>
      <c r="P817" s="27"/>
      <c r="Q817" s="27"/>
      <c r="R817" s="27"/>
    </row>
    <row r="818" spans="1:18" x14ac:dyDescent="0.2">
      <c r="A818" s="23"/>
      <c r="B818" s="26"/>
      <c r="C818" s="26"/>
      <c r="D818" s="28"/>
      <c r="E818" s="28"/>
      <c r="F818" s="28"/>
      <c r="G818" s="29"/>
      <c r="H818" s="33" t="s">
        <v>1102</v>
      </c>
      <c r="I818" s="34" t="s">
        <v>1103</v>
      </c>
      <c r="J818" s="35">
        <v>5241.5071680000001</v>
      </c>
      <c r="K818" s="35">
        <v>6381.806185620002</v>
      </c>
      <c r="L818" s="35">
        <f t="shared" si="13"/>
        <v>1140.2990176200019</v>
      </c>
      <c r="M818" s="27"/>
      <c r="N818" s="27"/>
      <c r="O818" s="27"/>
      <c r="P818" s="27"/>
      <c r="Q818" s="27"/>
      <c r="R818" s="27"/>
    </row>
    <row r="819" spans="1:18" x14ac:dyDescent="0.2">
      <c r="A819" s="23"/>
      <c r="B819" s="26"/>
      <c r="C819" s="26"/>
      <c r="D819" s="28"/>
      <c r="E819" s="28"/>
      <c r="F819" s="28"/>
      <c r="G819" s="29"/>
      <c r="H819" s="33" t="s">
        <v>1104</v>
      </c>
      <c r="I819" s="34" t="s">
        <v>1105</v>
      </c>
      <c r="J819" s="35">
        <v>2185.9676570000001</v>
      </c>
      <c r="K819" s="35">
        <v>3017.7402507800002</v>
      </c>
      <c r="L819" s="35">
        <f t="shared" si="13"/>
        <v>831.77259378000008</v>
      </c>
      <c r="M819" s="27"/>
      <c r="N819" s="27"/>
      <c r="O819" s="27"/>
      <c r="P819" s="27"/>
      <c r="Q819" s="27"/>
      <c r="R819" s="27"/>
    </row>
    <row r="820" spans="1:18" x14ac:dyDescent="0.2">
      <c r="A820" s="23"/>
      <c r="B820" s="26"/>
      <c r="C820" s="26"/>
      <c r="D820" s="28"/>
      <c r="E820" s="28"/>
      <c r="F820" s="28"/>
      <c r="G820" s="29"/>
      <c r="H820" s="33" t="s">
        <v>1106</v>
      </c>
      <c r="I820" s="34" t="s">
        <v>1107</v>
      </c>
      <c r="J820" s="35">
        <v>1520.92265</v>
      </c>
      <c r="K820" s="35">
        <v>0</v>
      </c>
      <c r="L820" s="35">
        <f t="shared" si="13"/>
        <v>-1520.92265</v>
      </c>
      <c r="M820" s="27"/>
      <c r="N820" s="27"/>
      <c r="O820" s="27"/>
      <c r="P820" s="27"/>
      <c r="Q820" s="27"/>
      <c r="R820" s="27"/>
    </row>
    <row r="821" spans="1:18" x14ac:dyDescent="0.2">
      <c r="A821" s="23"/>
      <c r="B821" s="26"/>
      <c r="C821" s="26"/>
      <c r="D821" s="28"/>
      <c r="E821" s="28"/>
      <c r="F821" s="28"/>
      <c r="G821" s="29"/>
      <c r="H821" s="33" t="s">
        <v>1108</v>
      </c>
      <c r="I821" s="34" t="s">
        <v>1109</v>
      </c>
      <c r="J821" s="35">
        <v>964.87577599999997</v>
      </c>
      <c r="K821" s="35">
        <v>0</v>
      </c>
      <c r="L821" s="35">
        <f t="shared" si="13"/>
        <v>-964.87577599999997</v>
      </c>
      <c r="M821" s="27"/>
      <c r="N821" s="27"/>
      <c r="O821" s="27"/>
      <c r="P821" s="27"/>
      <c r="Q821" s="27"/>
      <c r="R821" s="27"/>
    </row>
    <row r="822" spans="1:18" x14ac:dyDescent="0.2">
      <c r="A822" s="23"/>
      <c r="B822" s="26"/>
      <c r="C822" s="26"/>
      <c r="D822" s="28"/>
      <c r="E822" s="28"/>
      <c r="F822" s="28"/>
      <c r="G822" s="29"/>
      <c r="H822" s="33" t="s">
        <v>1110</v>
      </c>
      <c r="I822" s="34" t="s">
        <v>1111</v>
      </c>
      <c r="J822" s="35">
        <v>1282.9125650000001</v>
      </c>
      <c r="K822" s="35">
        <v>0</v>
      </c>
      <c r="L822" s="35">
        <f t="shared" si="13"/>
        <v>-1282.9125650000001</v>
      </c>
      <c r="M822" s="27"/>
      <c r="N822" s="27"/>
      <c r="O822" s="27"/>
      <c r="P822" s="27"/>
      <c r="Q822" s="27"/>
      <c r="R822" s="27"/>
    </row>
    <row r="823" spans="1:18" x14ac:dyDescent="0.2">
      <c r="A823" s="23"/>
      <c r="B823" s="26"/>
      <c r="C823" s="26"/>
      <c r="D823" s="28"/>
      <c r="E823" s="28"/>
      <c r="F823" s="28"/>
      <c r="G823" s="29"/>
      <c r="H823" s="33" t="s">
        <v>1112</v>
      </c>
      <c r="I823" s="64" t="s">
        <v>1113</v>
      </c>
      <c r="J823" s="35">
        <v>1004.128422</v>
      </c>
      <c r="K823" s="35">
        <v>0</v>
      </c>
      <c r="L823" s="35">
        <f t="shared" si="13"/>
        <v>-1004.128422</v>
      </c>
      <c r="M823" s="27"/>
      <c r="N823" s="27"/>
      <c r="O823" s="27"/>
      <c r="P823" s="27"/>
      <c r="Q823" s="27"/>
      <c r="R823" s="27"/>
    </row>
    <row r="824" spans="1:18" x14ac:dyDescent="0.2">
      <c r="A824" s="23"/>
      <c r="B824" s="26"/>
      <c r="C824" s="26"/>
      <c r="D824" s="28"/>
      <c r="E824" s="28"/>
      <c r="F824" s="28"/>
      <c r="G824" s="29"/>
      <c r="H824" s="33" t="s">
        <v>1114</v>
      </c>
      <c r="I824" s="34" t="s">
        <v>1115</v>
      </c>
      <c r="J824" s="35">
        <v>1825.928214</v>
      </c>
      <c r="K824" s="35">
        <v>0</v>
      </c>
      <c r="L824" s="35">
        <f t="shared" si="13"/>
        <v>-1825.928214</v>
      </c>
      <c r="M824" s="27"/>
      <c r="N824" s="27"/>
      <c r="O824" s="27"/>
      <c r="P824" s="27"/>
      <c r="Q824" s="27"/>
      <c r="R824" s="27"/>
    </row>
    <row r="825" spans="1:18" x14ac:dyDescent="0.2">
      <c r="A825" s="23"/>
      <c r="B825" s="26"/>
      <c r="C825" s="26"/>
      <c r="D825" s="28"/>
      <c r="E825" s="28"/>
      <c r="F825" s="28"/>
      <c r="G825" s="29"/>
      <c r="H825" s="33" t="s">
        <v>1116</v>
      </c>
      <c r="I825" s="34" t="s">
        <v>1117</v>
      </c>
      <c r="J825" s="35">
        <v>2218.226635</v>
      </c>
      <c r="K825" s="35">
        <v>3445.4404933199994</v>
      </c>
      <c r="L825" s="35">
        <f t="shared" si="13"/>
        <v>1227.2138583199994</v>
      </c>
      <c r="M825" s="27"/>
      <c r="N825" s="27"/>
      <c r="O825" s="27"/>
      <c r="P825" s="27"/>
      <c r="Q825" s="27"/>
      <c r="R825" s="27"/>
    </row>
    <row r="826" spans="1:18" x14ac:dyDescent="0.2">
      <c r="A826" s="23"/>
      <c r="B826" s="26"/>
      <c r="C826" s="26"/>
      <c r="D826" s="28"/>
      <c r="E826" s="28"/>
      <c r="F826" s="28"/>
      <c r="G826" s="29"/>
      <c r="H826" s="33" t="s">
        <v>1118</v>
      </c>
      <c r="I826" s="34" t="s">
        <v>1119</v>
      </c>
      <c r="J826" s="35">
        <v>1972.0671890000001</v>
      </c>
      <c r="K826" s="35">
        <v>2786.2606277799996</v>
      </c>
      <c r="L826" s="35">
        <f t="shared" si="13"/>
        <v>814.1934387799995</v>
      </c>
      <c r="M826" s="27"/>
      <c r="N826" s="27"/>
      <c r="O826" s="27"/>
      <c r="P826" s="27"/>
      <c r="Q826" s="27"/>
      <c r="R826" s="27"/>
    </row>
    <row r="827" spans="1:18" x14ac:dyDescent="0.2">
      <c r="A827" s="23"/>
      <c r="B827" s="26"/>
      <c r="C827" s="26"/>
      <c r="D827" s="28"/>
      <c r="E827" s="28"/>
      <c r="F827" s="28"/>
      <c r="G827" s="29"/>
      <c r="H827" s="33" t="s">
        <v>1120</v>
      </c>
      <c r="I827" s="34" t="s">
        <v>1121</v>
      </c>
      <c r="J827" s="35">
        <v>1919.693718</v>
      </c>
      <c r="K827" s="35">
        <v>3237.8883833499981</v>
      </c>
      <c r="L827" s="35">
        <f t="shared" si="13"/>
        <v>1318.1946653499981</v>
      </c>
      <c r="M827" s="27"/>
      <c r="N827" s="27"/>
      <c r="O827" s="27"/>
      <c r="P827" s="27"/>
      <c r="Q827" s="27"/>
      <c r="R827" s="27"/>
    </row>
    <row r="828" spans="1:18" x14ac:dyDescent="0.2">
      <c r="A828" s="23"/>
      <c r="B828" s="26"/>
      <c r="C828" s="26"/>
      <c r="D828" s="28"/>
      <c r="E828" s="28"/>
      <c r="F828" s="28"/>
      <c r="G828" s="29"/>
      <c r="H828" s="33" t="s">
        <v>1122</v>
      </c>
      <c r="I828" s="34" t="s">
        <v>1123</v>
      </c>
      <c r="J828" s="35">
        <v>89.205687999999995</v>
      </c>
      <c r="K828" s="35">
        <v>124.97143142000003</v>
      </c>
      <c r="L828" s="35">
        <f t="shared" si="13"/>
        <v>35.765743420000035</v>
      </c>
      <c r="M828" s="27"/>
      <c r="N828" s="27"/>
      <c r="O828" s="27"/>
      <c r="P828" s="27"/>
      <c r="Q828" s="27"/>
      <c r="R828" s="27"/>
    </row>
    <row r="829" spans="1:18" x14ac:dyDescent="0.2">
      <c r="A829" s="23"/>
      <c r="B829" s="26"/>
      <c r="C829" s="26"/>
      <c r="D829" s="28"/>
      <c r="E829" s="28"/>
      <c r="F829" s="28"/>
      <c r="G829" s="29"/>
      <c r="H829" s="33" t="s">
        <v>1124</v>
      </c>
      <c r="I829" s="34" t="s">
        <v>1125</v>
      </c>
      <c r="J829" s="35">
        <v>2640.0454690000001</v>
      </c>
      <c r="K829" s="35">
        <v>3885.8734947599996</v>
      </c>
      <c r="L829" s="35">
        <f t="shared" si="13"/>
        <v>1245.8280257599995</v>
      </c>
      <c r="M829" s="27"/>
      <c r="N829" s="27"/>
      <c r="O829" s="27"/>
      <c r="P829" s="27"/>
      <c r="Q829" s="27"/>
      <c r="R829" s="27"/>
    </row>
    <row r="830" spans="1:18" x14ac:dyDescent="0.2">
      <c r="A830" s="23"/>
      <c r="B830" s="26"/>
      <c r="C830" s="26"/>
      <c r="D830" s="28"/>
      <c r="E830" s="28"/>
      <c r="F830" s="28"/>
      <c r="G830" s="29"/>
      <c r="H830" s="33" t="s">
        <v>1126</v>
      </c>
      <c r="I830" s="34" t="s">
        <v>1127</v>
      </c>
      <c r="J830" s="35">
        <v>236.39675600000001</v>
      </c>
      <c r="K830" s="35">
        <v>271.06390551000004</v>
      </c>
      <c r="L830" s="35">
        <f t="shared" si="13"/>
        <v>34.66714951000003</v>
      </c>
      <c r="M830" s="27"/>
      <c r="N830" s="27"/>
      <c r="O830" s="27"/>
      <c r="P830" s="27"/>
      <c r="Q830" s="27"/>
      <c r="R830" s="27"/>
    </row>
    <row r="831" spans="1:18" x14ac:dyDescent="0.2">
      <c r="A831" s="23"/>
      <c r="B831" s="26"/>
      <c r="C831" s="26"/>
      <c r="D831" s="28"/>
      <c r="E831" s="28"/>
      <c r="F831" s="28"/>
      <c r="G831" s="29"/>
      <c r="H831" s="33" t="s">
        <v>1128</v>
      </c>
      <c r="I831" s="34" t="s">
        <v>1129</v>
      </c>
      <c r="J831" s="35">
        <v>1519.5517870000001</v>
      </c>
      <c r="K831" s="35">
        <v>1716.60277391</v>
      </c>
      <c r="L831" s="35">
        <f t="shared" si="13"/>
        <v>197.05098690999989</v>
      </c>
      <c r="M831" s="27"/>
      <c r="N831" s="27"/>
      <c r="O831" s="27"/>
      <c r="P831" s="27"/>
      <c r="Q831" s="27"/>
      <c r="R831" s="27"/>
    </row>
    <row r="832" spans="1:18" x14ac:dyDescent="0.2">
      <c r="A832" s="23"/>
      <c r="B832" s="26"/>
      <c r="C832" s="26"/>
      <c r="D832" s="28"/>
      <c r="E832" s="28"/>
      <c r="F832" s="28"/>
      <c r="G832" s="29"/>
      <c r="H832" s="33" t="s">
        <v>1130</v>
      </c>
      <c r="I832" s="34" t="s">
        <v>1131</v>
      </c>
      <c r="J832" s="35">
        <v>2596.842204</v>
      </c>
      <c r="K832" s="35">
        <v>3367.9581419300002</v>
      </c>
      <c r="L832" s="35">
        <f t="shared" si="13"/>
        <v>771.1159379300002</v>
      </c>
      <c r="M832" s="27"/>
      <c r="N832" s="27"/>
      <c r="O832" s="27"/>
      <c r="P832" s="27"/>
      <c r="Q832" s="27"/>
      <c r="R832" s="27"/>
    </row>
    <row r="833" spans="1:18" x14ac:dyDescent="0.2">
      <c r="A833" s="23"/>
      <c r="B833" s="26"/>
      <c r="C833" s="26"/>
      <c r="D833" s="28"/>
      <c r="E833" s="28"/>
      <c r="F833" s="28"/>
      <c r="G833" s="29"/>
      <c r="H833" s="33" t="s">
        <v>1132</v>
      </c>
      <c r="I833" s="34" t="s">
        <v>1133</v>
      </c>
      <c r="J833" s="35">
        <v>1272.4684999999999</v>
      </c>
      <c r="K833" s="35">
        <v>1409.0731252199998</v>
      </c>
      <c r="L833" s="35">
        <f t="shared" si="13"/>
        <v>136.60462521999989</v>
      </c>
      <c r="M833" s="27"/>
      <c r="N833" s="27"/>
      <c r="O833" s="27"/>
      <c r="P833" s="27"/>
      <c r="Q833" s="27"/>
      <c r="R833" s="27"/>
    </row>
    <row r="834" spans="1:18" x14ac:dyDescent="0.2">
      <c r="A834" s="23"/>
      <c r="B834" s="26"/>
      <c r="C834" s="26"/>
      <c r="D834" s="28"/>
      <c r="E834" s="28"/>
      <c r="F834" s="28"/>
      <c r="G834" s="29"/>
      <c r="H834" s="33" t="s">
        <v>1134</v>
      </c>
      <c r="I834" s="34" t="s">
        <v>1135</v>
      </c>
      <c r="J834" s="35">
        <v>2060.491297</v>
      </c>
      <c r="K834" s="35">
        <v>2485.8286606099982</v>
      </c>
      <c r="L834" s="35">
        <f t="shared" si="13"/>
        <v>425.33736360999819</v>
      </c>
      <c r="M834" s="27"/>
      <c r="N834" s="27"/>
      <c r="O834" s="27"/>
      <c r="P834" s="27"/>
      <c r="Q834" s="27"/>
      <c r="R834" s="27"/>
    </row>
    <row r="835" spans="1:18" x14ac:dyDescent="0.2">
      <c r="A835" s="23"/>
      <c r="B835" s="26"/>
      <c r="C835" s="26"/>
      <c r="D835" s="28"/>
      <c r="E835" s="28"/>
      <c r="F835" s="28"/>
      <c r="G835" s="29"/>
      <c r="H835" s="33" t="s">
        <v>1136</v>
      </c>
      <c r="I835" s="34" t="s">
        <v>1137</v>
      </c>
      <c r="J835" s="35">
        <v>578.88559899999996</v>
      </c>
      <c r="K835" s="35">
        <v>616.33423792000008</v>
      </c>
      <c r="L835" s="35">
        <f t="shared" si="13"/>
        <v>37.448638920000121</v>
      </c>
      <c r="M835" s="27"/>
      <c r="N835" s="27"/>
      <c r="O835" s="27"/>
      <c r="P835" s="27"/>
      <c r="Q835" s="27"/>
      <c r="R835" s="27"/>
    </row>
    <row r="836" spans="1:18" x14ac:dyDescent="0.2">
      <c r="A836" s="23"/>
      <c r="B836" s="26"/>
      <c r="C836" s="26"/>
      <c r="D836" s="28"/>
      <c r="E836" s="28"/>
      <c r="F836" s="28"/>
      <c r="G836" s="29"/>
      <c r="H836" s="33" t="s">
        <v>1138</v>
      </c>
      <c r="I836" s="34" t="s">
        <v>1139</v>
      </c>
      <c r="J836" s="35">
        <v>5078.1277440000003</v>
      </c>
      <c r="K836" s="35">
        <v>4488.0491765099996</v>
      </c>
      <c r="L836" s="35">
        <f t="shared" si="13"/>
        <v>-590.07856749000075</v>
      </c>
      <c r="M836" s="27"/>
      <c r="N836" s="27"/>
      <c r="O836" s="27"/>
      <c r="P836" s="27"/>
      <c r="Q836" s="27"/>
      <c r="R836" s="27"/>
    </row>
    <row r="837" spans="1:18" x14ac:dyDescent="0.2">
      <c r="A837" s="23"/>
      <c r="B837" s="26"/>
      <c r="C837" s="26"/>
      <c r="D837" s="28"/>
      <c r="E837" s="87">
        <v>13</v>
      </c>
      <c r="F837" s="88" t="s">
        <v>1140</v>
      </c>
      <c r="G837" s="89"/>
      <c r="H837" s="90"/>
      <c r="I837" s="91"/>
      <c r="J837" s="92">
        <v>71888.212534999999</v>
      </c>
      <c r="K837" s="92">
        <v>128383.44599800999</v>
      </c>
      <c r="L837" s="92">
        <f t="shared" si="13"/>
        <v>56495.233463009994</v>
      </c>
      <c r="M837" s="27"/>
      <c r="N837" s="27"/>
      <c r="O837" s="27"/>
      <c r="P837" s="27"/>
      <c r="Q837" s="27"/>
      <c r="R837" s="27"/>
    </row>
    <row r="838" spans="1:18" x14ac:dyDescent="0.2">
      <c r="A838" s="23"/>
      <c r="B838" s="26"/>
      <c r="C838" s="26"/>
      <c r="D838" s="28"/>
      <c r="E838" s="28"/>
      <c r="F838" s="28"/>
      <c r="G838" s="45" t="s">
        <v>2</v>
      </c>
      <c r="H838" s="46"/>
      <c r="I838" s="47"/>
      <c r="J838" s="48">
        <v>50694.800352999999</v>
      </c>
      <c r="K838" s="48">
        <v>59757.59278816</v>
      </c>
      <c r="L838" s="48">
        <f t="shared" si="13"/>
        <v>9062.7924351600013</v>
      </c>
      <c r="M838" s="27"/>
      <c r="N838" s="27"/>
      <c r="O838" s="27"/>
      <c r="P838" s="27"/>
      <c r="Q838" s="27"/>
      <c r="R838" s="27"/>
    </row>
    <row r="839" spans="1:18" x14ac:dyDescent="0.2">
      <c r="A839" s="23"/>
      <c r="B839" s="26"/>
      <c r="C839" s="26"/>
      <c r="D839" s="28"/>
      <c r="E839" s="28"/>
      <c r="F839" s="28"/>
      <c r="G839" s="29"/>
      <c r="H839" s="30" t="s">
        <v>35</v>
      </c>
      <c r="I839" s="31" t="s">
        <v>459</v>
      </c>
      <c r="J839" s="32">
        <v>1091.719881</v>
      </c>
      <c r="K839" s="32">
        <v>202.02288397999996</v>
      </c>
      <c r="L839" s="32">
        <f t="shared" si="13"/>
        <v>-889.69699702000003</v>
      </c>
      <c r="M839" s="27"/>
      <c r="N839" s="27"/>
      <c r="O839" s="27"/>
      <c r="P839" s="27"/>
      <c r="Q839" s="27"/>
      <c r="R839" s="27"/>
    </row>
    <row r="840" spans="1:18" x14ac:dyDescent="0.2">
      <c r="A840" s="23"/>
      <c r="B840" s="26"/>
      <c r="C840" s="26"/>
      <c r="D840" s="28"/>
      <c r="E840" s="28"/>
      <c r="F840" s="28"/>
      <c r="G840" s="29"/>
      <c r="H840" s="33" t="s">
        <v>40</v>
      </c>
      <c r="I840" s="34" t="s">
        <v>1141</v>
      </c>
      <c r="J840" s="35">
        <v>122.710689</v>
      </c>
      <c r="K840" s="35">
        <v>126.24282420999998</v>
      </c>
      <c r="L840" s="35">
        <f t="shared" si="13"/>
        <v>3.5321352099999785</v>
      </c>
      <c r="M840" s="27"/>
      <c r="N840" s="27"/>
      <c r="O840" s="27"/>
      <c r="P840" s="27"/>
      <c r="Q840" s="27"/>
      <c r="R840" s="27"/>
    </row>
    <row r="841" spans="1:18" x14ac:dyDescent="0.2">
      <c r="A841" s="23"/>
      <c r="B841" s="26"/>
      <c r="C841" s="26"/>
      <c r="D841" s="28"/>
      <c r="E841" s="28"/>
      <c r="F841" s="28"/>
      <c r="G841" s="29"/>
      <c r="H841" s="33" t="s">
        <v>64</v>
      </c>
      <c r="I841" s="34" t="s">
        <v>1142</v>
      </c>
      <c r="J841" s="35">
        <v>20.295029</v>
      </c>
      <c r="K841" s="35">
        <v>18.53886322</v>
      </c>
      <c r="L841" s="35">
        <f t="shared" si="13"/>
        <v>-1.7561657799999999</v>
      </c>
      <c r="M841" s="27"/>
      <c r="N841" s="27"/>
      <c r="O841" s="27"/>
      <c r="P841" s="27"/>
      <c r="Q841" s="27"/>
      <c r="R841" s="27"/>
    </row>
    <row r="842" spans="1:18" x14ac:dyDescent="0.2">
      <c r="A842" s="23"/>
      <c r="B842" s="26"/>
      <c r="C842" s="26"/>
      <c r="D842" s="28"/>
      <c r="E842" s="28"/>
      <c r="F842" s="28"/>
      <c r="G842" s="29"/>
      <c r="H842" s="33" t="s">
        <v>66</v>
      </c>
      <c r="I842" s="34" t="s">
        <v>1143</v>
      </c>
      <c r="J842" s="35">
        <v>15.224057</v>
      </c>
      <c r="K842" s="35">
        <v>8.6712426399999991</v>
      </c>
      <c r="L842" s="35">
        <f t="shared" si="13"/>
        <v>-6.5528143600000011</v>
      </c>
      <c r="M842" s="27"/>
      <c r="N842" s="27"/>
      <c r="O842" s="27"/>
      <c r="P842" s="27"/>
      <c r="Q842" s="27"/>
      <c r="R842" s="27"/>
    </row>
    <row r="843" spans="1:18" x14ac:dyDescent="0.2">
      <c r="A843" s="23"/>
      <c r="B843" s="26"/>
      <c r="C843" s="26"/>
      <c r="D843" s="28"/>
      <c r="E843" s="28"/>
      <c r="F843" s="28"/>
      <c r="G843" s="29"/>
      <c r="H843" s="33" t="s">
        <v>68</v>
      </c>
      <c r="I843" s="34" t="s">
        <v>1144</v>
      </c>
      <c r="J843" s="35">
        <v>1480.082674</v>
      </c>
      <c r="K843" s="35">
        <v>4004.8166128499984</v>
      </c>
      <c r="L843" s="35">
        <f t="shared" si="13"/>
        <v>2524.7339388499986</v>
      </c>
      <c r="M843" s="27"/>
      <c r="N843" s="27"/>
      <c r="O843" s="27"/>
      <c r="P843" s="27"/>
      <c r="Q843" s="27"/>
      <c r="R843" s="27"/>
    </row>
    <row r="844" spans="1:18" x14ac:dyDescent="0.2">
      <c r="A844" s="23"/>
      <c r="B844" s="26"/>
      <c r="C844" s="26"/>
      <c r="D844" s="28"/>
      <c r="E844" s="28"/>
      <c r="F844" s="28"/>
      <c r="G844" s="29"/>
      <c r="H844" s="33" t="s">
        <v>70</v>
      </c>
      <c r="I844" s="34" t="s">
        <v>1145</v>
      </c>
      <c r="J844" s="35">
        <v>34.744107999999997</v>
      </c>
      <c r="K844" s="35">
        <v>33.38495623</v>
      </c>
      <c r="L844" s="35">
        <f t="shared" si="13"/>
        <v>-1.3591517699999969</v>
      </c>
      <c r="M844" s="27"/>
      <c r="N844" s="27"/>
      <c r="O844" s="27"/>
      <c r="P844" s="27"/>
      <c r="Q844" s="27"/>
      <c r="R844" s="27"/>
    </row>
    <row r="845" spans="1:18" x14ac:dyDescent="0.2">
      <c r="A845" s="23"/>
      <c r="B845" s="26"/>
      <c r="C845" s="26"/>
      <c r="D845" s="28"/>
      <c r="E845" s="28"/>
      <c r="F845" s="28"/>
      <c r="G845" s="29"/>
      <c r="H845" s="33" t="s">
        <v>72</v>
      </c>
      <c r="I845" s="34" t="s">
        <v>1146</v>
      </c>
      <c r="J845" s="35">
        <v>13201.630552000001</v>
      </c>
      <c r="K845" s="35">
        <v>15464.640236979994</v>
      </c>
      <c r="L845" s="35">
        <f t="shared" si="13"/>
        <v>2263.0096849799938</v>
      </c>
      <c r="M845" s="27"/>
      <c r="N845" s="27"/>
      <c r="O845" s="27"/>
      <c r="P845" s="27"/>
      <c r="Q845" s="27"/>
      <c r="R845" s="27"/>
    </row>
    <row r="846" spans="1:18" x14ac:dyDescent="0.2">
      <c r="A846" s="23"/>
      <c r="B846" s="26"/>
      <c r="C846" s="26"/>
      <c r="D846" s="28"/>
      <c r="E846" s="28"/>
      <c r="F846" s="28"/>
      <c r="G846" s="29"/>
      <c r="H846" s="33" t="s">
        <v>74</v>
      </c>
      <c r="I846" s="34" t="s">
        <v>1147</v>
      </c>
      <c r="J846" s="35">
        <v>1615.351289</v>
      </c>
      <c r="K846" s="35">
        <v>2397.9610817200005</v>
      </c>
      <c r="L846" s="35">
        <f t="shared" si="13"/>
        <v>782.60979272000054</v>
      </c>
      <c r="M846" s="27"/>
      <c r="N846" s="27"/>
      <c r="O846" s="27"/>
      <c r="P846" s="27"/>
      <c r="Q846" s="27"/>
      <c r="R846" s="27"/>
    </row>
    <row r="847" spans="1:18" x14ac:dyDescent="0.2">
      <c r="A847" s="23"/>
      <c r="B847" s="26"/>
      <c r="C847" s="26"/>
      <c r="D847" s="28"/>
      <c r="E847" s="28"/>
      <c r="F847" s="28"/>
      <c r="G847" s="29"/>
      <c r="H847" s="33" t="s">
        <v>103</v>
      </c>
      <c r="I847" s="34" t="s">
        <v>1148</v>
      </c>
      <c r="J847" s="35">
        <v>59.193342999999999</v>
      </c>
      <c r="K847" s="35">
        <v>64.72282177999999</v>
      </c>
      <c r="L847" s="35">
        <f t="shared" si="13"/>
        <v>5.5294787799999909</v>
      </c>
      <c r="M847" s="27"/>
      <c r="N847" s="27"/>
      <c r="O847" s="27"/>
      <c r="P847" s="27"/>
      <c r="Q847" s="27"/>
      <c r="R847" s="27"/>
    </row>
    <row r="848" spans="1:18" x14ac:dyDescent="0.2">
      <c r="A848" s="23"/>
      <c r="B848" s="26"/>
      <c r="C848" s="26"/>
      <c r="D848" s="28"/>
      <c r="E848" s="28"/>
      <c r="F848" s="28"/>
      <c r="G848" s="29"/>
      <c r="H848" s="33" t="s">
        <v>76</v>
      </c>
      <c r="I848" s="34" t="s">
        <v>1149</v>
      </c>
      <c r="J848" s="35">
        <v>652.37642500000004</v>
      </c>
      <c r="K848" s="35">
        <v>1829.94897302</v>
      </c>
      <c r="L848" s="35">
        <f t="shared" ref="L848:L911" si="14">+K848-J848</f>
        <v>1177.5725480199999</v>
      </c>
      <c r="M848" s="27"/>
      <c r="N848" s="27"/>
      <c r="O848" s="27"/>
      <c r="P848" s="27"/>
      <c r="Q848" s="27"/>
      <c r="R848" s="27"/>
    </row>
    <row r="849" spans="1:18" x14ac:dyDescent="0.2">
      <c r="A849" s="23"/>
      <c r="B849" s="26"/>
      <c r="C849" s="26"/>
      <c r="D849" s="28"/>
      <c r="E849" s="28"/>
      <c r="F849" s="28"/>
      <c r="G849" s="29"/>
      <c r="H849" s="33" t="s">
        <v>105</v>
      </c>
      <c r="I849" s="34" t="s">
        <v>1150</v>
      </c>
      <c r="J849" s="35">
        <v>637.21603800000003</v>
      </c>
      <c r="K849" s="35">
        <v>810.54555364999999</v>
      </c>
      <c r="L849" s="35">
        <f t="shared" si="14"/>
        <v>173.32951564999996</v>
      </c>
      <c r="M849" s="27"/>
      <c r="N849" s="27"/>
      <c r="O849" s="27"/>
      <c r="P849" s="27"/>
      <c r="Q849" s="27"/>
      <c r="R849" s="27"/>
    </row>
    <row r="850" spans="1:18" x14ac:dyDescent="0.2">
      <c r="A850" s="23"/>
      <c r="B850" s="26"/>
      <c r="C850" s="26"/>
      <c r="D850" s="28"/>
      <c r="E850" s="28"/>
      <c r="F850" s="28"/>
      <c r="G850" s="29"/>
      <c r="H850" s="33" t="s">
        <v>108</v>
      </c>
      <c r="I850" s="34" t="s">
        <v>1151</v>
      </c>
      <c r="J850" s="35">
        <v>8934.8982419999993</v>
      </c>
      <c r="K850" s="35">
        <v>5009.6081463500004</v>
      </c>
      <c r="L850" s="35">
        <f t="shared" si="14"/>
        <v>-3925.2900956499989</v>
      </c>
      <c r="M850" s="27"/>
      <c r="N850" s="27"/>
      <c r="O850" s="27"/>
      <c r="P850" s="27"/>
      <c r="Q850" s="27"/>
      <c r="R850" s="27"/>
    </row>
    <row r="851" spans="1:18" x14ac:dyDescent="0.2">
      <c r="A851" s="23"/>
      <c r="B851" s="26"/>
      <c r="C851" s="26"/>
      <c r="D851" s="28"/>
      <c r="E851" s="28"/>
      <c r="F851" s="28"/>
      <c r="G851" s="29"/>
      <c r="H851" s="33" t="s">
        <v>80</v>
      </c>
      <c r="I851" s="34" t="s">
        <v>1152</v>
      </c>
      <c r="J851" s="35">
        <v>189.62594999999999</v>
      </c>
      <c r="K851" s="35">
        <v>196.56842072999999</v>
      </c>
      <c r="L851" s="35">
        <f t="shared" si="14"/>
        <v>6.9424707299999966</v>
      </c>
      <c r="M851" s="27"/>
      <c r="N851" s="27"/>
      <c r="O851" s="27"/>
      <c r="P851" s="27"/>
      <c r="Q851" s="27"/>
      <c r="R851" s="27"/>
    </row>
    <row r="852" spans="1:18" x14ac:dyDescent="0.2">
      <c r="A852" s="23"/>
      <c r="B852" s="26"/>
      <c r="C852" s="26"/>
      <c r="D852" s="28"/>
      <c r="E852" s="28"/>
      <c r="F852" s="28"/>
      <c r="G852" s="29"/>
      <c r="H852" s="33" t="s">
        <v>82</v>
      </c>
      <c r="I852" s="34" t="s">
        <v>1153</v>
      </c>
      <c r="J852" s="35">
        <v>14.601996</v>
      </c>
      <c r="K852" s="35">
        <v>238.96696111000003</v>
      </c>
      <c r="L852" s="35">
        <f t="shared" si="14"/>
        <v>224.36496511000001</v>
      </c>
      <c r="M852" s="27"/>
      <c r="N852" s="27"/>
      <c r="O852" s="27"/>
      <c r="P852" s="27"/>
      <c r="Q852" s="27"/>
      <c r="R852" s="27"/>
    </row>
    <row r="853" spans="1:18" x14ac:dyDescent="0.2">
      <c r="A853" s="23"/>
      <c r="B853" s="26"/>
      <c r="C853" s="26"/>
      <c r="D853" s="28"/>
      <c r="E853" s="28"/>
      <c r="F853" s="28"/>
      <c r="G853" s="29"/>
      <c r="H853" s="33" t="s">
        <v>37</v>
      </c>
      <c r="I853" s="34" t="s">
        <v>1154</v>
      </c>
      <c r="J853" s="35">
        <v>42.315869999999997</v>
      </c>
      <c r="K853" s="35">
        <v>32.908661289999984</v>
      </c>
      <c r="L853" s="35">
        <f t="shared" si="14"/>
        <v>-9.4072087100000132</v>
      </c>
      <c r="M853" s="27"/>
      <c r="N853" s="27"/>
      <c r="O853" s="27"/>
      <c r="P853" s="27"/>
      <c r="Q853" s="27"/>
      <c r="R853" s="27"/>
    </row>
    <row r="854" spans="1:18" x14ac:dyDescent="0.2">
      <c r="A854" s="23"/>
      <c r="B854" s="26"/>
      <c r="C854" s="26"/>
      <c r="D854" s="28"/>
      <c r="E854" s="28"/>
      <c r="F854" s="28"/>
      <c r="G854" s="29"/>
      <c r="H854" s="33" t="s">
        <v>44</v>
      </c>
      <c r="I854" s="34" t="s">
        <v>1155</v>
      </c>
      <c r="J854" s="35">
        <v>3259.9665540000001</v>
      </c>
      <c r="K854" s="35">
        <v>3439.8858399700021</v>
      </c>
      <c r="L854" s="35">
        <f t="shared" si="14"/>
        <v>179.91928597000197</v>
      </c>
      <c r="M854" s="27"/>
      <c r="N854" s="27"/>
      <c r="O854" s="27"/>
      <c r="P854" s="27"/>
      <c r="Q854" s="27"/>
      <c r="R854" s="27"/>
    </row>
    <row r="855" spans="1:18" x14ac:dyDescent="0.2">
      <c r="A855" s="23"/>
      <c r="B855" s="26"/>
      <c r="C855" s="26"/>
      <c r="D855" s="28"/>
      <c r="E855" s="28"/>
      <c r="F855" s="28"/>
      <c r="G855" s="29"/>
      <c r="H855" s="33" t="s">
        <v>472</v>
      </c>
      <c r="I855" s="34" t="s">
        <v>1156</v>
      </c>
      <c r="J855" s="35">
        <v>6058.7873840000002</v>
      </c>
      <c r="K855" s="35">
        <v>5026.9680282500003</v>
      </c>
      <c r="L855" s="35">
        <f t="shared" si="14"/>
        <v>-1031.8193557499999</v>
      </c>
      <c r="M855" s="27"/>
      <c r="N855" s="27"/>
      <c r="O855" s="27"/>
      <c r="P855" s="27"/>
      <c r="Q855" s="27"/>
      <c r="R855" s="27"/>
    </row>
    <row r="856" spans="1:18" x14ac:dyDescent="0.2">
      <c r="A856" s="23"/>
      <c r="B856" s="26"/>
      <c r="C856" s="26"/>
      <c r="D856" s="28"/>
      <c r="E856" s="28"/>
      <c r="F856" s="28"/>
      <c r="G856" s="29"/>
      <c r="H856" s="33" t="s">
        <v>407</v>
      </c>
      <c r="I856" s="34" t="s">
        <v>1157</v>
      </c>
      <c r="J856" s="35">
        <v>517.96784100000002</v>
      </c>
      <c r="K856" s="35">
        <v>212.48387067000002</v>
      </c>
      <c r="L856" s="35">
        <f t="shared" si="14"/>
        <v>-305.48397033000003</v>
      </c>
      <c r="M856" s="27"/>
      <c r="N856" s="27"/>
      <c r="O856" s="27"/>
      <c r="P856" s="27"/>
      <c r="Q856" s="27"/>
      <c r="R856" s="27"/>
    </row>
    <row r="857" spans="1:18" x14ac:dyDescent="0.2">
      <c r="A857" s="23"/>
      <c r="B857" s="26"/>
      <c r="C857" s="26"/>
      <c r="D857" s="28"/>
      <c r="E857" s="28"/>
      <c r="F857" s="28"/>
      <c r="G857" s="29"/>
      <c r="H857" s="33" t="s">
        <v>409</v>
      </c>
      <c r="I857" s="34" t="s">
        <v>1158</v>
      </c>
      <c r="J857" s="35">
        <v>1081.5271</v>
      </c>
      <c r="K857" s="35">
        <v>823.35835532000158</v>
      </c>
      <c r="L857" s="35">
        <f t="shared" si="14"/>
        <v>-258.16874467999844</v>
      </c>
      <c r="M857" s="27"/>
      <c r="N857" s="27"/>
      <c r="O857" s="27"/>
      <c r="P857" s="27"/>
      <c r="Q857" s="27"/>
      <c r="R857" s="27"/>
    </row>
    <row r="858" spans="1:18" x14ac:dyDescent="0.2">
      <c r="A858" s="23"/>
      <c r="B858" s="26"/>
      <c r="C858" s="26"/>
      <c r="D858" s="28"/>
      <c r="E858" s="28"/>
      <c r="F858" s="28"/>
      <c r="G858" s="29"/>
      <c r="H858" s="33" t="s">
        <v>136</v>
      </c>
      <c r="I858" s="34" t="s">
        <v>1159</v>
      </c>
      <c r="J858" s="35">
        <v>689.86045000000001</v>
      </c>
      <c r="K858" s="35">
        <v>2753.5714499399996</v>
      </c>
      <c r="L858" s="35">
        <f t="shared" si="14"/>
        <v>2063.7109999399995</v>
      </c>
      <c r="M858" s="27"/>
      <c r="N858" s="27"/>
      <c r="O858" s="27"/>
      <c r="P858" s="27"/>
      <c r="Q858" s="27"/>
      <c r="R858" s="27"/>
    </row>
    <row r="859" spans="1:18" x14ac:dyDescent="0.2">
      <c r="A859" s="23"/>
      <c r="B859" s="26"/>
      <c r="C859" s="26"/>
      <c r="D859" s="28"/>
      <c r="E859" s="28"/>
      <c r="F859" s="28"/>
      <c r="G859" s="29"/>
      <c r="H859" s="33" t="s">
        <v>87</v>
      </c>
      <c r="I859" s="34" t="s">
        <v>326</v>
      </c>
      <c r="J859" s="35">
        <v>60.508257</v>
      </c>
      <c r="K859" s="35">
        <v>69.08570188000003</v>
      </c>
      <c r="L859" s="35">
        <f t="shared" si="14"/>
        <v>8.57744488000003</v>
      </c>
      <c r="M859" s="27"/>
      <c r="N859" s="27"/>
      <c r="O859" s="27"/>
      <c r="P859" s="27"/>
      <c r="Q859" s="27"/>
      <c r="R859" s="27"/>
    </row>
    <row r="860" spans="1:18" x14ac:dyDescent="0.2">
      <c r="A860" s="23"/>
      <c r="B860" s="26"/>
      <c r="C860" s="26"/>
      <c r="D860" s="28"/>
      <c r="E860" s="28"/>
      <c r="F860" s="28"/>
      <c r="G860" s="29"/>
      <c r="H860" s="33" t="s">
        <v>427</v>
      </c>
      <c r="I860" s="34" t="s">
        <v>112</v>
      </c>
      <c r="J860" s="35">
        <v>4238.1629830000002</v>
      </c>
      <c r="K860" s="35">
        <v>8874.3506290500045</v>
      </c>
      <c r="L860" s="35">
        <f t="shared" si="14"/>
        <v>4636.1876460500043</v>
      </c>
      <c r="M860" s="27"/>
      <c r="N860" s="27"/>
      <c r="O860" s="27"/>
      <c r="P860" s="27"/>
      <c r="Q860" s="27"/>
      <c r="R860" s="27"/>
    </row>
    <row r="861" spans="1:18" x14ac:dyDescent="0.2">
      <c r="A861" s="23"/>
      <c r="B861" s="26"/>
      <c r="C861" s="26"/>
      <c r="D861" s="28"/>
      <c r="E861" s="28"/>
      <c r="F861" s="28"/>
      <c r="G861" s="29"/>
      <c r="H861" s="33" t="s">
        <v>776</v>
      </c>
      <c r="I861" s="34" t="s">
        <v>1160</v>
      </c>
      <c r="J861" s="35">
        <v>4364.3282749999998</v>
      </c>
      <c r="K861" s="35">
        <v>5679.3907990999987</v>
      </c>
      <c r="L861" s="35">
        <f t="shared" si="14"/>
        <v>1315.0625240999989</v>
      </c>
      <c r="M861" s="27"/>
      <c r="N861" s="27"/>
      <c r="O861" s="27"/>
      <c r="P861" s="27"/>
      <c r="Q861" s="27"/>
      <c r="R861" s="27"/>
    </row>
    <row r="862" spans="1:18" x14ac:dyDescent="0.2">
      <c r="A862" s="23"/>
      <c r="B862" s="26"/>
      <c r="C862" s="26"/>
      <c r="D862" s="28"/>
      <c r="E862" s="28"/>
      <c r="F862" s="28"/>
      <c r="G862" s="29"/>
      <c r="H862" s="33" t="s">
        <v>579</v>
      </c>
      <c r="I862" s="34" t="s">
        <v>1161</v>
      </c>
      <c r="J862" s="35">
        <v>2112.1939830000001</v>
      </c>
      <c r="K862" s="35">
        <v>2278.0297252300006</v>
      </c>
      <c r="L862" s="35">
        <f t="shared" si="14"/>
        <v>165.83574223000051</v>
      </c>
      <c r="M862" s="27"/>
      <c r="N862" s="27"/>
      <c r="O862" s="27"/>
      <c r="P862" s="27"/>
      <c r="Q862" s="27"/>
      <c r="R862" s="27"/>
    </row>
    <row r="863" spans="1:18" x14ac:dyDescent="0.2">
      <c r="A863" s="23"/>
      <c r="B863" s="26"/>
      <c r="C863" s="26"/>
      <c r="D863" s="28"/>
      <c r="E863" s="28"/>
      <c r="F863" s="28"/>
      <c r="G863" s="29"/>
      <c r="H863" s="33" t="s">
        <v>274</v>
      </c>
      <c r="I863" s="34" t="s">
        <v>1162</v>
      </c>
      <c r="J863" s="35">
        <v>41.206839000000002</v>
      </c>
      <c r="K863" s="35">
        <v>40.553188860000006</v>
      </c>
      <c r="L863" s="35">
        <f t="shared" si="14"/>
        <v>-0.65365013999999633</v>
      </c>
      <c r="M863" s="27"/>
      <c r="N863" s="27"/>
      <c r="O863" s="27"/>
      <c r="P863" s="27"/>
      <c r="Q863" s="27"/>
      <c r="R863" s="27"/>
    </row>
    <row r="864" spans="1:18" x14ac:dyDescent="0.2">
      <c r="A864" s="23"/>
      <c r="B864" s="26"/>
      <c r="C864" s="26"/>
      <c r="D864" s="28"/>
      <c r="E864" s="28"/>
      <c r="F864" s="28"/>
      <c r="G864" s="29"/>
      <c r="H864" s="33" t="s">
        <v>431</v>
      </c>
      <c r="I864" s="34" t="s">
        <v>1163</v>
      </c>
      <c r="J864" s="35">
        <v>47.437618000000001</v>
      </c>
      <c r="K864" s="35">
        <v>48.680552290000001</v>
      </c>
      <c r="L864" s="35">
        <f t="shared" si="14"/>
        <v>1.2429342900000009</v>
      </c>
      <c r="M864" s="27"/>
      <c r="N864" s="27"/>
      <c r="O864" s="27"/>
      <c r="P864" s="27"/>
      <c r="Q864" s="27"/>
      <c r="R864" s="27"/>
    </row>
    <row r="865" spans="1:18" x14ac:dyDescent="0.2">
      <c r="A865" s="23"/>
      <c r="B865" s="26"/>
      <c r="C865" s="26"/>
      <c r="D865" s="28"/>
      <c r="E865" s="28"/>
      <c r="F865" s="28"/>
      <c r="G865" s="29"/>
      <c r="H865" s="33" t="s">
        <v>433</v>
      </c>
      <c r="I865" s="34" t="s">
        <v>1164</v>
      </c>
      <c r="J865" s="35">
        <v>49.265608</v>
      </c>
      <c r="K865" s="35">
        <v>38.735076800000002</v>
      </c>
      <c r="L865" s="35">
        <f t="shared" si="14"/>
        <v>-10.530531199999999</v>
      </c>
      <c r="M865" s="27"/>
      <c r="N865" s="27"/>
      <c r="O865" s="27"/>
      <c r="P865" s="27"/>
      <c r="Q865" s="27"/>
      <c r="R865" s="27"/>
    </row>
    <row r="866" spans="1:18" x14ac:dyDescent="0.2">
      <c r="A866" s="23"/>
      <c r="B866" s="26"/>
      <c r="C866" s="26"/>
      <c r="D866" s="28"/>
      <c r="E866" s="28"/>
      <c r="F866" s="28"/>
      <c r="G866" s="29"/>
      <c r="H866" s="33" t="s">
        <v>434</v>
      </c>
      <c r="I866" s="34" t="s">
        <v>1165</v>
      </c>
      <c r="J866" s="35">
        <v>61.601317999999999</v>
      </c>
      <c r="K866" s="35">
        <v>32.951331039999992</v>
      </c>
      <c r="L866" s="35">
        <f t="shared" si="14"/>
        <v>-28.649986960000007</v>
      </c>
      <c r="M866" s="27"/>
      <c r="N866" s="27"/>
      <c r="O866" s="27"/>
      <c r="P866" s="27"/>
      <c r="Q866" s="27"/>
      <c r="R866" s="27"/>
    </row>
    <row r="867" spans="1:18" x14ac:dyDescent="0.2">
      <c r="A867" s="23"/>
      <c r="B867" s="26"/>
      <c r="C867" s="26"/>
      <c r="D867" s="28"/>
      <c r="E867" s="28"/>
      <c r="F867" s="28"/>
      <c r="G867" s="45" t="s">
        <v>549</v>
      </c>
      <c r="H867" s="49"/>
      <c r="I867" s="50"/>
      <c r="J867" s="51">
        <v>21193.412182</v>
      </c>
      <c r="K867" s="51">
        <v>68625.853209849985</v>
      </c>
      <c r="L867" s="51">
        <f t="shared" si="14"/>
        <v>47432.441027849985</v>
      </c>
      <c r="M867" s="27"/>
      <c r="N867" s="27"/>
      <c r="O867" s="27"/>
      <c r="P867" s="27"/>
      <c r="Q867" s="27"/>
      <c r="R867" s="27"/>
    </row>
    <row r="868" spans="1:18" x14ac:dyDescent="0.2">
      <c r="A868" s="23"/>
      <c r="B868" s="26"/>
      <c r="C868" s="26"/>
      <c r="D868" s="28"/>
      <c r="E868" s="28"/>
      <c r="F868" s="28"/>
      <c r="G868" s="29"/>
      <c r="H868" s="30" t="s">
        <v>1166</v>
      </c>
      <c r="I868" s="31" t="s">
        <v>1167</v>
      </c>
      <c r="J868" s="32">
        <v>17133.942485</v>
      </c>
      <c r="K868" s="32">
        <v>30915.419991480001</v>
      </c>
      <c r="L868" s="32">
        <f t="shared" si="14"/>
        <v>13781.477506480001</v>
      </c>
      <c r="M868" s="27"/>
      <c r="N868" s="27"/>
      <c r="O868" s="27"/>
      <c r="P868" s="27"/>
      <c r="Q868" s="27"/>
      <c r="R868" s="27"/>
    </row>
    <row r="869" spans="1:18" x14ac:dyDescent="0.2">
      <c r="A869" s="23"/>
      <c r="B869" s="26"/>
      <c r="C869" s="26"/>
      <c r="D869" s="28"/>
      <c r="E869" s="28"/>
      <c r="F869" s="28"/>
      <c r="G869" s="29"/>
      <c r="H869" s="33" t="s">
        <v>2555</v>
      </c>
      <c r="I869" s="34" t="s">
        <v>2556</v>
      </c>
      <c r="J869" s="35">
        <v>0</v>
      </c>
      <c r="K869" s="35">
        <v>7.30615433</v>
      </c>
      <c r="L869" s="35">
        <f t="shared" si="14"/>
        <v>7.30615433</v>
      </c>
      <c r="M869" s="27"/>
      <c r="N869" s="27"/>
      <c r="O869" s="27"/>
      <c r="P869" s="27"/>
      <c r="Q869" s="27"/>
      <c r="R869" s="27"/>
    </row>
    <row r="870" spans="1:18" x14ac:dyDescent="0.2">
      <c r="A870" s="23"/>
      <c r="B870" s="26"/>
      <c r="C870" s="26"/>
      <c r="D870" s="28"/>
      <c r="E870" s="28"/>
      <c r="F870" s="28"/>
      <c r="G870" s="29"/>
      <c r="H870" s="33" t="s">
        <v>1168</v>
      </c>
      <c r="I870" s="34" t="s">
        <v>1169</v>
      </c>
      <c r="J870" s="35">
        <v>0</v>
      </c>
      <c r="K870" s="35">
        <v>1418.9366832599997</v>
      </c>
      <c r="L870" s="35">
        <f t="shared" si="14"/>
        <v>1418.9366832599997</v>
      </c>
      <c r="M870" s="27"/>
      <c r="N870" s="27"/>
      <c r="O870" s="27"/>
      <c r="P870" s="27"/>
      <c r="Q870" s="27"/>
      <c r="R870" s="27"/>
    </row>
    <row r="871" spans="1:18" x14ac:dyDescent="0.2">
      <c r="A871" s="23"/>
      <c r="B871" s="26"/>
      <c r="C871" s="26"/>
      <c r="D871" s="28"/>
      <c r="E871" s="28"/>
      <c r="F871" s="28"/>
      <c r="G871" s="29"/>
      <c r="H871" s="33" t="s">
        <v>1170</v>
      </c>
      <c r="I871" s="34" t="s">
        <v>1171</v>
      </c>
      <c r="J871" s="35">
        <v>31.160198999999999</v>
      </c>
      <c r="K871" s="35">
        <v>767.4159606799999</v>
      </c>
      <c r="L871" s="35">
        <f t="shared" si="14"/>
        <v>736.25576167999986</v>
      </c>
      <c r="M871" s="27"/>
      <c r="N871" s="27"/>
      <c r="O871" s="27"/>
      <c r="P871" s="27"/>
      <c r="Q871" s="27"/>
      <c r="R871" s="27"/>
    </row>
    <row r="872" spans="1:18" x14ac:dyDescent="0.2">
      <c r="A872" s="23"/>
      <c r="B872" s="26"/>
      <c r="C872" s="26"/>
      <c r="D872" s="28"/>
      <c r="E872" s="28"/>
      <c r="F872" s="28"/>
      <c r="G872" s="29"/>
      <c r="H872" s="33" t="s">
        <v>1172</v>
      </c>
      <c r="I872" s="34" t="s">
        <v>1173</v>
      </c>
      <c r="J872" s="35">
        <v>0</v>
      </c>
      <c r="K872" s="35">
        <v>2332.0556975700001</v>
      </c>
      <c r="L872" s="35">
        <f t="shared" si="14"/>
        <v>2332.0556975700001</v>
      </c>
      <c r="M872" s="27"/>
      <c r="N872" s="27"/>
      <c r="O872" s="27"/>
      <c r="P872" s="27"/>
      <c r="Q872" s="27"/>
      <c r="R872" s="27"/>
    </row>
    <row r="873" spans="1:18" x14ac:dyDescent="0.2">
      <c r="A873" s="23"/>
      <c r="B873" s="26"/>
      <c r="C873" s="26"/>
      <c r="D873" s="28"/>
      <c r="E873" s="28"/>
      <c r="F873" s="28"/>
      <c r="G873" s="29"/>
      <c r="H873" s="33" t="s">
        <v>1174</v>
      </c>
      <c r="I873" s="34" t="s">
        <v>1175</v>
      </c>
      <c r="J873" s="35">
        <v>3925.404747</v>
      </c>
      <c r="K873" s="35">
        <v>31543.759553109998</v>
      </c>
      <c r="L873" s="35">
        <f t="shared" si="14"/>
        <v>27618.354806109997</v>
      </c>
      <c r="M873" s="27"/>
      <c r="N873" s="27"/>
      <c r="O873" s="27"/>
      <c r="P873" s="27"/>
      <c r="Q873" s="27"/>
      <c r="R873" s="27"/>
    </row>
    <row r="874" spans="1:18" x14ac:dyDescent="0.2">
      <c r="A874" s="23"/>
      <c r="B874" s="26"/>
      <c r="C874" s="26"/>
      <c r="D874" s="28"/>
      <c r="E874" s="28"/>
      <c r="F874" s="28"/>
      <c r="G874" s="29"/>
      <c r="H874" s="33" t="s">
        <v>1176</v>
      </c>
      <c r="I874" s="34" t="s">
        <v>1177</v>
      </c>
      <c r="J874" s="35">
        <v>102.904751</v>
      </c>
      <c r="K874" s="35">
        <v>106.45481003000002</v>
      </c>
      <c r="L874" s="35">
        <f t="shared" si="14"/>
        <v>3.5500590300000141</v>
      </c>
      <c r="M874" s="27"/>
      <c r="N874" s="27"/>
      <c r="O874" s="27"/>
      <c r="P874" s="27"/>
      <c r="Q874" s="27"/>
      <c r="R874" s="27"/>
    </row>
    <row r="875" spans="1:18" x14ac:dyDescent="0.2">
      <c r="A875" s="23"/>
      <c r="B875" s="26"/>
      <c r="C875" s="26"/>
      <c r="D875" s="28"/>
      <c r="E875" s="28"/>
      <c r="F875" s="28"/>
      <c r="G875" s="29"/>
      <c r="H875" s="33" t="s">
        <v>912</v>
      </c>
      <c r="I875" s="34" t="s">
        <v>913</v>
      </c>
      <c r="J875" s="35">
        <v>0</v>
      </c>
      <c r="K875" s="35">
        <v>276.31830205999995</v>
      </c>
      <c r="L875" s="35">
        <f t="shared" si="14"/>
        <v>276.31830205999995</v>
      </c>
      <c r="M875" s="27"/>
      <c r="N875" s="27"/>
      <c r="O875" s="27"/>
      <c r="P875" s="27"/>
      <c r="Q875" s="27"/>
      <c r="R875" s="27"/>
    </row>
    <row r="876" spans="1:18" x14ac:dyDescent="0.2">
      <c r="A876" s="23"/>
      <c r="B876" s="26"/>
      <c r="C876" s="26"/>
      <c r="D876" s="28"/>
      <c r="E876" s="28"/>
      <c r="F876" s="28"/>
      <c r="G876" s="29"/>
      <c r="H876" s="33" t="s">
        <v>914</v>
      </c>
      <c r="I876" s="34" t="s">
        <v>915</v>
      </c>
      <c r="J876" s="35">
        <v>0</v>
      </c>
      <c r="K876" s="35">
        <v>1253.803118</v>
      </c>
      <c r="L876" s="35">
        <f t="shared" si="14"/>
        <v>1253.803118</v>
      </c>
      <c r="M876" s="27"/>
      <c r="N876" s="27"/>
      <c r="O876" s="27"/>
      <c r="P876" s="27"/>
      <c r="Q876" s="27"/>
      <c r="R876" s="27"/>
    </row>
    <row r="877" spans="1:18" x14ac:dyDescent="0.2">
      <c r="A877" s="23"/>
      <c r="B877" s="26"/>
      <c r="C877" s="26"/>
      <c r="D877" s="28"/>
      <c r="E877" s="28"/>
      <c r="F877" s="28"/>
      <c r="G877" s="29"/>
      <c r="H877" s="33" t="s">
        <v>2557</v>
      </c>
      <c r="I877" s="34" t="s">
        <v>2558</v>
      </c>
      <c r="J877" s="35">
        <v>0</v>
      </c>
      <c r="K877" s="35">
        <v>4.3829393300000001</v>
      </c>
      <c r="L877" s="35">
        <f t="shared" si="14"/>
        <v>4.3829393300000001</v>
      </c>
      <c r="M877" s="27"/>
      <c r="N877" s="27"/>
      <c r="O877" s="27"/>
      <c r="P877" s="27"/>
      <c r="Q877" s="27"/>
      <c r="R877" s="27"/>
    </row>
    <row r="878" spans="1:18" x14ac:dyDescent="0.2">
      <c r="A878" s="23"/>
      <c r="B878" s="26"/>
      <c r="C878" s="26"/>
      <c r="D878" s="28"/>
      <c r="E878" s="87">
        <v>14</v>
      </c>
      <c r="F878" s="88" t="s">
        <v>1178</v>
      </c>
      <c r="G878" s="89"/>
      <c r="H878" s="90"/>
      <c r="I878" s="91"/>
      <c r="J878" s="92">
        <v>28603.160722000001</v>
      </c>
      <c r="K878" s="92">
        <v>28099.826265529999</v>
      </c>
      <c r="L878" s="92">
        <f t="shared" si="14"/>
        <v>-503.3344564700019</v>
      </c>
      <c r="M878" s="27"/>
      <c r="N878" s="27"/>
      <c r="O878" s="27"/>
      <c r="P878" s="27"/>
      <c r="Q878" s="27"/>
      <c r="R878" s="27"/>
    </row>
    <row r="879" spans="1:18" x14ac:dyDescent="0.2">
      <c r="A879" s="23"/>
      <c r="B879" s="26"/>
      <c r="C879" s="26"/>
      <c r="D879" s="28"/>
      <c r="E879" s="28"/>
      <c r="F879" s="28"/>
      <c r="G879" s="45" t="s">
        <v>2</v>
      </c>
      <c r="H879" s="46"/>
      <c r="I879" s="47"/>
      <c r="J879" s="48">
        <v>27527.302028999999</v>
      </c>
      <c r="K879" s="48">
        <v>26973.657828760002</v>
      </c>
      <c r="L879" s="48">
        <f t="shared" si="14"/>
        <v>-553.64420023999628</v>
      </c>
      <c r="M879" s="27"/>
      <c r="N879" s="27"/>
      <c r="O879" s="27"/>
      <c r="P879" s="27"/>
      <c r="Q879" s="27"/>
      <c r="R879" s="27"/>
    </row>
    <row r="880" spans="1:18" x14ac:dyDescent="0.2">
      <c r="A880" s="23"/>
      <c r="B880" s="26"/>
      <c r="C880" s="26"/>
      <c r="D880" s="28"/>
      <c r="E880" s="28"/>
      <c r="F880" s="28"/>
      <c r="G880" s="29"/>
      <c r="H880" s="30" t="s">
        <v>35</v>
      </c>
      <c r="I880" s="31" t="s">
        <v>459</v>
      </c>
      <c r="J880" s="32">
        <v>69.388278999999997</v>
      </c>
      <c r="K880" s="32">
        <v>87.984861950000024</v>
      </c>
      <c r="L880" s="32">
        <f t="shared" si="14"/>
        <v>18.596582950000027</v>
      </c>
      <c r="M880" s="27"/>
      <c r="N880" s="27"/>
      <c r="O880" s="27"/>
      <c r="P880" s="27"/>
      <c r="Q880" s="27"/>
      <c r="R880" s="27"/>
    </row>
    <row r="881" spans="1:18" x14ac:dyDescent="0.2">
      <c r="A881" s="23"/>
      <c r="B881" s="26"/>
      <c r="C881" s="26"/>
      <c r="D881" s="28"/>
      <c r="E881" s="28"/>
      <c r="F881" s="28"/>
      <c r="G881" s="29"/>
      <c r="H881" s="33" t="s">
        <v>40</v>
      </c>
      <c r="I881" s="34" t="s">
        <v>1179</v>
      </c>
      <c r="J881" s="35">
        <v>840.09048199999995</v>
      </c>
      <c r="K881" s="35">
        <v>909.17834133999952</v>
      </c>
      <c r="L881" s="35">
        <f t="shared" si="14"/>
        <v>69.087859339999568</v>
      </c>
      <c r="M881" s="27"/>
      <c r="N881" s="27"/>
      <c r="O881" s="27"/>
      <c r="P881" s="27"/>
      <c r="Q881" s="27"/>
      <c r="R881" s="27"/>
    </row>
    <row r="882" spans="1:18" x14ac:dyDescent="0.2">
      <c r="A882" s="23"/>
      <c r="B882" s="26"/>
      <c r="C882" s="26"/>
      <c r="D882" s="28"/>
      <c r="E882" s="28"/>
      <c r="F882" s="28"/>
      <c r="G882" s="29"/>
      <c r="H882" s="33" t="s">
        <v>68</v>
      </c>
      <c r="I882" s="34" t="s">
        <v>1180</v>
      </c>
      <c r="J882" s="35">
        <v>905.91512899999998</v>
      </c>
      <c r="K882" s="35">
        <v>123.28981645000002</v>
      </c>
      <c r="L882" s="35">
        <f t="shared" si="14"/>
        <v>-782.62531254999999</v>
      </c>
      <c r="M882" s="27"/>
      <c r="N882" s="27"/>
      <c r="O882" s="27"/>
      <c r="P882" s="27"/>
      <c r="Q882" s="27"/>
      <c r="R882" s="27"/>
    </row>
    <row r="883" spans="1:18" x14ac:dyDescent="0.2">
      <c r="A883" s="23"/>
      <c r="B883" s="26"/>
      <c r="C883" s="26"/>
      <c r="D883" s="28"/>
      <c r="E883" s="28"/>
      <c r="F883" s="28"/>
      <c r="G883" s="29"/>
      <c r="H883" s="33" t="s">
        <v>103</v>
      </c>
      <c r="I883" s="34" t="s">
        <v>560</v>
      </c>
      <c r="J883" s="35">
        <v>31.229061000000002</v>
      </c>
      <c r="K883" s="35">
        <v>60.083580439999999</v>
      </c>
      <c r="L883" s="35">
        <f t="shared" si="14"/>
        <v>28.854519439999997</v>
      </c>
      <c r="M883" s="27"/>
      <c r="N883" s="27"/>
      <c r="O883" s="27"/>
      <c r="P883" s="27"/>
      <c r="Q883" s="27"/>
      <c r="R883" s="27"/>
    </row>
    <row r="884" spans="1:18" x14ac:dyDescent="0.2">
      <c r="A884" s="23"/>
      <c r="B884" s="26"/>
      <c r="C884" s="26"/>
      <c r="D884" s="28"/>
      <c r="E884" s="28"/>
      <c r="F884" s="28"/>
      <c r="G884" s="29"/>
      <c r="H884" s="33" t="s">
        <v>105</v>
      </c>
      <c r="I884" s="34" t="s">
        <v>1181</v>
      </c>
      <c r="J884" s="35">
        <v>24.162997000000001</v>
      </c>
      <c r="K884" s="35">
        <v>30.706203210000002</v>
      </c>
      <c r="L884" s="35">
        <f t="shared" si="14"/>
        <v>6.543206210000001</v>
      </c>
      <c r="M884" s="27"/>
      <c r="N884" s="27"/>
      <c r="O884" s="27"/>
      <c r="P884" s="27"/>
      <c r="Q884" s="27"/>
      <c r="R884" s="27"/>
    </row>
    <row r="885" spans="1:18" x14ac:dyDescent="0.2">
      <c r="A885" s="23"/>
      <c r="B885" s="26"/>
      <c r="C885" s="26"/>
      <c r="D885" s="28"/>
      <c r="E885" s="28"/>
      <c r="F885" s="28"/>
      <c r="G885" s="29"/>
      <c r="H885" s="33" t="s">
        <v>173</v>
      </c>
      <c r="I885" s="34" t="s">
        <v>1182</v>
      </c>
      <c r="J885" s="35">
        <v>70.942138999999997</v>
      </c>
      <c r="K885" s="35">
        <v>98.083441279999988</v>
      </c>
      <c r="L885" s="35">
        <f t="shared" si="14"/>
        <v>27.141302279999991</v>
      </c>
      <c r="M885" s="27"/>
      <c r="N885" s="27"/>
      <c r="O885" s="27"/>
      <c r="P885" s="27"/>
      <c r="Q885" s="27"/>
      <c r="R885" s="27"/>
    </row>
    <row r="886" spans="1:18" x14ac:dyDescent="0.2">
      <c r="A886" s="23"/>
      <c r="B886" s="26"/>
      <c r="C886" s="26"/>
      <c r="D886" s="28"/>
      <c r="E886" s="28"/>
      <c r="F886" s="28"/>
      <c r="G886" s="29"/>
      <c r="H886" s="33" t="s">
        <v>1183</v>
      </c>
      <c r="I886" s="34" t="s">
        <v>1184</v>
      </c>
      <c r="J886" s="35">
        <v>11.609964</v>
      </c>
      <c r="K886" s="35">
        <v>12.119747530000001</v>
      </c>
      <c r="L886" s="35">
        <f t="shared" si="14"/>
        <v>0.50978353000000176</v>
      </c>
      <c r="M886" s="27"/>
      <c r="N886" s="27"/>
      <c r="O886" s="27"/>
      <c r="P886" s="27"/>
      <c r="Q886" s="27"/>
      <c r="R886" s="27"/>
    </row>
    <row r="887" spans="1:18" x14ac:dyDescent="0.2">
      <c r="A887" s="23"/>
      <c r="B887" s="26"/>
      <c r="C887" s="26"/>
      <c r="D887" s="28"/>
      <c r="E887" s="28"/>
      <c r="F887" s="28"/>
      <c r="G887" s="29"/>
      <c r="H887" s="33" t="s">
        <v>1185</v>
      </c>
      <c r="I887" s="34" t="s">
        <v>1186</v>
      </c>
      <c r="J887" s="35">
        <v>0</v>
      </c>
      <c r="K887" s="35">
        <v>7.2934856300000011</v>
      </c>
      <c r="L887" s="35">
        <f t="shared" si="14"/>
        <v>7.2934856300000011</v>
      </c>
      <c r="M887" s="27"/>
      <c r="N887" s="27"/>
      <c r="O887" s="27"/>
      <c r="P887" s="27"/>
      <c r="Q887" s="27"/>
      <c r="R887" s="27"/>
    </row>
    <row r="888" spans="1:18" x14ac:dyDescent="0.2">
      <c r="A888" s="23"/>
      <c r="B888" s="26"/>
      <c r="C888" s="26"/>
      <c r="D888" s="28"/>
      <c r="E888" s="28"/>
      <c r="F888" s="28"/>
      <c r="G888" s="29"/>
      <c r="H888" s="33" t="s">
        <v>37</v>
      </c>
      <c r="I888" s="34" t="s">
        <v>1187</v>
      </c>
      <c r="J888" s="35">
        <v>24.208224000000001</v>
      </c>
      <c r="K888" s="35">
        <v>10.962667850000001</v>
      </c>
      <c r="L888" s="35">
        <f t="shared" si="14"/>
        <v>-13.245556150000001</v>
      </c>
      <c r="M888" s="27"/>
      <c r="N888" s="27"/>
      <c r="O888" s="27"/>
      <c r="P888" s="27"/>
      <c r="Q888" s="27"/>
      <c r="R888" s="27"/>
    </row>
    <row r="889" spans="1:18" x14ac:dyDescent="0.2">
      <c r="A889" s="23"/>
      <c r="B889" s="26"/>
      <c r="C889" s="26"/>
      <c r="D889" s="28"/>
      <c r="E889" s="28"/>
      <c r="F889" s="28"/>
      <c r="G889" s="29"/>
      <c r="H889" s="33" t="s">
        <v>44</v>
      </c>
      <c r="I889" s="34" t="s">
        <v>1188</v>
      </c>
      <c r="J889" s="35">
        <v>33.589911999999998</v>
      </c>
      <c r="K889" s="35">
        <v>34.030038640000008</v>
      </c>
      <c r="L889" s="35">
        <f t="shared" si="14"/>
        <v>0.44012664000000967</v>
      </c>
      <c r="M889" s="27"/>
      <c r="N889" s="27"/>
      <c r="O889" s="27"/>
      <c r="P889" s="27"/>
      <c r="Q889" s="27"/>
      <c r="R889" s="27"/>
    </row>
    <row r="890" spans="1:18" x14ac:dyDescent="0.2">
      <c r="A890" s="23"/>
      <c r="B890" s="26"/>
      <c r="C890" s="26"/>
      <c r="D890" s="28"/>
      <c r="E890" s="28"/>
      <c r="F890" s="28"/>
      <c r="G890" s="29"/>
      <c r="H890" s="33" t="s">
        <v>132</v>
      </c>
      <c r="I890" s="34" t="s">
        <v>1189</v>
      </c>
      <c r="J890" s="35">
        <v>39.198680000000003</v>
      </c>
      <c r="K890" s="35">
        <v>47.47907257</v>
      </c>
      <c r="L890" s="35">
        <f t="shared" si="14"/>
        <v>8.2803925699999965</v>
      </c>
      <c r="M890" s="27"/>
      <c r="N890" s="27"/>
      <c r="O890" s="27"/>
      <c r="P890" s="27"/>
      <c r="Q890" s="27"/>
      <c r="R890" s="27"/>
    </row>
    <row r="891" spans="1:18" x14ac:dyDescent="0.2">
      <c r="A891" s="23"/>
      <c r="B891" s="26"/>
      <c r="C891" s="26"/>
      <c r="D891" s="28"/>
      <c r="E891" s="28"/>
      <c r="F891" s="28"/>
      <c r="G891" s="29"/>
      <c r="H891" s="33" t="s">
        <v>401</v>
      </c>
      <c r="I891" s="34" t="s">
        <v>1190</v>
      </c>
      <c r="J891" s="35">
        <v>47.380234000000002</v>
      </c>
      <c r="K891" s="35">
        <v>41.629739990000004</v>
      </c>
      <c r="L891" s="35">
        <f t="shared" si="14"/>
        <v>-5.750494009999997</v>
      </c>
      <c r="M891" s="27"/>
      <c r="N891" s="27"/>
      <c r="O891" s="27"/>
      <c r="P891" s="27"/>
      <c r="Q891" s="27"/>
      <c r="R891" s="27"/>
    </row>
    <row r="892" spans="1:18" x14ac:dyDescent="0.2">
      <c r="A892" s="23"/>
      <c r="B892" s="26"/>
      <c r="C892" s="26"/>
      <c r="D892" s="28"/>
      <c r="E892" s="28"/>
      <c r="F892" s="28"/>
      <c r="G892" s="29"/>
      <c r="H892" s="33" t="s">
        <v>136</v>
      </c>
      <c r="I892" s="34" t="s">
        <v>1191</v>
      </c>
      <c r="J892" s="35">
        <v>114.393722</v>
      </c>
      <c r="K892" s="35">
        <v>332.33472600000016</v>
      </c>
      <c r="L892" s="35">
        <f t="shared" si="14"/>
        <v>217.94100400000016</v>
      </c>
      <c r="M892" s="27"/>
      <c r="N892" s="27"/>
      <c r="O892" s="27"/>
      <c r="P892" s="27"/>
      <c r="Q892" s="27"/>
      <c r="R892" s="27"/>
    </row>
    <row r="893" spans="1:18" x14ac:dyDescent="0.2">
      <c r="A893" s="23"/>
      <c r="B893" s="26"/>
      <c r="C893" s="26"/>
      <c r="D893" s="28"/>
      <c r="E893" s="28"/>
      <c r="F893" s="28"/>
      <c r="G893" s="29"/>
      <c r="H893" s="33" t="s">
        <v>138</v>
      </c>
      <c r="I893" s="34" t="s">
        <v>1192</v>
      </c>
      <c r="J893" s="35">
        <v>33.723726999999997</v>
      </c>
      <c r="K893" s="35">
        <v>52.921498250000006</v>
      </c>
      <c r="L893" s="35">
        <f t="shared" si="14"/>
        <v>19.19777125000001</v>
      </c>
      <c r="M893" s="27"/>
      <c r="N893" s="27"/>
      <c r="O893" s="27"/>
      <c r="P893" s="27"/>
      <c r="Q893" s="27"/>
      <c r="R893" s="27"/>
    </row>
    <row r="894" spans="1:18" x14ac:dyDescent="0.2">
      <c r="A894" s="23"/>
      <c r="B894" s="26"/>
      <c r="C894" s="26"/>
      <c r="D894" s="28"/>
      <c r="E894" s="28"/>
      <c r="F894" s="28"/>
      <c r="G894" s="29"/>
      <c r="H894" s="33" t="s">
        <v>140</v>
      </c>
      <c r="I894" s="34" t="s">
        <v>1193</v>
      </c>
      <c r="J894" s="35">
        <v>28.949801999999998</v>
      </c>
      <c r="K894" s="35">
        <v>57.871102689999979</v>
      </c>
      <c r="L894" s="35">
        <f t="shared" si="14"/>
        <v>28.921300689999981</v>
      </c>
      <c r="M894" s="27"/>
      <c r="N894" s="27"/>
      <c r="O894" s="27"/>
      <c r="P894" s="27"/>
      <c r="Q894" s="27"/>
      <c r="R894" s="27"/>
    </row>
    <row r="895" spans="1:18" x14ac:dyDescent="0.2">
      <c r="A895" s="23"/>
      <c r="B895" s="26"/>
      <c r="C895" s="26"/>
      <c r="D895" s="28"/>
      <c r="E895" s="28"/>
      <c r="F895" s="28"/>
      <c r="G895" s="29"/>
      <c r="H895" s="33" t="s">
        <v>156</v>
      </c>
      <c r="I895" s="34" t="s">
        <v>1194</v>
      </c>
      <c r="J895" s="35">
        <v>10.106233</v>
      </c>
      <c r="K895" s="35">
        <v>5.3708111499999998</v>
      </c>
      <c r="L895" s="35">
        <f t="shared" si="14"/>
        <v>-4.7354218499999998</v>
      </c>
      <c r="M895" s="27"/>
      <c r="N895" s="27"/>
      <c r="O895" s="27"/>
      <c r="P895" s="27"/>
      <c r="Q895" s="27"/>
      <c r="R895" s="27"/>
    </row>
    <row r="896" spans="1:18" x14ac:dyDescent="0.2">
      <c r="A896" s="23"/>
      <c r="B896" s="26"/>
      <c r="C896" s="26"/>
      <c r="D896" s="28"/>
      <c r="E896" s="28"/>
      <c r="F896" s="28"/>
      <c r="G896" s="29"/>
      <c r="H896" s="33" t="s">
        <v>481</v>
      </c>
      <c r="I896" s="34" t="s">
        <v>1195</v>
      </c>
      <c r="J896" s="35">
        <v>16.335035000000001</v>
      </c>
      <c r="K896" s="35">
        <v>9.6599119600000005</v>
      </c>
      <c r="L896" s="35">
        <f t="shared" si="14"/>
        <v>-6.6751230400000008</v>
      </c>
      <c r="M896" s="27"/>
      <c r="N896" s="27"/>
      <c r="O896" s="27"/>
      <c r="P896" s="27"/>
      <c r="Q896" s="27"/>
      <c r="R896" s="27"/>
    </row>
    <row r="897" spans="1:18" x14ac:dyDescent="0.2">
      <c r="A897" s="23"/>
      <c r="B897" s="26"/>
      <c r="C897" s="26"/>
      <c r="D897" s="28"/>
      <c r="E897" s="28"/>
      <c r="F897" s="28"/>
      <c r="G897" s="29"/>
      <c r="H897" s="33" t="s">
        <v>483</v>
      </c>
      <c r="I897" s="34" t="s">
        <v>1196</v>
      </c>
      <c r="J897" s="35">
        <v>9.0259529999999994</v>
      </c>
      <c r="K897" s="35">
        <v>2.6900284899999996</v>
      </c>
      <c r="L897" s="35">
        <f t="shared" si="14"/>
        <v>-6.3359245099999999</v>
      </c>
      <c r="M897" s="27"/>
      <c r="N897" s="27"/>
      <c r="O897" s="27"/>
      <c r="P897" s="27"/>
      <c r="Q897" s="27"/>
      <c r="R897" s="27"/>
    </row>
    <row r="898" spans="1:18" x14ac:dyDescent="0.2">
      <c r="A898" s="23"/>
      <c r="B898" s="26"/>
      <c r="C898" s="26"/>
      <c r="D898" s="28"/>
      <c r="E898" s="28"/>
      <c r="F898" s="28"/>
      <c r="G898" s="29"/>
      <c r="H898" s="33" t="s">
        <v>1197</v>
      </c>
      <c r="I898" s="34" t="s">
        <v>1198</v>
      </c>
      <c r="J898" s="35">
        <v>12.170472</v>
      </c>
      <c r="K898" s="35">
        <v>8.4627525199999987</v>
      </c>
      <c r="L898" s="35">
        <f t="shared" si="14"/>
        <v>-3.7077194800000015</v>
      </c>
      <c r="M898" s="27"/>
      <c r="N898" s="27"/>
      <c r="O898" s="27"/>
      <c r="P898" s="27"/>
      <c r="Q898" s="27"/>
      <c r="R898" s="27"/>
    </row>
    <row r="899" spans="1:18" x14ac:dyDescent="0.2">
      <c r="A899" s="23"/>
      <c r="B899" s="26"/>
      <c r="C899" s="26"/>
      <c r="D899" s="28"/>
      <c r="E899" s="28"/>
      <c r="F899" s="28"/>
      <c r="G899" s="29"/>
      <c r="H899" s="33" t="s">
        <v>1199</v>
      </c>
      <c r="I899" s="34" t="s">
        <v>1200</v>
      </c>
      <c r="J899" s="35">
        <v>24.110578</v>
      </c>
      <c r="K899" s="35">
        <v>9.6432736299999977</v>
      </c>
      <c r="L899" s="35">
        <f t="shared" si="14"/>
        <v>-14.467304370000003</v>
      </c>
      <c r="M899" s="27"/>
      <c r="N899" s="27"/>
      <c r="O899" s="27"/>
      <c r="P899" s="27"/>
      <c r="Q899" s="27"/>
      <c r="R899" s="27"/>
    </row>
    <row r="900" spans="1:18" x14ac:dyDescent="0.2">
      <c r="A900" s="23"/>
      <c r="B900" s="26"/>
      <c r="C900" s="26"/>
      <c r="D900" s="28"/>
      <c r="E900" s="28"/>
      <c r="F900" s="28"/>
      <c r="G900" s="29"/>
      <c r="H900" s="33" t="s">
        <v>1201</v>
      </c>
      <c r="I900" s="34" t="s">
        <v>1202</v>
      </c>
      <c r="J900" s="35">
        <v>8.6821389999999994</v>
      </c>
      <c r="K900" s="35">
        <v>4.3710049199999998</v>
      </c>
      <c r="L900" s="35">
        <f t="shared" si="14"/>
        <v>-4.3111340799999995</v>
      </c>
      <c r="M900" s="27"/>
      <c r="N900" s="27"/>
      <c r="O900" s="27"/>
      <c r="P900" s="27"/>
      <c r="Q900" s="27"/>
      <c r="R900" s="27"/>
    </row>
    <row r="901" spans="1:18" x14ac:dyDescent="0.2">
      <c r="A901" s="23"/>
      <c r="B901" s="26"/>
      <c r="C901" s="26"/>
      <c r="D901" s="28"/>
      <c r="E901" s="28"/>
      <c r="F901" s="28"/>
      <c r="G901" s="29"/>
      <c r="H901" s="33" t="s">
        <v>1203</v>
      </c>
      <c r="I901" s="34" t="s">
        <v>1204</v>
      </c>
      <c r="J901" s="35">
        <v>12.066801</v>
      </c>
      <c r="K901" s="35">
        <v>4.6088911599999998</v>
      </c>
      <c r="L901" s="35">
        <f t="shared" si="14"/>
        <v>-7.4579098400000001</v>
      </c>
      <c r="M901" s="27"/>
      <c r="N901" s="27"/>
      <c r="O901" s="27"/>
      <c r="P901" s="27"/>
      <c r="Q901" s="27"/>
      <c r="R901" s="27"/>
    </row>
    <row r="902" spans="1:18" x14ac:dyDescent="0.2">
      <c r="A902" s="23"/>
      <c r="B902" s="26"/>
      <c r="C902" s="26"/>
      <c r="D902" s="28"/>
      <c r="E902" s="28"/>
      <c r="F902" s="28"/>
      <c r="G902" s="29"/>
      <c r="H902" s="33" t="s">
        <v>1205</v>
      </c>
      <c r="I902" s="34" t="s">
        <v>1206</v>
      </c>
      <c r="J902" s="35">
        <v>14.91555</v>
      </c>
      <c r="K902" s="35">
        <v>5.6518907099999991</v>
      </c>
      <c r="L902" s="35">
        <f t="shared" si="14"/>
        <v>-9.2636592899999997</v>
      </c>
      <c r="M902" s="27"/>
      <c r="N902" s="27"/>
      <c r="O902" s="27"/>
      <c r="P902" s="27"/>
      <c r="Q902" s="27"/>
      <c r="R902" s="27"/>
    </row>
    <row r="903" spans="1:18" x14ac:dyDescent="0.2">
      <c r="A903" s="23"/>
      <c r="B903" s="26"/>
      <c r="C903" s="26"/>
      <c r="D903" s="28"/>
      <c r="E903" s="28"/>
      <c r="F903" s="28"/>
      <c r="G903" s="29"/>
      <c r="H903" s="33" t="s">
        <v>1207</v>
      </c>
      <c r="I903" s="34" t="s">
        <v>1208</v>
      </c>
      <c r="J903" s="35">
        <v>10.474546999999999</v>
      </c>
      <c r="K903" s="35">
        <v>5.2591235599999999</v>
      </c>
      <c r="L903" s="35">
        <f t="shared" si="14"/>
        <v>-5.2154234399999995</v>
      </c>
      <c r="M903" s="27"/>
      <c r="N903" s="27"/>
      <c r="O903" s="27"/>
      <c r="P903" s="27"/>
      <c r="Q903" s="27"/>
      <c r="R903" s="27"/>
    </row>
    <row r="904" spans="1:18" x14ac:dyDescent="0.2">
      <c r="A904" s="23"/>
      <c r="B904" s="26"/>
      <c r="C904" s="26"/>
      <c r="D904" s="28"/>
      <c r="E904" s="28"/>
      <c r="F904" s="28"/>
      <c r="G904" s="29"/>
      <c r="H904" s="33" t="s">
        <v>1209</v>
      </c>
      <c r="I904" s="34" t="s">
        <v>1210</v>
      </c>
      <c r="J904" s="35">
        <v>15.671559</v>
      </c>
      <c r="K904" s="35">
        <v>2.9803638100000005</v>
      </c>
      <c r="L904" s="35">
        <f t="shared" si="14"/>
        <v>-12.69119519</v>
      </c>
      <c r="M904" s="27"/>
      <c r="N904" s="27"/>
      <c r="O904" s="27"/>
      <c r="P904" s="27"/>
      <c r="Q904" s="27"/>
      <c r="R904" s="27"/>
    </row>
    <row r="905" spans="1:18" x14ac:dyDescent="0.2">
      <c r="A905" s="23"/>
      <c r="B905" s="26"/>
      <c r="C905" s="26"/>
      <c r="D905" s="28"/>
      <c r="E905" s="28"/>
      <c r="F905" s="28"/>
      <c r="G905" s="29"/>
      <c r="H905" s="33" t="s">
        <v>158</v>
      </c>
      <c r="I905" s="34" t="s">
        <v>1211</v>
      </c>
      <c r="J905" s="35">
        <v>15.990795</v>
      </c>
      <c r="K905" s="35">
        <v>9.0787886999999987</v>
      </c>
      <c r="L905" s="35">
        <f t="shared" si="14"/>
        <v>-6.9120063000000016</v>
      </c>
      <c r="M905" s="27"/>
      <c r="N905" s="27"/>
      <c r="O905" s="27"/>
      <c r="P905" s="27"/>
      <c r="Q905" s="27"/>
      <c r="R905" s="27"/>
    </row>
    <row r="906" spans="1:18" x14ac:dyDescent="0.2">
      <c r="A906" s="23"/>
      <c r="B906" s="26"/>
      <c r="C906" s="26"/>
      <c r="D906" s="28"/>
      <c r="E906" s="28"/>
      <c r="F906" s="28"/>
      <c r="G906" s="29"/>
      <c r="H906" s="33" t="s">
        <v>1212</v>
      </c>
      <c r="I906" s="34" t="s">
        <v>1213</v>
      </c>
      <c r="J906" s="35">
        <v>15.817774999999999</v>
      </c>
      <c r="K906" s="35">
        <v>11.345784080000001</v>
      </c>
      <c r="L906" s="35">
        <f t="shared" si="14"/>
        <v>-4.4719909199999979</v>
      </c>
      <c r="M906" s="27"/>
      <c r="N906" s="27"/>
      <c r="O906" s="27"/>
      <c r="P906" s="27"/>
      <c r="Q906" s="27"/>
      <c r="R906" s="27"/>
    </row>
    <row r="907" spans="1:18" x14ac:dyDescent="0.2">
      <c r="A907" s="23"/>
      <c r="B907" s="26"/>
      <c r="C907" s="26"/>
      <c r="D907" s="28"/>
      <c r="E907" s="28"/>
      <c r="F907" s="28"/>
      <c r="G907" s="29"/>
      <c r="H907" s="33" t="s">
        <v>1214</v>
      </c>
      <c r="I907" s="34" t="s">
        <v>1215</v>
      </c>
      <c r="J907" s="35">
        <v>24.764057000000001</v>
      </c>
      <c r="K907" s="35">
        <v>9.4041393200000041</v>
      </c>
      <c r="L907" s="35">
        <f t="shared" si="14"/>
        <v>-15.359917679999997</v>
      </c>
      <c r="M907" s="27"/>
      <c r="N907" s="27"/>
      <c r="O907" s="27"/>
      <c r="P907" s="27"/>
      <c r="Q907" s="27"/>
      <c r="R907" s="27"/>
    </row>
    <row r="908" spans="1:18" x14ac:dyDescent="0.2">
      <c r="A908" s="23"/>
      <c r="B908" s="26"/>
      <c r="C908" s="26"/>
      <c r="D908" s="28"/>
      <c r="E908" s="28"/>
      <c r="F908" s="28"/>
      <c r="G908" s="29"/>
      <c r="H908" s="33" t="s">
        <v>1216</v>
      </c>
      <c r="I908" s="34" t="s">
        <v>1217</v>
      </c>
      <c r="J908" s="35">
        <v>33.047362999999997</v>
      </c>
      <c r="K908" s="35">
        <v>15.725578630000003</v>
      </c>
      <c r="L908" s="35">
        <f t="shared" si="14"/>
        <v>-17.321784369999996</v>
      </c>
      <c r="M908" s="27"/>
      <c r="N908" s="27"/>
      <c r="O908" s="27"/>
      <c r="P908" s="27"/>
      <c r="Q908" s="27"/>
      <c r="R908" s="27"/>
    </row>
    <row r="909" spans="1:18" x14ac:dyDescent="0.2">
      <c r="A909" s="23"/>
      <c r="B909" s="26"/>
      <c r="C909" s="26"/>
      <c r="D909" s="28"/>
      <c r="E909" s="28"/>
      <c r="F909" s="28"/>
      <c r="G909" s="29"/>
      <c r="H909" s="33" t="s">
        <v>1218</v>
      </c>
      <c r="I909" s="34" t="s">
        <v>1219</v>
      </c>
      <c r="J909" s="35">
        <v>13.892329</v>
      </c>
      <c r="K909" s="35">
        <v>2.84817732</v>
      </c>
      <c r="L909" s="35">
        <f t="shared" si="14"/>
        <v>-11.044151680000001</v>
      </c>
      <c r="M909" s="27"/>
      <c r="N909" s="27"/>
      <c r="O909" s="27"/>
      <c r="P909" s="27"/>
      <c r="Q909" s="27"/>
      <c r="R909" s="27"/>
    </row>
    <row r="910" spans="1:18" x14ac:dyDescent="0.2">
      <c r="A910" s="23"/>
      <c r="B910" s="26"/>
      <c r="C910" s="26"/>
      <c r="D910" s="28"/>
      <c r="E910" s="28"/>
      <c r="F910" s="28"/>
      <c r="G910" s="29"/>
      <c r="H910" s="33" t="s">
        <v>1220</v>
      </c>
      <c r="I910" s="34" t="s">
        <v>1221</v>
      </c>
      <c r="J910" s="35">
        <v>12.349254</v>
      </c>
      <c r="K910" s="35">
        <v>8.3758529599999996</v>
      </c>
      <c r="L910" s="35">
        <f t="shared" si="14"/>
        <v>-3.9734010400000006</v>
      </c>
      <c r="M910" s="27"/>
      <c r="N910" s="27"/>
      <c r="O910" s="27"/>
      <c r="P910" s="27"/>
      <c r="Q910" s="27"/>
      <c r="R910" s="27"/>
    </row>
    <row r="911" spans="1:18" x14ac:dyDescent="0.2">
      <c r="A911" s="23"/>
      <c r="B911" s="26"/>
      <c r="C911" s="26"/>
      <c r="D911" s="28"/>
      <c r="E911" s="28"/>
      <c r="F911" s="28"/>
      <c r="G911" s="29"/>
      <c r="H911" s="33" t="s">
        <v>1222</v>
      </c>
      <c r="I911" s="34" t="s">
        <v>1223</v>
      </c>
      <c r="J911" s="35">
        <v>10.275318</v>
      </c>
      <c r="K911" s="35">
        <v>7.27190563</v>
      </c>
      <c r="L911" s="35">
        <f t="shared" si="14"/>
        <v>-3.0034123700000004</v>
      </c>
      <c r="M911" s="27"/>
      <c r="N911" s="27"/>
      <c r="O911" s="27"/>
      <c r="P911" s="27"/>
      <c r="Q911" s="27"/>
      <c r="R911" s="27"/>
    </row>
    <row r="912" spans="1:18" x14ac:dyDescent="0.2">
      <c r="A912" s="23"/>
      <c r="B912" s="26"/>
      <c r="C912" s="26"/>
      <c r="D912" s="28"/>
      <c r="E912" s="28"/>
      <c r="F912" s="28"/>
      <c r="G912" s="29"/>
      <c r="H912" s="33" t="s">
        <v>1224</v>
      </c>
      <c r="I912" s="34" t="s">
        <v>1225</v>
      </c>
      <c r="J912" s="35">
        <v>16.797629000000001</v>
      </c>
      <c r="K912" s="35">
        <v>6.1821036900000008</v>
      </c>
      <c r="L912" s="35">
        <f t="shared" ref="L912:L975" si="15">+K912-J912</f>
        <v>-10.615525309999999</v>
      </c>
      <c r="M912" s="27"/>
      <c r="N912" s="27"/>
      <c r="O912" s="27"/>
      <c r="P912" s="27"/>
      <c r="Q912" s="27"/>
      <c r="R912" s="27"/>
    </row>
    <row r="913" spans="1:18" x14ac:dyDescent="0.2">
      <c r="A913" s="23"/>
      <c r="B913" s="26"/>
      <c r="C913" s="26"/>
      <c r="D913" s="28"/>
      <c r="E913" s="28"/>
      <c r="F913" s="28"/>
      <c r="G913" s="29"/>
      <c r="H913" s="33" t="s">
        <v>1226</v>
      </c>
      <c r="I913" s="34" t="s">
        <v>1227</v>
      </c>
      <c r="J913" s="35">
        <v>12.033068</v>
      </c>
      <c r="K913" s="35">
        <v>3.4250304099999997</v>
      </c>
      <c r="L913" s="35">
        <f t="shared" si="15"/>
        <v>-8.6080375900000003</v>
      </c>
      <c r="M913" s="27"/>
      <c r="N913" s="27"/>
      <c r="O913" s="27"/>
      <c r="P913" s="27"/>
      <c r="Q913" s="27"/>
      <c r="R913" s="27"/>
    </row>
    <row r="914" spans="1:18" x14ac:dyDescent="0.2">
      <c r="A914" s="23"/>
      <c r="B914" s="26"/>
      <c r="C914" s="26"/>
      <c r="D914" s="28"/>
      <c r="E914" s="28"/>
      <c r="F914" s="28"/>
      <c r="G914" s="29"/>
      <c r="H914" s="33" t="s">
        <v>1228</v>
      </c>
      <c r="I914" s="34" t="s">
        <v>1229</v>
      </c>
      <c r="J914" s="35">
        <v>18.396077999999999</v>
      </c>
      <c r="K914" s="35">
        <v>9.9687274700000028</v>
      </c>
      <c r="L914" s="35">
        <f t="shared" si="15"/>
        <v>-8.4273505299999965</v>
      </c>
      <c r="M914" s="27"/>
      <c r="N914" s="27"/>
      <c r="O914" s="27"/>
      <c r="P914" s="27"/>
      <c r="Q914" s="27"/>
      <c r="R914" s="27"/>
    </row>
    <row r="915" spans="1:18" x14ac:dyDescent="0.2">
      <c r="A915" s="23"/>
      <c r="B915" s="26"/>
      <c r="C915" s="26"/>
      <c r="D915" s="28"/>
      <c r="E915" s="28"/>
      <c r="F915" s="28"/>
      <c r="G915" s="29"/>
      <c r="H915" s="33" t="s">
        <v>1230</v>
      </c>
      <c r="I915" s="34" t="s">
        <v>1231</v>
      </c>
      <c r="J915" s="35">
        <v>14.53857</v>
      </c>
      <c r="K915" s="35">
        <v>9.2690662200000009</v>
      </c>
      <c r="L915" s="35">
        <f t="shared" si="15"/>
        <v>-5.2695037799999991</v>
      </c>
      <c r="M915" s="27"/>
      <c r="N915" s="27"/>
      <c r="O915" s="27"/>
      <c r="P915" s="27"/>
      <c r="Q915" s="27"/>
      <c r="R915" s="27"/>
    </row>
    <row r="916" spans="1:18" x14ac:dyDescent="0.2">
      <c r="A916" s="23"/>
      <c r="B916" s="26"/>
      <c r="C916" s="26"/>
      <c r="D916" s="28"/>
      <c r="E916" s="28"/>
      <c r="F916" s="28"/>
      <c r="G916" s="29"/>
      <c r="H916" s="33" t="s">
        <v>1232</v>
      </c>
      <c r="I916" s="34" t="s">
        <v>1233</v>
      </c>
      <c r="J916" s="35">
        <v>10.788932000000001</v>
      </c>
      <c r="K916" s="35">
        <v>6.3049963400000006</v>
      </c>
      <c r="L916" s="35">
        <f t="shared" si="15"/>
        <v>-4.4839356600000002</v>
      </c>
      <c r="M916" s="27"/>
      <c r="N916" s="27"/>
      <c r="O916" s="27"/>
      <c r="P916" s="27"/>
      <c r="Q916" s="27"/>
      <c r="R916" s="27"/>
    </row>
    <row r="917" spans="1:18" x14ac:dyDescent="0.2">
      <c r="A917" s="23"/>
      <c r="B917" s="26"/>
      <c r="C917" s="26"/>
      <c r="D917" s="28"/>
      <c r="E917" s="28"/>
      <c r="F917" s="28"/>
      <c r="G917" s="29"/>
      <c r="H917" s="33" t="s">
        <v>1234</v>
      </c>
      <c r="I917" s="34" t="s">
        <v>1235</v>
      </c>
      <c r="J917" s="35">
        <v>13.68881</v>
      </c>
      <c r="K917" s="35">
        <v>5.9676386499999996</v>
      </c>
      <c r="L917" s="35">
        <f t="shared" si="15"/>
        <v>-7.7211713500000005</v>
      </c>
      <c r="M917" s="27"/>
      <c r="N917" s="27"/>
      <c r="O917" s="27"/>
      <c r="P917" s="27"/>
      <c r="Q917" s="27"/>
      <c r="R917" s="27"/>
    </row>
    <row r="918" spans="1:18" x14ac:dyDescent="0.2">
      <c r="A918" s="23"/>
      <c r="B918" s="26"/>
      <c r="C918" s="26"/>
      <c r="D918" s="28"/>
      <c r="E918" s="28"/>
      <c r="F918" s="28"/>
      <c r="G918" s="29"/>
      <c r="H918" s="33" t="s">
        <v>1236</v>
      </c>
      <c r="I918" s="34" t="s">
        <v>1237</v>
      </c>
      <c r="J918" s="35">
        <v>16.897973</v>
      </c>
      <c r="K918" s="35">
        <v>8.9882094800000001</v>
      </c>
      <c r="L918" s="35">
        <f t="shared" si="15"/>
        <v>-7.9097635200000003</v>
      </c>
      <c r="M918" s="27"/>
      <c r="N918" s="27"/>
      <c r="O918" s="27"/>
      <c r="P918" s="27"/>
      <c r="Q918" s="27"/>
      <c r="R918" s="27"/>
    </row>
    <row r="919" spans="1:18" x14ac:dyDescent="0.2">
      <c r="A919" s="23"/>
      <c r="B919" s="26"/>
      <c r="C919" s="26"/>
      <c r="D919" s="28"/>
      <c r="E919" s="28"/>
      <c r="F919" s="28"/>
      <c r="G919" s="29"/>
      <c r="H919" s="33" t="s">
        <v>183</v>
      </c>
      <c r="I919" s="34" t="s">
        <v>1238</v>
      </c>
      <c r="J919" s="35">
        <v>16.568480999999998</v>
      </c>
      <c r="K919" s="35">
        <v>6.5287782099999996</v>
      </c>
      <c r="L919" s="35">
        <f t="shared" si="15"/>
        <v>-10.03970279</v>
      </c>
      <c r="M919" s="27"/>
      <c r="N919" s="27"/>
      <c r="O919" s="27"/>
      <c r="P919" s="27"/>
      <c r="Q919" s="27"/>
      <c r="R919" s="27"/>
    </row>
    <row r="920" spans="1:18" x14ac:dyDescent="0.2">
      <c r="A920" s="23"/>
      <c r="B920" s="26"/>
      <c r="C920" s="26"/>
      <c r="D920" s="28"/>
      <c r="E920" s="28"/>
      <c r="F920" s="28"/>
      <c r="G920" s="29"/>
      <c r="H920" s="33" t="s">
        <v>1239</v>
      </c>
      <c r="I920" s="34" t="s">
        <v>1240</v>
      </c>
      <c r="J920" s="35">
        <v>11.141017</v>
      </c>
      <c r="K920" s="35">
        <v>7.2748138899999999</v>
      </c>
      <c r="L920" s="35">
        <f t="shared" si="15"/>
        <v>-3.8662031099999998</v>
      </c>
      <c r="M920" s="27"/>
      <c r="N920" s="27"/>
      <c r="O920" s="27"/>
      <c r="P920" s="27"/>
      <c r="Q920" s="27"/>
      <c r="R920" s="27"/>
    </row>
    <row r="921" spans="1:18" x14ac:dyDescent="0.2">
      <c r="A921" s="23"/>
      <c r="B921" s="26"/>
      <c r="C921" s="26"/>
      <c r="D921" s="28"/>
      <c r="E921" s="28"/>
      <c r="F921" s="28"/>
      <c r="G921" s="29"/>
      <c r="H921" s="33" t="s">
        <v>1241</v>
      </c>
      <c r="I921" s="34" t="s">
        <v>1242</v>
      </c>
      <c r="J921" s="35">
        <v>20.980153000000001</v>
      </c>
      <c r="K921" s="35">
        <v>6.0883249899999994</v>
      </c>
      <c r="L921" s="35">
        <f t="shared" si="15"/>
        <v>-14.891828010000001</v>
      </c>
      <c r="M921" s="27"/>
      <c r="N921" s="27"/>
      <c r="O921" s="27"/>
      <c r="P921" s="27"/>
      <c r="Q921" s="27"/>
      <c r="R921" s="27"/>
    </row>
    <row r="922" spans="1:18" x14ac:dyDescent="0.2">
      <c r="A922" s="23"/>
      <c r="B922" s="26"/>
      <c r="C922" s="26"/>
      <c r="D922" s="28"/>
      <c r="E922" s="28"/>
      <c r="F922" s="28"/>
      <c r="G922" s="29"/>
      <c r="H922" s="33" t="s">
        <v>185</v>
      </c>
      <c r="I922" s="34" t="s">
        <v>1243</v>
      </c>
      <c r="J922" s="35">
        <v>11.200723</v>
      </c>
      <c r="K922" s="35">
        <v>6.3337351600000007</v>
      </c>
      <c r="L922" s="35">
        <f t="shared" si="15"/>
        <v>-4.8669878399999993</v>
      </c>
      <c r="M922" s="27"/>
      <c r="N922" s="27"/>
      <c r="O922" s="27"/>
      <c r="P922" s="27"/>
      <c r="Q922" s="27"/>
      <c r="R922" s="27"/>
    </row>
    <row r="923" spans="1:18" x14ac:dyDescent="0.2">
      <c r="A923" s="23"/>
      <c r="B923" s="26"/>
      <c r="C923" s="26"/>
      <c r="D923" s="28"/>
      <c r="E923" s="28"/>
      <c r="F923" s="28"/>
      <c r="G923" s="29"/>
      <c r="H923" s="33" t="s">
        <v>1244</v>
      </c>
      <c r="I923" s="34" t="s">
        <v>1245</v>
      </c>
      <c r="J923" s="35">
        <v>28.416678999999998</v>
      </c>
      <c r="K923" s="35">
        <v>15.719051530000003</v>
      </c>
      <c r="L923" s="35">
        <f t="shared" si="15"/>
        <v>-12.697627469999995</v>
      </c>
      <c r="M923" s="27"/>
      <c r="N923" s="27"/>
      <c r="O923" s="27"/>
      <c r="P923" s="27"/>
      <c r="Q923" s="27"/>
      <c r="R923" s="27"/>
    </row>
    <row r="924" spans="1:18" x14ac:dyDescent="0.2">
      <c r="A924" s="23"/>
      <c r="B924" s="26"/>
      <c r="C924" s="26"/>
      <c r="D924" s="28"/>
      <c r="E924" s="28"/>
      <c r="F924" s="28"/>
      <c r="G924" s="29"/>
      <c r="H924" s="33" t="s">
        <v>187</v>
      </c>
      <c r="I924" s="34" t="s">
        <v>1246</v>
      </c>
      <c r="J924" s="35">
        <v>11.243205</v>
      </c>
      <c r="K924" s="35">
        <v>5.8038886300000012</v>
      </c>
      <c r="L924" s="35">
        <f t="shared" si="15"/>
        <v>-5.4393163699999985</v>
      </c>
      <c r="M924" s="27"/>
      <c r="N924" s="27"/>
      <c r="O924" s="27"/>
      <c r="P924" s="27"/>
      <c r="Q924" s="27"/>
      <c r="R924" s="27"/>
    </row>
    <row r="925" spans="1:18" x14ac:dyDescent="0.2">
      <c r="A925" s="23"/>
      <c r="B925" s="26"/>
      <c r="C925" s="26"/>
      <c r="D925" s="28"/>
      <c r="E925" s="28"/>
      <c r="F925" s="28"/>
      <c r="G925" s="29"/>
      <c r="H925" s="33" t="s">
        <v>189</v>
      </c>
      <c r="I925" s="34" t="s">
        <v>1247</v>
      </c>
      <c r="J925" s="35">
        <v>11.412577000000001</v>
      </c>
      <c r="K925" s="35">
        <v>8.4775463300000009</v>
      </c>
      <c r="L925" s="35">
        <f t="shared" si="15"/>
        <v>-2.9350306699999997</v>
      </c>
      <c r="M925" s="27"/>
      <c r="N925" s="27"/>
      <c r="O925" s="27"/>
      <c r="P925" s="27"/>
      <c r="Q925" s="27"/>
      <c r="R925" s="27"/>
    </row>
    <row r="926" spans="1:18" x14ac:dyDescent="0.2">
      <c r="A926" s="23"/>
      <c r="B926" s="26"/>
      <c r="C926" s="26"/>
      <c r="D926" s="28"/>
      <c r="E926" s="28"/>
      <c r="F926" s="28"/>
      <c r="G926" s="29"/>
      <c r="H926" s="33" t="s">
        <v>191</v>
      </c>
      <c r="I926" s="34" t="s">
        <v>1248</v>
      </c>
      <c r="J926" s="35">
        <v>45.582614999999997</v>
      </c>
      <c r="K926" s="35">
        <v>33.665375820000008</v>
      </c>
      <c r="L926" s="35">
        <f t="shared" si="15"/>
        <v>-11.917239179999989</v>
      </c>
      <c r="M926" s="27"/>
      <c r="N926" s="27"/>
      <c r="O926" s="27"/>
      <c r="P926" s="27"/>
      <c r="Q926" s="27"/>
      <c r="R926" s="27"/>
    </row>
    <row r="927" spans="1:18" x14ac:dyDescent="0.2">
      <c r="A927" s="23"/>
      <c r="B927" s="26"/>
      <c r="C927" s="26"/>
      <c r="D927" s="28"/>
      <c r="E927" s="28"/>
      <c r="F927" s="28"/>
      <c r="G927" s="29"/>
      <c r="H927" s="33" t="s">
        <v>87</v>
      </c>
      <c r="I927" s="34" t="s">
        <v>1249</v>
      </c>
      <c r="J927" s="35">
        <v>35.071944999999999</v>
      </c>
      <c r="K927" s="35">
        <v>129.26186301000004</v>
      </c>
      <c r="L927" s="35">
        <f t="shared" si="15"/>
        <v>94.189918010000042</v>
      </c>
      <c r="M927" s="27"/>
      <c r="N927" s="27"/>
      <c r="O927" s="27"/>
      <c r="P927" s="27"/>
      <c r="Q927" s="27"/>
      <c r="R927" s="27"/>
    </row>
    <row r="928" spans="1:18" x14ac:dyDescent="0.2">
      <c r="A928" s="23"/>
      <c r="B928" s="26"/>
      <c r="C928" s="26"/>
      <c r="D928" s="28"/>
      <c r="E928" s="28"/>
      <c r="F928" s="28"/>
      <c r="G928" s="29"/>
      <c r="H928" s="33" t="s">
        <v>200</v>
      </c>
      <c r="I928" s="34" t="s">
        <v>1250</v>
      </c>
      <c r="J928" s="35">
        <v>65.746836000000002</v>
      </c>
      <c r="K928" s="35">
        <v>308.59522205000007</v>
      </c>
      <c r="L928" s="35">
        <f t="shared" si="15"/>
        <v>242.84838605000007</v>
      </c>
      <c r="M928" s="27"/>
      <c r="N928" s="27"/>
      <c r="O928" s="27"/>
      <c r="P928" s="27"/>
      <c r="Q928" s="27"/>
      <c r="R928" s="27"/>
    </row>
    <row r="929" spans="1:18" x14ac:dyDescent="0.2">
      <c r="A929" s="23"/>
      <c r="B929" s="26"/>
      <c r="C929" s="26"/>
      <c r="D929" s="28"/>
      <c r="E929" s="28"/>
      <c r="F929" s="28"/>
      <c r="G929" s="29"/>
      <c r="H929" s="33" t="s">
        <v>202</v>
      </c>
      <c r="I929" s="34" t="s">
        <v>1251</v>
      </c>
      <c r="J929" s="35">
        <v>24204.725382000001</v>
      </c>
      <c r="K929" s="35">
        <v>23724.103083640002</v>
      </c>
      <c r="L929" s="35">
        <f t="shared" si="15"/>
        <v>-480.62229835999824</v>
      </c>
      <c r="M929" s="27"/>
      <c r="N929" s="27"/>
      <c r="O929" s="27"/>
      <c r="P929" s="27"/>
      <c r="Q929" s="27"/>
      <c r="R929" s="27"/>
    </row>
    <row r="930" spans="1:18" x14ac:dyDescent="0.2">
      <c r="A930" s="23"/>
      <c r="B930" s="26"/>
      <c r="C930" s="26"/>
      <c r="D930" s="28"/>
      <c r="E930" s="28"/>
      <c r="F930" s="28"/>
      <c r="G930" s="29"/>
      <c r="H930" s="33" t="s">
        <v>122</v>
      </c>
      <c r="I930" s="34" t="s">
        <v>441</v>
      </c>
      <c r="J930" s="35">
        <v>74.790203000000005</v>
      </c>
      <c r="K930" s="35">
        <v>48.450840469999996</v>
      </c>
      <c r="L930" s="35">
        <f t="shared" si="15"/>
        <v>-26.33936253000001</v>
      </c>
      <c r="M930" s="27"/>
      <c r="N930" s="27"/>
      <c r="O930" s="27"/>
      <c r="P930" s="27"/>
      <c r="Q930" s="27"/>
      <c r="R930" s="27"/>
    </row>
    <row r="931" spans="1:18" x14ac:dyDescent="0.2">
      <c r="A931" s="23"/>
      <c r="B931" s="26"/>
      <c r="C931" s="26"/>
      <c r="D931" s="28"/>
      <c r="E931" s="28"/>
      <c r="F931" s="28"/>
      <c r="G931" s="29"/>
      <c r="H931" s="33" t="s">
        <v>293</v>
      </c>
      <c r="I931" s="34" t="s">
        <v>112</v>
      </c>
      <c r="J931" s="35">
        <v>97.566002999999995</v>
      </c>
      <c r="K931" s="35">
        <v>280.78563714000001</v>
      </c>
      <c r="L931" s="35">
        <f t="shared" si="15"/>
        <v>183.21963414000001</v>
      </c>
      <c r="M931" s="27"/>
      <c r="N931" s="27"/>
      <c r="O931" s="27"/>
      <c r="P931" s="27"/>
      <c r="Q931" s="27"/>
      <c r="R931" s="27"/>
    </row>
    <row r="932" spans="1:18" x14ac:dyDescent="0.2">
      <c r="A932" s="23"/>
      <c r="B932" s="26"/>
      <c r="C932" s="26"/>
      <c r="D932" s="28"/>
      <c r="E932" s="28"/>
      <c r="F932" s="28"/>
      <c r="G932" s="29"/>
      <c r="H932" s="33" t="s">
        <v>632</v>
      </c>
      <c r="I932" s="34" t="s">
        <v>432</v>
      </c>
      <c r="J932" s="35">
        <v>35.073025000000001</v>
      </c>
      <c r="K932" s="35">
        <v>56.769983759999995</v>
      </c>
      <c r="L932" s="35">
        <f t="shared" si="15"/>
        <v>21.696958759999994</v>
      </c>
      <c r="M932" s="27"/>
      <c r="N932" s="27"/>
      <c r="O932" s="27"/>
      <c r="P932" s="27"/>
      <c r="Q932" s="27"/>
      <c r="R932" s="27"/>
    </row>
    <row r="933" spans="1:18" x14ac:dyDescent="0.2">
      <c r="A933" s="23"/>
      <c r="B933" s="26"/>
      <c r="C933" s="26"/>
      <c r="D933" s="28"/>
      <c r="E933" s="28"/>
      <c r="F933" s="28"/>
      <c r="G933" s="29"/>
      <c r="H933" s="33" t="s">
        <v>634</v>
      </c>
      <c r="I933" s="34" t="s">
        <v>114</v>
      </c>
      <c r="J933" s="35">
        <v>74.026622000000003</v>
      </c>
      <c r="K933" s="35">
        <v>123.75765538999997</v>
      </c>
      <c r="L933" s="35">
        <f t="shared" si="15"/>
        <v>49.731033389999965</v>
      </c>
      <c r="M933" s="27"/>
      <c r="N933" s="27"/>
      <c r="O933" s="27"/>
      <c r="P933" s="27"/>
      <c r="Q933" s="27"/>
      <c r="R933" s="27"/>
    </row>
    <row r="934" spans="1:18" x14ac:dyDescent="0.2">
      <c r="A934" s="23"/>
      <c r="B934" s="26"/>
      <c r="C934" s="26"/>
      <c r="D934" s="28"/>
      <c r="E934" s="28"/>
      <c r="F934" s="28"/>
      <c r="G934" s="29"/>
      <c r="H934" s="33" t="s">
        <v>636</v>
      </c>
      <c r="I934" s="34" t="s">
        <v>956</v>
      </c>
      <c r="J934" s="35">
        <v>146.137393</v>
      </c>
      <c r="K934" s="35">
        <v>133.21965410999996</v>
      </c>
      <c r="L934" s="35">
        <f t="shared" si="15"/>
        <v>-12.917738890000038</v>
      </c>
      <c r="M934" s="27"/>
      <c r="N934" s="27"/>
      <c r="O934" s="27"/>
      <c r="P934" s="27"/>
      <c r="Q934" s="27"/>
      <c r="R934" s="27"/>
    </row>
    <row r="935" spans="1:18" x14ac:dyDescent="0.2">
      <c r="A935" s="23"/>
      <c r="B935" s="26"/>
      <c r="C935" s="26"/>
      <c r="D935" s="28"/>
      <c r="E935" s="28"/>
      <c r="F935" s="28"/>
      <c r="G935" s="45" t="s">
        <v>528</v>
      </c>
      <c r="H935" s="49"/>
      <c r="I935" s="50"/>
      <c r="J935" s="51">
        <v>240.916661</v>
      </c>
      <c r="K935" s="51">
        <v>242.71099442000005</v>
      </c>
      <c r="L935" s="51">
        <f t="shared" si="15"/>
        <v>1.7943334200000436</v>
      </c>
      <c r="M935" s="27"/>
      <c r="N935" s="27"/>
      <c r="O935" s="27"/>
      <c r="P935" s="27"/>
      <c r="Q935" s="27"/>
      <c r="R935" s="27"/>
    </row>
    <row r="936" spans="1:18" x14ac:dyDescent="0.2">
      <c r="A936" s="23"/>
      <c r="B936" s="26"/>
      <c r="C936" s="26"/>
      <c r="D936" s="28"/>
      <c r="E936" s="28"/>
      <c r="F936" s="28"/>
      <c r="G936" s="29"/>
      <c r="H936" s="30" t="s">
        <v>529</v>
      </c>
      <c r="I936" s="31" t="s">
        <v>1252</v>
      </c>
      <c r="J936" s="32">
        <v>240.916661</v>
      </c>
      <c r="K936" s="32">
        <v>242.71099442000005</v>
      </c>
      <c r="L936" s="32">
        <f t="shared" si="15"/>
        <v>1.7943334200000436</v>
      </c>
      <c r="M936" s="27"/>
      <c r="N936" s="27"/>
      <c r="O936" s="27"/>
      <c r="P936" s="27"/>
      <c r="Q936" s="27"/>
      <c r="R936" s="27"/>
    </row>
    <row r="937" spans="1:18" x14ac:dyDescent="0.2">
      <c r="A937" s="23"/>
      <c r="B937" s="26"/>
      <c r="C937" s="26"/>
      <c r="D937" s="28"/>
      <c r="E937" s="28"/>
      <c r="F937" s="28"/>
      <c r="G937" s="45" t="s">
        <v>549</v>
      </c>
      <c r="H937" s="49"/>
      <c r="I937" s="50"/>
      <c r="J937" s="51">
        <v>834.94203200000004</v>
      </c>
      <c r="K937" s="51">
        <v>883.45744235000006</v>
      </c>
      <c r="L937" s="51">
        <f t="shared" si="15"/>
        <v>48.515410350000025</v>
      </c>
      <c r="M937" s="27"/>
      <c r="N937" s="27"/>
      <c r="O937" s="27"/>
      <c r="P937" s="27"/>
      <c r="Q937" s="27"/>
      <c r="R937" s="27"/>
    </row>
    <row r="938" spans="1:18" x14ac:dyDescent="0.2">
      <c r="A938" s="23"/>
      <c r="B938" s="26"/>
      <c r="C938" s="26"/>
      <c r="D938" s="28"/>
      <c r="E938" s="28"/>
      <c r="F938" s="28"/>
      <c r="G938" s="29"/>
      <c r="H938" s="30" t="s">
        <v>1253</v>
      </c>
      <c r="I938" s="31" t="s">
        <v>1254</v>
      </c>
      <c r="J938" s="32">
        <v>663.34420399999999</v>
      </c>
      <c r="K938" s="32">
        <v>716.92954841999995</v>
      </c>
      <c r="L938" s="32">
        <f t="shared" si="15"/>
        <v>53.585344419999956</v>
      </c>
      <c r="M938" s="27"/>
      <c r="N938" s="27"/>
      <c r="O938" s="27"/>
      <c r="P938" s="27"/>
      <c r="Q938" s="27"/>
      <c r="R938" s="27"/>
    </row>
    <row r="939" spans="1:18" x14ac:dyDescent="0.2">
      <c r="A939" s="23"/>
      <c r="B939" s="26"/>
      <c r="C939" s="26"/>
      <c r="D939" s="28"/>
      <c r="E939" s="28"/>
      <c r="F939" s="28"/>
      <c r="G939" s="29"/>
      <c r="H939" s="33" t="s">
        <v>1255</v>
      </c>
      <c r="I939" s="34" t="s">
        <v>1256</v>
      </c>
      <c r="J939" s="35">
        <v>42.493859999999998</v>
      </c>
      <c r="K939" s="35">
        <v>42.648056609999998</v>
      </c>
      <c r="L939" s="35">
        <f t="shared" si="15"/>
        <v>0.15419660999999962</v>
      </c>
      <c r="M939" s="27"/>
      <c r="N939" s="27"/>
      <c r="O939" s="27"/>
      <c r="P939" s="27"/>
      <c r="Q939" s="27"/>
      <c r="R939" s="27"/>
    </row>
    <row r="940" spans="1:18" x14ac:dyDescent="0.2">
      <c r="A940" s="23"/>
      <c r="B940" s="26"/>
      <c r="C940" s="26"/>
      <c r="D940" s="28"/>
      <c r="E940" s="28"/>
      <c r="F940" s="28"/>
      <c r="G940" s="29"/>
      <c r="H940" s="33" t="s">
        <v>1257</v>
      </c>
      <c r="I940" s="34" t="s">
        <v>1258</v>
      </c>
      <c r="J940" s="35">
        <v>129.10396800000001</v>
      </c>
      <c r="K940" s="35">
        <v>123.87983732000002</v>
      </c>
      <c r="L940" s="35">
        <f t="shared" si="15"/>
        <v>-5.2241306799999876</v>
      </c>
      <c r="M940" s="27"/>
      <c r="N940" s="27"/>
      <c r="O940" s="27"/>
      <c r="P940" s="27"/>
      <c r="Q940" s="27"/>
      <c r="R940" s="27"/>
    </row>
    <row r="941" spans="1:18" x14ac:dyDescent="0.2">
      <c r="A941" s="23"/>
      <c r="B941" s="26"/>
      <c r="C941" s="26"/>
      <c r="D941" s="28"/>
      <c r="E941" s="87">
        <v>15</v>
      </c>
      <c r="F941" s="88" t="s">
        <v>1259</v>
      </c>
      <c r="G941" s="89"/>
      <c r="H941" s="90"/>
      <c r="I941" s="91"/>
      <c r="J941" s="92">
        <v>12880.269834000001</v>
      </c>
      <c r="K941" s="92">
        <v>15416.004396979997</v>
      </c>
      <c r="L941" s="92">
        <f t="shared" si="15"/>
        <v>2535.7345629799966</v>
      </c>
      <c r="M941" s="27"/>
      <c r="N941" s="27"/>
      <c r="O941" s="27"/>
      <c r="P941" s="27"/>
      <c r="Q941" s="27"/>
      <c r="R941" s="27"/>
    </row>
    <row r="942" spans="1:18" x14ac:dyDescent="0.2">
      <c r="A942" s="23"/>
      <c r="B942" s="26"/>
      <c r="C942" s="26"/>
      <c r="D942" s="28"/>
      <c r="E942" s="28"/>
      <c r="F942" s="28"/>
      <c r="G942" s="45" t="s">
        <v>2</v>
      </c>
      <c r="H942" s="46"/>
      <c r="I942" s="47"/>
      <c r="J942" s="48">
        <v>5880.6578049999998</v>
      </c>
      <c r="K942" s="48">
        <v>8000.8747457199979</v>
      </c>
      <c r="L942" s="48">
        <f t="shared" si="15"/>
        <v>2120.2169407199981</v>
      </c>
      <c r="M942" s="27"/>
      <c r="N942" s="27"/>
      <c r="O942" s="27"/>
      <c r="P942" s="27"/>
      <c r="Q942" s="27"/>
      <c r="R942" s="27"/>
    </row>
    <row r="943" spans="1:18" x14ac:dyDescent="0.2">
      <c r="A943" s="23"/>
      <c r="B943" s="26"/>
      <c r="C943" s="26"/>
      <c r="D943" s="28"/>
      <c r="E943" s="28"/>
      <c r="F943" s="28"/>
      <c r="G943" s="29"/>
      <c r="H943" s="30" t="s">
        <v>35</v>
      </c>
      <c r="I943" s="31" t="s">
        <v>459</v>
      </c>
      <c r="J943" s="32">
        <v>44.568942999999997</v>
      </c>
      <c r="K943" s="32">
        <v>46.041153449999982</v>
      </c>
      <c r="L943" s="32">
        <f t="shared" si="15"/>
        <v>1.4722104499999844</v>
      </c>
      <c r="M943" s="27"/>
      <c r="N943" s="27"/>
      <c r="O943" s="27"/>
      <c r="P943" s="27"/>
      <c r="Q943" s="27"/>
      <c r="R943" s="27"/>
    </row>
    <row r="944" spans="1:18" x14ac:dyDescent="0.2">
      <c r="A944" s="23"/>
      <c r="B944" s="26"/>
      <c r="C944" s="26"/>
      <c r="D944" s="28"/>
      <c r="E944" s="28"/>
      <c r="F944" s="28"/>
      <c r="G944" s="29"/>
      <c r="H944" s="33" t="s">
        <v>40</v>
      </c>
      <c r="I944" s="34" t="s">
        <v>151</v>
      </c>
      <c r="J944" s="35">
        <v>158.404234</v>
      </c>
      <c r="K944" s="35">
        <v>411.92560513000001</v>
      </c>
      <c r="L944" s="35">
        <f t="shared" si="15"/>
        <v>253.52137113000001</v>
      </c>
      <c r="M944" s="27"/>
      <c r="N944" s="27"/>
      <c r="O944" s="27"/>
      <c r="P944" s="27"/>
      <c r="Q944" s="27"/>
      <c r="R944" s="27"/>
    </row>
    <row r="945" spans="1:18" x14ac:dyDescent="0.2">
      <c r="A945" s="23"/>
      <c r="B945" s="26"/>
      <c r="C945" s="26"/>
      <c r="D945" s="28"/>
      <c r="E945" s="28"/>
      <c r="F945" s="28"/>
      <c r="G945" s="29"/>
      <c r="H945" s="33" t="s">
        <v>68</v>
      </c>
      <c r="I945" s="34" t="s">
        <v>1260</v>
      </c>
      <c r="J945" s="35">
        <v>13.44523</v>
      </c>
      <c r="K945" s="35">
        <v>12.98580001</v>
      </c>
      <c r="L945" s="35">
        <f t="shared" si="15"/>
        <v>-0.45942999000000029</v>
      </c>
      <c r="M945" s="27"/>
      <c r="N945" s="27"/>
      <c r="O945" s="27"/>
      <c r="P945" s="27"/>
      <c r="Q945" s="27"/>
      <c r="R945" s="27"/>
    </row>
    <row r="946" spans="1:18" x14ac:dyDescent="0.2">
      <c r="A946" s="23"/>
      <c r="B946" s="26"/>
      <c r="C946" s="26"/>
      <c r="D946" s="28"/>
      <c r="E946" s="28"/>
      <c r="F946" s="28"/>
      <c r="G946" s="29"/>
      <c r="H946" s="33" t="s">
        <v>78</v>
      </c>
      <c r="I946" s="34" t="s">
        <v>1261</v>
      </c>
      <c r="J946" s="35">
        <v>72.949567000000002</v>
      </c>
      <c r="K946" s="35">
        <v>89.810335359999982</v>
      </c>
      <c r="L946" s="35">
        <f t="shared" si="15"/>
        <v>16.86076835999998</v>
      </c>
      <c r="M946" s="27"/>
      <c r="N946" s="27"/>
      <c r="O946" s="27"/>
      <c r="P946" s="27"/>
      <c r="Q946" s="27"/>
      <c r="R946" s="27"/>
    </row>
    <row r="947" spans="1:18" x14ac:dyDescent="0.2">
      <c r="A947" s="23"/>
      <c r="B947" s="26"/>
      <c r="C947" s="26"/>
      <c r="D947" s="28"/>
      <c r="E947" s="28"/>
      <c r="F947" s="28"/>
      <c r="G947" s="29"/>
      <c r="H947" s="33" t="s">
        <v>108</v>
      </c>
      <c r="I947" s="34" t="s">
        <v>731</v>
      </c>
      <c r="J947" s="35">
        <v>4.8659970000000001</v>
      </c>
      <c r="K947" s="35">
        <v>4.8052037800000011</v>
      </c>
      <c r="L947" s="35">
        <f t="shared" si="15"/>
        <v>-6.0793219999998982E-2</v>
      </c>
      <c r="M947" s="27"/>
      <c r="N947" s="27"/>
      <c r="O947" s="27"/>
      <c r="P947" s="27"/>
      <c r="Q947" s="27"/>
      <c r="R947" s="27"/>
    </row>
    <row r="948" spans="1:18" x14ac:dyDescent="0.2">
      <c r="A948" s="23"/>
      <c r="B948" s="26"/>
      <c r="C948" s="26"/>
      <c r="D948" s="28"/>
      <c r="E948" s="28"/>
      <c r="F948" s="28"/>
      <c r="G948" s="29"/>
      <c r="H948" s="33" t="s">
        <v>80</v>
      </c>
      <c r="I948" s="34" t="s">
        <v>732</v>
      </c>
      <c r="J948" s="35">
        <v>3.846724</v>
      </c>
      <c r="K948" s="35">
        <v>4.0355875499999989</v>
      </c>
      <c r="L948" s="35">
        <f t="shared" si="15"/>
        <v>0.18886354999999888</v>
      </c>
      <c r="M948" s="27"/>
      <c r="N948" s="27"/>
      <c r="O948" s="27"/>
      <c r="P948" s="27"/>
      <c r="Q948" s="27"/>
      <c r="R948" s="27"/>
    </row>
    <row r="949" spans="1:18" x14ac:dyDescent="0.2">
      <c r="A949" s="23"/>
      <c r="B949" s="26"/>
      <c r="C949" s="26"/>
      <c r="D949" s="28"/>
      <c r="E949" s="28"/>
      <c r="F949" s="28"/>
      <c r="G949" s="29"/>
      <c r="H949" s="33" t="s">
        <v>82</v>
      </c>
      <c r="I949" s="34" t="s">
        <v>733</v>
      </c>
      <c r="J949" s="35">
        <v>5.9351700000000003</v>
      </c>
      <c r="K949" s="35">
        <v>5.5917107000000001</v>
      </c>
      <c r="L949" s="35">
        <f t="shared" si="15"/>
        <v>-0.34345930000000013</v>
      </c>
      <c r="M949" s="27"/>
      <c r="N949" s="27"/>
      <c r="O949" s="27"/>
      <c r="P949" s="27"/>
      <c r="Q949" s="27"/>
      <c r="R949" s="27"/>
    </row>
    <row r="950" spans="1:18" x14ac:dyDescent="0.2">
      <c r="A950" s="23"/>
      <c r="B950" s="26"/>
      <c r="C950" s="26"/>
      <c r="D950" s="28"/>
      <c r="E950" s="28"/>
      <c r="F950" s="28"/>
      <c r="G950" s="29"/>
      <c r="H950" s="33" t="s">
        <v>84</v>
      </c>
      <c r="I950" s="34" t="s">
        <v>734</v>
      </c>
      <c r="J950" s="35">
        <v>4.8444929999999999</v>
      </c>
      <c r="K950" s="35">
        <v>4.9003133099999996</v>
      </c>
      <c r="L950" s="35">
        <f t="shared" si="15"/>
        <v>5.5820309999999651E-2</v>
      </c>
      <c r="M950" s="27"/>
      <c r="N950" s="27"/>
      <c r="O950" s="27"/>
      <c r="P950" s="27"/>
      <c r="Q950" s="27"/>
      <c r="R950" s="27"/>
    </row>
    <row r="951" spans="1:18" x14ac:dyDescent="0.2">
      <c r="A951" s="23"/>
      <c r="B951" s="26"/>
      <c r="C951" s="26"/>
      <c r="D951" s="28"/>
      <c r="E951" s="28"/>
      <c r="F951" s="28"/>
      <c r="G951" s="29"/>
      <c r="H951" s="33" t="s">
        <v>113</v>
      </c>
      <c r="I951" s="34" t="s">
        <v>735</v>
      </c>
      <c r="J951" s="35">
        <v>2.2559179999999999</v>
      </c>
      <c r="K951" s="35">
        <v>2.2149719000000001</v>
      </c>
      <c r="L951" s="35">
        <f t="shared" si="15"/>
        <v>-4.0946099999999763E-2</v>
      </c>
      <c r="M951" s="27"/>
      <c r="N951" s="27"/>
      <c r="O951" s="27"/>
      <c r="P951" s="27"/>
      <c r="Q951" s="27"/>
      <c r="R951" s="27"/>
    </row>
    <row r="952" spans="1:18" x14ac:dyDescent="0.2">
      <c r="A952" s="23"/>
      <c r="B952" s="26"/>
      <c r="C952" s="26"/>
      <c r="D952" s="28"/>
      <c r="E952" s="28"/>
      <c r="F952" s="28"/>
      <c r="G952" s="29"/>
      <c r="H952" s="33" t="s">
        <v>115</v>
      </c>
      <c r="I952" s="34" t="s">
        <v>736</v>
      </c>
      <c r="J952" s="35">
        <v>5.1637380000000004</v>
      </c>
      <c r="K952" s="35">
        <v>5.0232565300000012</v>
      </c>
      <c r="L952" s="35">
        <f t="shared" si="15"/>
        <v>-0.14048146999999922</v>
      </c>
      <c r="M952" s="27"/>
      <c r="N952" s="27"/>
      <c r="O952" s="27"/>
      <c r="P952" s="27"/>
      <c r="Q952" s="27"/>
      <c r="R952" s="27"/>
    </row>
    <row r="953" spans="1:18" x14ac:dyDescent="0.2">
      <c r="A953" s="23"/>
      <c r="B953" s="26"/>
      <c r="C953" s="26"/>
      <c r="D953" s="28"/>
      <c r="E953" s="28"/>
      <c r="F953" s="28"/>
      <c r="G953" s="29"/>
      <c r="H953" s="33" t="s">
        <v>117</v>
      </c>
      <c r="I953" s="34" t="s">
        <v>737</v>
      </c>
      <c r="J953" s="35">
        <v>8.5026620000000008</v>
      </c>
      <c r="K953" s="35">
        <v>8.5076163600000001</v>
      </c>
      <c r="L953" s="35">
        <f t="shared" si="15"/>
        <v>4.9543599999992693E-3</v>
      </c>
      <c r="M953" s="27"/>
      <c r="N953" s="27"/>
      <c r="O953" s="27"/>
      <c r="P953" s="27"/>
      <c r="Q953" s="27"/>
      <c r="R953" s="27"/>
    </row>
    <row r="954" spans="1:18" x14ac:dyDescent="0.2">
      <c r="A954" s="23"/>
      <c r="B954" s="26"/>
      <c r="C954" s="26"/>
      <c r="D954" s="28"/>
      <c r="E954" s="28"/>
      <c r="F954" s="28"/>
      <c r="G954" s="29"/>
      <c r="H954" s="33" t="s">
        <v>445</v>
      </c>
      <c r="I954" s="34" t="s">
        <v>738</v>
      </c>
      <c r="J954" s="35">
        <v>4.5803120000000002</v>
      </c>
      <c r="K954" s="35">
        <v>4.152337890000001</v>
      </c>
      <c r="L954" s="35">
        <f t="shared" si="15"/>
        <v>-0.42797410999999919</v>
      </c>
      <c r="M954" s="27"/>
      <c r="N954" s="27"/>
      <c r="O954" s="27"/>
      <c r="P954" s="27"/>
      <c r="Q954" s="27"/>
      <c r="R954" s="27"/>
    </row>
    <row r="955" spans="1:18" x14ac:dyDescent="0.2">
      <c r="A955" s="23"/>
      <c r="B955" s="26"/>
      <c r="C955" s="26"/>
      <c r="D955" s="28"/>
      <c r="E955" s="28"/>
      <c r="F955" s="28"/>
      <c r="G955" s="29"/>
      <c r="H955" s="33" t="s">
        <v>447</v>
      </c>
      <c r="I955" s="34" t="s">
        <v>739</v>
      </c>
      <c r="J955" s="35">
        <v>4.6614500000000003</v>
      </c>
      <c r="K955" s="35">
        <v>4.8801717199999999</v>
      </c>
      <c r="L955" s="35">
        <f t="shared" si="15"/>
        <v>0.21872171999999956</v>
      </c>
      <c r="M955" s="27"/>
      <c r="N955" s="27"/>
      <c r="O955" s="27"/>
      <c r="P955" s="27"/>
      <c r="Q955" s="27"/>
      <c r="R955" s="27"/>
    </row>
    <row r="956" spans="1:18" x14ac:dyDescent="0.2">
      <c r="A956" s="23"/>
      <c r="B956" s="26"/>
      <c r="C956" s="26"/>
      <c r="D956" s="28"/>
      <c r="E956" s="28"/>
      <c r="F956" s="28"/>
      <c r="G956" s="29"/>
      <c r="H956" s="33" t="s">
        <v>460</v>
      </c>
      <c r="I956" s="34" t="s">
        <v>740</v>
      </c>
      <c r="J956" s="35">
        <v>3.7664059999999999</v>
      </c>
      <c r="K956" s="35">
        <v>3.3770976299999997</v>
      </c>
      <c r="L956" s="35">
        <f t="shared" si="15"/>
        <v>-0.38930837000000018</v>
      </c>
      <c r="M956" s="27"/>
      <c r="N956" s="27"/>
      <c r="O956" s="27"/>
      <c r="P956" s="27"/>
      <c r="Q956" s="27"/>
      <c r="R956" s="27"/>
    </row>
    <row r="957" spans="1:18" x14ac:dyDescent="0.2">
      <c r="A957" s="23"/>
      <c r="B957" s="26"/>
      <c r="C957" s="26"/>
      <c r="D957" s="28"/>
      <c r="E957" s="28"/>
      <c r="F957" s="28"/>
      <c r="G957" s="29"/>
      <c r="H957" s="33" t="s">
        <v>462</v>
      </c>
      <c r="I957" s="34" t="s">
        <v>741</v>
      </c>
      <c r="J957" s="35">
        <v>3.2330230000000002</v>
      </c>
      <c r="K957" s="35">
        <v>2.9260450699999998</v>
      </c>
      <c r="L957" s="35">
        <f t="shared" si="15"/>
        <v>-0.3069779300000004</v>
      </c>
      <c r="M957" s="27"/>
      <c r="N957" s="27"/>
      <c r="O957" s="27"/>
      <c r="P957" s="27"/>
      <c r="Q957" s="27"/>
      <c r="R957" s="27"/>
    </row>
    <row r="958" spans="1:18" x14ac:dyDescent="0.2">
      <c r="A958" s="23"/>
      <c r="B958" s="26"/>
      <c r="C958" s="26"/>
      <c r="D958" s="28"/>
      <c r="E958" s="28"/>
      <c r="F958" s="28"/>
      <c r="G958" s="29"/>
      <c r="H958" s="33" t="s">
        <v>464</v>
      </c>
      <c r="I958" s="34" t="s">
        <v>742</v>
      </c>
      <c r="J958" s="35">
        <v>5.4385680000000001</v>
      </c>
      <c r="K958" s="35">
        <v>5.1995363399999999</v>
      </c>
      <c r="L958" s="35">
        <f t="shared" si="15"/>
        <v>-0.2390316600000002</v>
      </c>
      <c r="M958" s="27"/>
      <c r="N958" s="27"/>
      <c r="O958" s="27"/>
      <c r="P958" s="27"/>
      <c r="Q958" s="27"/>
      <c r="R958" s="27"/>
    </row>
    <row r="959" spans="1:18" x14ac:dyDescent="0.2">
      <c r="A959" s="23"/>
      <c r="B959" s="26"/>
      <c r="C959" s="26"/>
      <c r="D959" s="28"/>
      <c r="E959" s="28"/>
      <c r="F959" s="28"/>
      <c r="G959" s="29"/>
      <c r="H959" s="33" t="s">
        <v>466</v>
      </c>
      <c r="I959" s="34" t="s">
        <v>743</v>
      </c>
      <c r="J959" s="35">
        <v>12.744260000000001</v>
      </c>
      <c r="K959" s="35">
        <v>12.45642043</v>
      </c>
      <c r="L959" s="35">
        <f t="shared" si="15"/>
        <v>-0.28783957000000093</v>
      </c>
      <c r="M959" s="27"/>
      <c r="N959" s="27"/>
      <c r="O959" s="27"/>
      <c r="P959" s="27"/>
      <c r="Q959" s="27"/>
      <c r="R959" s="27"/>
    </row>
    <row r="960" spans="1:18" x14ac:dyDescent="0.2">
      <c r="A960" s="23"/>
      <c r="B960" s="26"/>
      <c r="C960" s="26"/>
      <c r="D960" s="28"/>
      <c r="E960" s="28"/>
      <c r="F960" s="28"/>
      <c r="G960" s="29"/>
      <c r="H960" s="33" t="s">
        <v>744</v>
      </c>
      <c r="I960" s="34" t="s">
        <v>745</v>
      </c>
      <c r="J960" s="35">
        <v>5.0194010000000002</v>
      </c>
      <c r="K960" s="35">
        <v>4.7365633799999989</v>
      </c>
      <c r="L960" s="35">
        <f t="shared" si="15"/>
        <v>-0.28283762000000134</v>
      </c>
      <c r="M960" s="27"/>
      <c r="N960" s="27"/>
      <c r="O960" s="27"/>
      <c r="P960" s="27"/>
      <c r="Q960" s="27"/>
      <c r="R960" s="27"/>
    </row>
    <row r="961" spans="1:18" x14ac:dyDescent="0.2">
      <c r="A961" s="23"/>
      <c r="B961" s="26"/>
      <c r="C961" s="26"/>
      <c r="D961" s="28"/>
      <c r="E961" s="28"/>
      <c r="F961" s="28"/>
      <c r="G961" s="29"/>
      <c r="H961" s="33" t="s">
        <v>449</v>
      </c>
      <c r="I961" s="34" t="s">
        <v>746</v>
      </c>
      <c r="J961" s="35">
        <v>5.3472840000000001</v>
      </c>
      <c r="K961" s="35">
        <v>5.4560203599999992</v>
      </c>
      <c r="L961" s="35">
        <f t="shared" si="15"/>
        <v>0.10873635999999909</v>
      </c>
      <c r="M961" s="27"/>
      <c r="N961" s="27"/>
      <c r="O961" s="27"/>
      <c r="P961" s="27"/>
      <c r="Q961" s="27"/>
      <c r="R961" s="27"/>
    </row>
    <row r="962" spans="1:18" x14ac:dyDescent="0.2">
      <c r="A962" s="23"/>
      <c r="B962" s="26"/>
      <c r="C962" s="26"/>
      <c r="D962" s="28"/>
      <c r="E962" s="28"/>
      <c r="F962" s="28"/>
      <c r="G962" s="29"/>
      <c r="H962" s="33" t="s">
        <v>703</v>
      </c>
      <c r="I962" s="34" t="s">
        <v>747</v>
      </c>
      <c r="J962" s="35">
        <v>9.3439370000000004</v>
      </c>
      <c r="K962" s="35">
        <v>9.6508825299999987</v>
      </c>
      <c r="L962" s="35">
        <f t="shared" si="15"/>
        <v>0.30694552999999836</v>
      </c>
      <c r="M962" s="27"/>
      <c r="N962" s="27"/>
      <c r="O962" s="27"/>
      <c r="P962" s="27"/>
      <c r="Q962" s="27"/>
      <c r="R962" s="27"/>
    </row>
    <row r="963" spans="1:18" x14ac:dyDescent="0.2">
      <c r="A963" s="23"/>
      <c r="B963" s="26"/>
      <c r="C963" s="26"/>
      <c r="D963" s="28"/>
      <c r="E963" s="28"/>
      <c r="F963" s="28"/>
      <c r="G963" s="29"/>
      <c r="H963" s="33" t="s">
        <v>748</v>
      </c>
      <c r="I963" s="34" t="s">
        <v>749</v>
      </c>
      <c r="J963" s="35">
        <v>5.9880279999999999</v>
      </c>
      <c r="K963" s="35">
        <v>5.7115303700000002</v>
      </c>
      <c r="L963" s="35">
        <f t="shared" si="15"/>
        <v>-0.27649762999999972</v>
      </c>
      <c r="M963" s="27"/>
      <c r="N963" s="27"/>
      <c r="O963" s="27"/>
      <c r="P963" s="27"/>
      <c r="Q963" s="27"/>
      <c r="R963" s="27"/>
    </row>
    <row r="964" spans="1:18" x14ac:dyDescent="0.2">
      <c r="A964" s="23"/>
      <c r="B964" s="26"/>
      <c r="C964" s="26"/>
      <c r="D964" s="28"/>
      <c r="E964" s="28"/>
      <c r="F964" s="28"/>
      <c r="G964" s="29"/>
      <c r="H964" s="33" t="s">
        <v>451</v>
      </c>
      <c r="I964" s="34" t="s">
        <v>750</v>
      </c>
      <c r="J964" s="35">
        <v>3.6020460000000001</v>
      </c>
      <c r="K964" s="35">
        <v>2.8545647200000008</v>
      </c>
      <c r="L964" s="35">
        <f t="shared" si="15"/>
        <v>-0.74748127999999925</v>
      </c>
      <c r="M964" s="27"/>
      <c r="N964" s="27"/>
      <c r="O964" s="27"/>
      <c r="P964" s="27"/>
      <c r="Q964" s="27"/>
      <c r="R964" s="27"/>
    </row>
    <row r="965" spans="1:18" x14ac:dyDescent="0.2">
      <c r="A965" s="23"/>
      <c r="B965" s="26"/>
      <c r="C965" s="26"/>
      <c r="D965" s="28"/>
      <c r="E965" s="28"/>
      <c r="F965" s="28"/>
      <c r="G965" s="29"/>
      <c r="H965" s="33" t="s">
        <v>453</v>
      </c>
      <c r="I965" s="34" t="s">
        <v>751</v>
      </c>
      <c r="J965" s="35">
        <v>4.2016869999999997</v>
      </c>
      <c r="K965" s="35">
        <v>3.6523515800000004</v>
      </c>
      <c r="L965" s="35">
        <f t="shared" si="15"/>
        <v>-0.54933541999999935</v>
      </c>
      <c r="M965" s="27"/>
      <c r="N965" s="27"/>
      <c r="O965" s="27"/>
      <c r="P965" s="27"/>
      <c r="Q965" s="27"/>
      <c r="R965" s="27"/>
    </row>
    <row r="966" spans="1:18" x14ac:dyDescent="0.2">
      <c r="A966" s="23"/>
      <c r="B966" s="26"/>
      <c r="C966" s="26"/>
      <c r="D966" s="28"/>
      <c r="E966" s="28"/>
      <c r="F966" s="28"/>
      <c r="G966" s="29"/>
      <c r="H966" s="33" t="s">
        <v>169</v>
      </c>
      <c r="I966" s="34" t="s">
        <v>752</v>
      </c>
      <c r="J966" s="35">
        <v>14.699833</v>
      </c>
      <c r="K966" s="35">
        <v>13.883320479999998</v>
      </c>
      <c r="L966" s="35">
        <f t="shared" si="15"/>
        <v>-0.81651252000000163</v>
      </c>
      <c r="M966" s="27"/>
      <c r="N966" s="27"/>
      <c r="O966" s="27"/>
      <c r="P966" s="27"/>
      <c r="Q966" s="27"/>
      <c r="R966" s="27"/>
    </row>
    <row r="967" spans="1:18" x14ac:dyDescent="0.2">
      <c r="A967" s="23"/>
      <c r="B967" s="26"/>
      <c r="C967" s="26"/>
      <c r="D967" s="28"/>
      <c r="E967" s="28"/>
      <c r="F967" s="28"/>
      <c r="G967" s="29"/>
      <c r="H967" s="33" t="s">
        <v>564</v>
      </c>
      <c r="I967" s="34" t="s">
        <v>753</v>
      </c>
      <c r="J967" s="35">
        <v>7.1397209999999998</v>
      </c>
      <c r="K967" s="35">
        <v>6.9058169899999982</v>
      </c>
      <c r="L967" s="35">
        <f t="shared" si="15"/>
        <v>-0.23390401000000161</v>
      </c>
      <c r="M967" s="27"/>
      <c r="N967" s="27"/>
      <c r="O967" s="27"/>
      <c r="P967" s="27"/>
      <c r="Q967" s="27"/>
      <c r="R967" s="27"/>
    </row>
    <row r="968" spans="1:18" x14ac:dyDescent="0.2">
      <c r="A968" s="23"/>
      <c r="B968" s="26"/>
      <c r="C968" s="26"/>
      <c r="D968" s="28"/>
      <c r="E968" s="28"/>
      <c r="F968" s="28"/>
      <c r="G968" s="29"/>
      <c r="H968" s="33" t="s">
        <v>456</v>
      </c>
      <c r="I968" s="34" t="s">
        <v>754</v>
      </c>
      <c r="J968" s="35">
        <v>5.7299959999999999</v>
      </c>
      <c r="K968" s="35">
        <v>5.3700284200000015</v>
      </c>
      <c r="L968" s="35">
        <f t="shared" si="15"/>
        <v>-0.3599675799999984</v>
      </c>
      <c r="M968" s="27"/>
      <c r="N968" s="27"/>
      <c r="O968" s="27"/>
      <c r="P968" s="27"/>
      <c r="Q968" s="27"/>
      <c r="R968" s="27"/>
    </row>
    <row r="969" spans="1:18" x14ac:dyDescent="0.2">
      <c r="A969" s="23"/>
      <c r="B969" s="26"/>
      <c r="C969" s="26"/>
      <c r="D969" s="28"/>
      <c r="E969" s="28"/>
      <c r="F969" s="28"/>
      <c r="G969" s="29"/>
      <c r="H969" s="33" t="s">
        <v>709</v>
      </c>
      <c r="I969" s="34" t="s">
        <v>755</v>
      </c>
      <c r="J969" s="35">
        <v>3.6256620000000002</v>
      </c>
      <c r="K969" s="35">
        <v>3.6685970700000006</v>
      </c>
      <c r="L969" s="35">
        <f t="shared" si="15"/>
        <v>4.2935070000000408E-2</v>
      </c>
      <c r="M969" s="27"/>
      <c r="N969" s="27"/>
      <c r="O969" s="27"/>
      <c r="P969" s="27"/>
      <c r="Q969" s="27"/>
      <c r="R969" s="27"/>
    </row>
    <row r="970" spans="1:18" x14ac:dyDescent="0.2">
      <c r="A970" s="23"/>
      <c r="B970" s="26"/>
      <c r="C970" s="26"/>
      <c r="D970" s="28"/>
      <c r="E970" s="28"/>
      <c r="F970" s="28"/>
      <c r="G970" s="29"/>
      <c r="H970" s="33" t="s">
        <v>711</v>
      </c>
      <c r="I970" s="34" t="s">
        <v>756</v>
      </c>
      <c r="J970" s="35">
        <v>5.4476959999999996</v>
      </c>
      <c r="K970" s="35">
        <v>5.091005540000002</v>
      </c>
      <c r="L970" s="35">
        <f t="shared" si="15"/>
        <v>-0.3566904599999976</v>
      </c>
      <c r="M970" s="27"/>
      <c r="N970" s="27"/>
      <c r="O970" s="27"/>
      <c r="P970" s="27"/>
      <c r="Q970" s="27"/>
      <c r="R970" s="27"/>
    </row>
    <row r="971" spans="1:18" x14ac:dyDescent="0.2">
      <c r="A971" s="23"/>
      <c r="B971" s="26"/>
      <c r="C971" s="26"/>
      <c r="D971" s="28"/>
      <c r="E971" s="28"/>
      <c r="F971" s="28"/>
      <c r="G971" s="29"/>
      <c r="H971" s="33" t="s">
        <v>713</v>
      </c>
      <c r="I971" s="34" t="s">
        <v>757</v>
      </c>
      <c r="J971" s="35">
        <v>7.8577170000000001</v>
      </c>
      <c r="K971" s="35">
        <v>7.6301218800000008</v>
      </c>
      <c r="L971" s="35">
        <f t="shared" si="15"/>
        <v>-0.22759511999999926</v>
      </c>
      <c r="M971" s="27"/>
      <c r="N971" s="27"/>
      <c r="O971" s="27"/>
      <c r="P971" s="27"/>
      <c r="Q971" s="27"/>
      <c r="R971" s="27"/>
    </row>
    <row r="972" spans="1:18" x14ac:dyDescent="0.2">
      <c r="A972" s="23"/>
      <c r="B972" s="26"/>
      <c r="C972" s="26"/>
      <c r="D972" s="28"/>
      <c r="E972" s="28"/>
      <c r="F972" s="28"/>
      <c r="G972" s="29"/>
      <c r="H972" s="33" t="s">
        <v>715</v>
      </c>
      <c r="I972" s="34" t="s">
        <v>758</v>
      </c>
      <c r="J972" s="35">
        <v>7.8254520000000003</v>
      </c>
      <c r="K972" s="35">
        <v>7.45485928</v>
      </c>
      <c r="L972" s="35">
        <f t="shared" si="15"/>
        <v>-0.37059272000000032</v>
      </c>
      <c r="M972" s="27"/>
      <c r="N972" s="27"/>
      <c r="O972" s="27"/>
      <c r="P972" s="27"/>
      <c r="Q972" s="27"/>
      <c r="R972" s="27"/>
    </row>
    <row r="973" spans="1:18" x14ac:dyDescent="0.2">
      <c r="A973" s="23"/>
      <c r="B973" s="26"/>
      <c r="C973" s="26"/>
      <c r="D973" s="28"/>
      <c r="E973" s="28"/>
      <c r="F973" s="28"/>
      <c r="G973" s="29"/>
      <c r="H973" s="33" t="s">
        <v>759</v>
      </c>
      <c r="I973" s="34" t="s">
        <v>760</v>
      </c>
      <c r="J973" s="35">
        <v>6.3860089999999996</v>
      </c>
      <c r="K973" s="35">
        <v>6.2138946600000002</v>
      </c>
      <c r="L973" s="35">
        <f t="shared" si="15"/>
        <v>-0.17211433999999937</v>
      </c>
      <c r="M973" s="27"/>
      <c r="N973" s="27"/>
      <c r="O973" s="27"/>
      <c r="P973" s="27"/>
      <c r="Q973" s="27"/>
      <c r="R973" s="27"/>
    </row>
    <row r="974" spans="1:18" x14ac:dyDescent="0.2">
      <c r="A974" s="23"/>
      <c r="B974" s="26"/>
      <c r="C974" s="26"/>
      <c r="D974" s="28"/>
      <c r="E974" s="28"/>
      <c r="F974" s="28"/>
      <c r="G974" s="29"/>
      <c r="H974" s="33" t="s">
        <v>761</v>
      </c>
      <c r="I974" s="34" t="s">
        <v>762</v>
      </c>
      <c r="J974" s="35">
        <v>5.5917770000000004</v>
      </c>
      <c r="K974" s="35">
        <v>5.5040198400000007</v>
      </c>
      <c r="L974" s="35">
        <f t="shared" si="15"/>
        <v>-8.7757159999999779E-2</v>
      </c>
      <c r="M974" s="27"/>
      <c r="N974" s="27"/>
      <c r="O974" s="27"/>
      <c r="P974" s="27"/>
      <c r="Q974" s="27"/>
      <c r="R974" s="27"/>
    </row>
    <row r="975" spans="1:18" x14ac:dyDescent="0.2">
      <c r="A975" s="23"/>
      <c r="B975" s="26"/>
      <c r="C975" s="26"/>
      <c r="D975" s="28"/>
      <c r="E975" s="28"/>
      <c r="F975" s="28"/>
      <c r="G975" s="29"/>
      <c r="H975" s="33" t="s">
        <v>763</v>
      </c>
      <c r="I975" s="34" t="s">
        <v>764</v>
      </c>
      <c r="J975" s="35">
        <v>6.1896120000000003</v>
      </c>
      <c r="K975" s="35">
        <v>6.081449440000001</v>
      </c>
      <c r="L975" s="35">
        <f t="shared" si="15"/>
        <v>-0.10816255999999935</v>
      </c>
      <c r="M975" s="27"/>
      <c r="N975" s="27"/>
      <c r="O975" s="27"/>
      <c r="P975" s="27"/>
      <c r="Q975" s="27"/>
      <c r="R975" s="27"/>
    </row>
    <row r="976" spans="1:18" x14ac:dyDescent="0.2">
      <c r="A976" s="23"/>
      <c r="B976" s="26"/>
      <c r="C976" s="26"/>
      <c r="D976" s="28"/>
      <c r="E976" s="28"/>
      <c r="F976" s="28"/>
      <c r="G976" s="29"/>
      <c r="H976" s="33" t="s">
        <v>171</v>
      </c>
      <c r="I976" s="34" t="s">
        <v>765</v>
      </c>
      <c r="J976" s="35">
        <v>7.0428870000000003</v>
      </c>
      <c r="K976" s="35">
        <v>7.2000415300000009</v>
      </c>
      <c r="L976" s="35">
        <f t="shared" ref="L976:L1039" si="16">+K976-J976</f>
        <v>0.15715453000000057</v>
      </c>
      <c r="M976" s="27"/>
      <c r="N976" s="27"/>
      <c r="O976" s="27"/>
      <c r="P976" s="27"/>
      <c r="Q976" s="27"/>
      <c r="R976" s="27"/>
    </row>
    <row r="977" spans="1:18" x14ac:dyDescent="0.2">
      <c r="A977" s="23"/>
      <c r="B977" s="26"/>
      <c r="C977" s="26"/>
      <c r="D977" s="28"/>
      <c r="E977" s="28"/>
      <c r="F977" s="28"/>
      <c r="G977" s="29"/>
      <c r="H977" s="33" t="s">
        <v>568</v>
      </c>
      <c r="I977" s="34" t="s">
        <v>766</v>
      </c>
      <c r="J977" s="35">
        <v>8.2624320000000004</v>
      </c>
      <c r="K977" s="35">
        <v>7.4983676199999989</v>
      </c>
      <c r="L977" s="35">
        <f t="shared" si="16"/>
        <v>-0.76406438000000154</v>
      </c>
      <c r="M977" s="27"/>
      <c r="N977" s="27"/>
      <c r="O977" s="27"/>
      <c r="P977" s="27"/>
      <c r="Q977" s="27"/>
      <c r="R977" s="27"/>
    </row>
    <row r="978" spans="1:18" x14ac:dyDescent="0.2">
      <c r="A978" s="23"/>
      <c r="B978" s="26"/>
      <c r="C978" s="26"/>
      <c r="D978" s="28"/>
      <c r="E978" s="28"/>
      <c r="F978" s="28"/>
      <c r="G978" s="29"/>
      <c r="H978" s="33" t="s">
        <v>570</v>
      </c>
      <c r="I978" s="34" t="s">
        <v>767</v>
      </c>
      <c r="J978" s="35">
        <v>2.4555069999999999</v>
      </c>
      <c r="K978" s="35">
        <v>2.3852517199999999</v>
      </c>
      <c r="L978" s="35">
        <f t="shared" si="16"/>
        <v>-7.0255280000000031E-2</v>
      </c>
      <c r="M978" s="27"/>
      <c r="N978" s="27"/>
      <c r="O978" s="27"/>
      <c r="P978" s="27"/>
      <c r="Q978" s="27"/>
      <c r="R978" s="27"/>
    </row>
    <row r="979" spans="1:18" x14ac:dyDescent="0.2">
      <c r="A979" s="23"/>
      <c r="B979" s="26"/>
      <c r="C979" s="26"/>
      <c r="D979" s="28"/>
      <c r="E979" s="28"/>
      <c r="F979" s="28"/>
      <c r="G979" s="29"/>
      <c r="H979" s="33" t="s">
        <v>37</v>
      </c>
      <c r="I979" s="34" t="s">
        <v>1262</v>
      </c>
      <c r="J979" s="35">
        <v>66.915488999999994</v>
      </c>
      <c r="K979" s="35">
        <v>89.690457349999988</v>
      </c>
      <c r="L979" s="35">
        <f t="shared" si="16"/>
        <v>22.774968349999995</v>
      </c>
      <c r="M979" s="27"/>
      <c r="N979" s="27"/>
      <c r="O979" s="27"/>
      <c r="P979" s="27"/>
      <c r="Q979" s="27"/>
      <c r="R979" s="27"/>
    </row>
    <row r="980" spans="1:18" x14ac:dyDescent="0.2">
      <c r="A980" s="23"/>
      <c r="B980" s="26"/>
      <c r="C980" s="26"/>
      <c r="D980" s="28"/>
      <c r="E980" s="28"/>
      <c r="F980" s="28"/>
      <c r="G980" s="29"/>
      <c r="H980" s="33" t="s">
        <v>42</v>
      </c>
      <c r="I980" s="34" t="s">
        <v>1263</v>
      </c>
      <c r="J980" s="35">
        <v>44.637228999999998</v>
      </c>
      <c r="K980" s="35">
        <v>114.35334672000002</v>
      </c>
      <c r="L980" s="35">
        <f t="shared" si="16"/>
        <v>69.716117720000028</v>
      </c>
      <c r="M980" s="27"/>
      <c r="N980" s="27"/>
      <c r="O980" s="27"/>
      <c r="P980" s="27"/>
      <c r="Q980" s="27"/>
      <c r="R980" s="27"/>
    </row>
    <row r="981" spans="1:18" x14ac:dyDescent="0.2">
      <c r="A981" s="23"/>
      <c r="B981" s="26"/>
      <c r="C981" s="26"/>
      <c r="D981" s="28"/>
      <c r="E981" s="28"/>
      <c r="F981" s="28"/>
      <c r="G981" s="29"/>
      <c r="H981" s="33" t="s">
        <v>44</v>
      </c>
      <c r="I981" s="34" t="s">
        <v>1264</v>
      </c>
      <c r="J981" s="35">
        <v>197.697318</v>
      </c>
      <c r="K981" s="35">
        <v>149.40550864999997</v>
      </c>
      <c r="L981" s="35">
        <f t="shared" si="16"/>
        <v>-48.291809350000023</v>
      </c>
      <c r="M981" s="27"/>
      <c r="N981" s="27"/>
      <c r="O981" s="27"/>
      <c r="P981" s="27"/>
      <c r="Q981" s="27"/>
      <c r="R981" s="27"/>
    </row>
    <row r="982" spans="1:18" x14ac:dyDescent="0.2">
      <c r="A982" s="23"/>
      <c r="B982" s="26"/>
      <c r="C982" s="26"/>
      <c r="D982" s="28"/>
      <c r="E982" s="28"/>
      <c r="F982" s="28"/>
      <c r="G982" s="29"/>
      <c r="H982" s="33" t="s">
        <v>132</v>
      </c>
      <c r="I982" s="34" t="s">
        <v>1265</v>
      </c>
      <c r="J982" s="35">
        <v>3.2103E-2</v>
      </c>
      <c r="K982" s="35">
        <v>7.9320065000000008</v>
      </c>
      <c r="L982" s="35">
        <f t="shared" si="16"/>
        <v>7.8999035000000006</v>
      </c>
      <c r="M982" s="27"/>
      <c r="N982" s="27"/>
      <c r="O982" s="27"/>
      <c r="P982" s="27"/>
      <c r="Q982" s="27"/>
      <c r="R982" s="27"/>
    </row>
    <row r="983" spans="1:18" x14ac:dyDescent="0.2">
      <c r="A983" s="23"/>
      <c r="B983" s="26"/>
      <c r="C983" s="26"/>
      <c r="D983" s="28"/>
      <c r="E983" s="28"/>
      <c r="F983" s="28"/>
      <c r="G983" s="29"/>
      <c r="H983" s="33" t="s">
        <v>134</v>
      </c>
      <c r="I983" s="34" t="s">
        <v>1266</v>
      </c>
      <c r="J983" s="35">
        <v>24.797228</v>
      </c>
      <c r="K983" s="35">
        <v>50.469056769999995</v>
      </c>
      <c r="L983" s="35">
        <f t="shared" si="16"/>
        <v>25.671828769999994</v>
      </c>
      <c r="M983" s="27"/>
      <c r="N983" s="27"/>
      <c r="O983" s="27"/>
      <c r="P983" s="27"/>
      <c r="Q983" s="27"/>
      <c r="R983" s="27"/>
    </row>
    <row r="984" spans="1:18" x14ac:dyDescent="0.2">
      <c r="A984" s="23"/>
      <c r="B984" s="26"/>
      <c r="C984" s="26"/>
      <c r="D984" s="28"/>
      <c r="E984" s="28"/>
      <c r="F984" s="28"/>
      <c r="G984" s="29"/>
      <c r="H984" s="33" t="s">
        <v>401</v>
      </c>
      <c r="I984" s="34" t="s">
        <v>1267</v>
      </c>
      <c r="J984" s="35">
        <v>95.857104000000007</v>
      </c>
      <c r="K984" s="35">
        <v>105.155333</v>
      </c>
      <c r="L984" s="35">
        <f t="shared" si="16"/>
        <v>9.2982289999999921</v>
      </c>
      <c r="M984" s="27"/>
      <c r="N984" s="27"/>
      <c r="O984" s="27"/>
      <c r="P984" s="27"/>
      <c r="Q984" s="27"/>
      <c r="R984" s="27"/>
    </row>
    <row r="985" spans="1:18" x14ac:dyDescent="0.2">
      <c r="A985" s="23"/>
      <c r="B985" s="26"/>
      <c r="C985" s="26"/>
      <c r="D985" s="28"/>
      <c r="E985" s="28"/>
      <c r="F985" s="28"/>
      <c r="G985" s="29"/>
      <c r="H985" s="33" t="s">
        <v>274</v>
      </c>
      <c r="I985" s="34" t="s">
        <v>441</v>
      </c>
      <c r="J985" s="35">
        <v>13.964356</v>
      </c>
      <c r="K985" s="35">
        <v>14.088921289999996</v>
      </c>
      <c r="L985" s="35">
        <f t="shared" si="16"/>
        <v>0.12456528999999605</v>
      </c>
      <c r="M985" s="27"/>
      <c r="N985" s="27"/>
      <c r="O985" s="27"/>
      <c r="P985" s="27"/>
      <c r="Q985" s="27"/>
      <c r="R985" s="27"/>
    </row>
    <row r="986" spans="1:18" x14ac:dyDescent="0.2">
      <c r="A986" s="23"/>
      <c r="B986" s="26"/>
      <c r="C986" s="26"/>
      <c r="D986" s="28"/>
      <c r="E986" s="28"/>
      <c r="F986" s="28"/>
      <c r="G986" s="29"/>
      <c r="H986" s="33" t="s">
        <v>430</v>
      </c>
      <c r="I986" s="34" t="s">
        <v>432</v>
      </c>
      <c r="J986" s="35">
        <v>36.986519999999999</v>
      </c>
      <c r="K986" s="35">
        <v>259.93571062000001</v>
      </c>
      <c r="L986" s="35">
        <f t="shared" si="16"/>
        <v>222.94919062000002</v>
      </c>
      <c r="M986" s="27"/>
      <c r="N986" s="27"/>
      <c r="O986" s="27"/>
      <c r="P986" s="27"/>
      <c r="Q986" s="27"/>
      <c r="R986" s="27"/>
    </row>
    <row r="987" spans="1:18" x14ac:dyDescent="0.2">
      <c r="A987" s="23"/>
      <c r="B987" s="26"/>
      <c r="C987" s="26"/>
      <c r="D987" s="28"/>
      <c r="E987" s="28"/>
      <c r="F987" s="28"/>
      <c r="G987" s="29"/>
      <c r="H987" s="33" t="s">
        <v>431</v>
      </c>
      <c r="I987" s="34" t="s">
        <v>111</v>
      </c>
      <c r="J987" s="35">
        <v>173.16400200000001</v>
      </c>
      <c r="K987" s="35">
        <v>70.702142969999997</v>
      </c>
      <c r="L987" s="35">
        <f t="shared" si="16"/>
        <v>-102.46185903000001</v>
      </c>
      <c r="M987" s="27"/>
      <c r="N987" s="27"/>
      <c r="O987" s="27"/>
      <c r="P987" s="27"/>
      <c r="Q987" s="27"/>
      <c r="R987" s="27"/>
    </row>
    <row r="988" spans="1:18" x14ac:dyDescent="0.2">
      <c r="A988" s="23"/>
      <c r="B988" s="26"/>
      <c r="C988" s="26"/>
      <c r="D988" s="28"/>
      <c r="E988" s="28"/>
      <c r="F988" s="28"/>
      <c r="G988" s="29"/>
      <c r="H988" s="33" t="s">
        <v>433</v>
      </c>
      <c r="I988" s="34" t="s">
        <v>114</v>
      </c>
      <c r="J988" s="35">
        <v>88.824600000000004</v>
      </c>
      <c r="K988" s="35">
        <v>198.67627127000003</v>
      </c>
      <c r="L988" s="35">
        <f t="shared" si="16"/>
        <v>109.85167127000003</v>
      </c>
      <c r="M988" s="27"/>
      <c r="N988" s="27"/>
      <c r="O988" s="27"/>
      <c r="P988" s="27"/>
      <c r="Q988" s="27"/>
      <c r="R988" s="27"/>
    </row>
    <row r="989" spans="1:18" x14ac:dyDescent="0.2">
      <c r="A989" s="23"/>
      <c r="B989" s="26"/>
      <c r="C989" s="26"/>
      <c r="D989" s="28"/>
      <c r="E989" s="28"/>
      <c r="F989" s="28"/>
      <c r="G989" s="29"/>
      <c r="H989" s="33" t="s">
        <v>434</v>
      </c>
      <c r="I989" s="34" t="s">
        <v>786</v>
      </c>
      <c r="J989" s="35">
        <v>64.602661999999995</v>
      </c>
      <c r="K989" s="35">
        <v>98.579748379999998</v>
      </c>
      <c r="L989" s="35">
        <f t="shared" si="16"/>
        <v>33.977086380000003</v>
      </c>
      <c r="M989" s="27"/>
      <c r="N989" s="27"/>
      <c r="O989" s="27"/>
      <c r="P989" s="27"/>
      <c r="Q989" s="27"/>
      <c r="R989" s="27"/>
    </row>
    <row r="990" spans="1:18" x14ac:dyDescent="0.2">
      <c r="A990" s="23"/>
      <c r="B990" s="26"/>
      <c r="C990" s="26"/>
      <c r="D990" s="28"/>
      <c r="E990" s="28"/>
      <c r="F990" s="28"/>
      <c r="G990" s="29"/>
      <c r="H990" s="33" t="s">
        <v>122</v>
      </c>
      <c r="I990" s="34" t="s">
        <v>1268</v>
      </c>
      <c r="J990" s="35">
        <v>36.983587999999997</v>
      </c>
      <c r="K990" s="35">
        <v>36.716522339999997</v>
      </c>
      <c r="L990" s="35">
        <f t="shared" si="16"/>
        <v>-0.26706566000000009</v>
      </c>
      <c r="M990" s="27"/>
      <c r="N990" s="27"/>
      <c r="O990" s="27"/>
      <c r="P990" s="27"/>
      <c r="Q990" s="27"/>
      <c r="R990" s="27"/>
    </row>
    <row r="991" spans="1:18" x14ac:dyDescent="0.2">
      <c r="A991" s="23"/>
      <c r="B991" s="26"/>
      <c r="C991" s="26"/>
      <c r="D991" s="28"/>
      <c r="E991" s="28"/>
      <c r="F991" s="28"/>
      <c r="G991" s="29"/>
      <c r="H991" s="33" t="s">
        <v>293</v>
      </c>
      <c r="I991" s="34" t="s">
        <v>1269</v>
      </c>
      <c r="J991" s="35">
        <v>4463.8875850000004</v>
      </c>
      <c r="K991" s="35">
        <v>5414.5229023599995</v>
      </c>
      <c r="L991" s="35">
        <f t="shared" si="16"/>
        <v>950.63531735999914</v>
      </c>
      <c r="M991" s="27"/>
      <c r="N991" s="27"/>
      <c r="O991" s="27"/>
      <c r="P991" s="27"/>
      <c r="Q991" s="27"/>
      <c r="R991" s="27"/>
    </row>
    <row r="992" spans="1:18" x14ac:dyDescent="0.2">
      <c r="A992" s="23"/>
      <c r="B992" s="26"/>
      <c r="C992" s="26"/>
      <c r="D992" s="28"/>
      <c r="E992" s="28"/>
      <c r="F992" s="28"/>
      <c r="G992" s="29"/>
      <c r="H992" s="33" t="s">
        <v>632</v>
      </c>
      <c r="I992" s="34" t="s">
        <v>1270</v>
      </c>
      <c r="J992" s="35">
        <v>37.220868000000003</v>
      </c>
      <c r="K992" s="35">
        <v>60.369985039999996</v>
      </c>
      <c r="L992" s="35">
        <f t="shared" si="16"/>
        <v>23.149117039999993</v>
      </c>
      <c r="M992" s="27"/>
      <c r="N992" s="27"/>
      <c r="O992" s="27"/>
      <c r="P992" s="27"/>
      <c r="Q992" s="27"/>
      <c r="R992" s="27"/>
    </row>
    <row r="993" spans="1:18" x14ac:dyDescent="0.2">
      <c r="A993" s="23"/>
      <c r="B993" s="26"/>
      <c r="C993" s="26"/>
      <c r="D993" s="28"/>
      <c r="E993" s="28"/>
      <c r="F993" s="28"/>
      <c r="G993" s="29"/>
      <c r="H993" s="33" t="s">
        <v>634</v>
      </c>
      <c r="I993" s="34" t="s">
        <v>1271</v>
      </c>
      <c r="J993" s="35">
        <v>35.193562</v>
      </c>
      <c r="K993" s="35">
        <v>34.724282200000012</v>
      </c>
      <c r="L993" s="35">
        <f t="shared" si="16"/>
        <v>-0.46927979999998826</v>
      </c>
      <c r="M993" s="27"/>
      <c r="N993" s="27"/>
      <c r="O993" s="27"/>
      <c r="P993" s="27"/>
      <c r="Q993" s="27"/>
      <c r="R993" s="27"/>
    </row>
    <row r="994" spans="1:18" x14ac:dyDescent="0.2">
      <c r="A994" s="23"/>
      <c r="B994" s="26"/>
      <c r="C994" s="26"/>
      <c r="D994" s="28"/>
      <c r="E994" s="28"/>
      <c r="F994" s="28"/>
      <c r="G994" s="29"/>
      <c r="H994" s="33" t="s">
        <v>636</v>
      </c>
      <c r="I994" s="34" t="s">
        <v>1272</v>
      </c>
      <c r="J994" s="35">
        <v>8.8694380000000006</v>
      </c>
      <c r="K994" s="35">
        <v>536.96962665000001</v>
      </c>
      <c r="L994" s="35">
        <f t="shared" si="16"/>
        <v>528.10018865000006</v>
      </c>
      <c r="M994" s="27"/>
      <c r="N994" s="27"/>
      <c r="O994" s="27"/>
      <c r="P994" s="27"/>
      <c r="Q994" s="27"/>
      <c r="R994" s="27"/>
    </row>
    <row r="995" spans="1:18" x14ac:dyDescent="0.2">
      <c r="A995" s="23"/>
      <c r="B995" s="26"/>
      <c r="C995" s="26"/>
      <c r="D995" s="28"/>
      <c r="E995" s="28"/>
      <c r="F995" s="28"/>
      <c r="G995" s="29"/>
      <c r="H995" s="33" t="s">
        <v>940</v>
      </c>
      <c r="I995" s="34" t="s">
        <v>1273</v>
      </c>
      <c r="J995" s="35">
        <v>10.060774</v>
      </c>
      <c r="K995" s="35">
        <v>12.801073039999999</v>
      </c>
      <c r="L995" s="35">
        <f t="shared" si="16"/>
        <v>2.7402990399999982</v>
      </c>
      <c r="M995" s="27"/>
      <c r="N995" s="27"/>
      <c r="O995" s="27"/>
      <c r="P995" s="27"/>
      <c r="Q995" s="27"/>
      <c r="R995" s="27"/>
    </row>
    <row r="996" spans="1:18" x14ac:dyDescent="0.2">
      <c r="A996" s="23"/>
      <c r="B996" s="26"/>
      <c r="C996" s="26"/>
      <c r="D996" s="28"/>
      <c r="E996" s="28"/>
      <c r="F996" s="28"/>
      <c r="G996" s="45" t="s">
        <v>528</v>
      </c>
      <c r="H996" s="49"/>
      <c r="I996" s="50"/>
      <c r="J996" s="51">
        <v>835.48237800000004</v>
      </c>
      <c r="K996" s="51">
        <v>896.53039696000053</v>
      </c>
      <c r="L996" s="51">
        <f t="shared" si="16"/>
        <v>61.048018960000491</v>
      </c>
      <c r="M996" s="27"/>
      <c r="N996" s="27"/>
      <c r="O996" s="27"/>
      <c r="P996" s="27"/>
      <c r="Q996" s="27"/>
      <c r="R996" s="27"/>
    </row>
    <row r="997" spans="1:18" x14ac:dyDescent="0.2">
      <c r="A997" s="23"/>
      <c r="B997" s="26"/>
      <c r="C997" s="26"/>
      <c r="D997" s="28"/>
      <c r="E997" s="28"/>
      <c r="F997" s="28"/>
      <c r="G997" s="29"/>
      <c r="H997" s="30" t="s">
        <v>663</v>
      </c>
      <c r="I997" s="31" t="s">
        <v>1274</v>
      </c>
      <c r="J997" s="32">
        <v>835.48237800000004</v>
      </c>
      <c r="K997" s="32">
        <v>896.53039696000053</v>
      </c>
      <c r="L997" s="32">
        <f t="shared" si="16"/>
        <v>61.048018960000491</v>
      </c>
      <c r="M997" s="27"/>
      <c r="N997" s="27"/>
      <c r="O997" s="27"/>
      <c r="P997" s="27"/>
      <c r="Q997" s="27"/>
      <c r="R997" s="27"/>
    </row>
    <row r="998" spans="1:18" x14ac:dyDescent="0.2">
      <c r="A998" s="23"/>
      <c r="B998" s="26"/>
      <c r="C998" s="26"/>
      <c r="D998" s="28"/>
      <c r="E998" s="28"/>
      <c r="F998" s="28"/>
      <c r="G998" s="45" t="s">
        <v>549</v>
      </c>
      <c r="H998" s="49"/>
      <c r="I998" s="50"/>
      <c r="J998" s="51">
        <v>6164.1296510000002</v>
      </c>
      <c r="K998" s="51">
        <v>6518.5992542999993</v>
      </c>
      <c r="L998" s="51">
        <f t="shared" si="16"/>
        <v>354.46960329999911</v>
      </c>
      <c r="M998" s="27"/>
      <c r="N998" s="27"/>
      <c r="O998" s="27"/>
      <c r="P998" s="27"/>
      <c r="Q998" s="27"/>
      <c r="R998" s="27"/>
    </row>
    <row r="999" spans="1:18" x14ac:dyDescent="0.2">
      <c r="A999" s="23"/>
      <c r="B999" s="26"/>
      <c r="C999" s="26"/>
      <c r="D999" s="28"/>
      <c r="E999" s="28"/>
      <c r="F999" s="28"/>
      <c r="G999" s="29"/>
      <c r="H999" s="30" t="s">
        <v>1275</v>
      </c>
      <c r="I999" s="31" t="s">
        <v>1276</v>
      </c>
      <c r="J999" s="32">
        <v>4848.703082</v>
      </c>
      <c r="K999" s="32">
        <v>5079.7730192899999</v>
      </c>
      <c r="L999" s="32">
        <f t="shared" si="16"/>
        <v>231.06993728999987</v>
      </c>
      <c r="M999" s="27"/>
      <c r="N999" s="27"/>
      <c r="O999" s="27"/>
      <c r="P999" s="27"/>
      <c r="Q999" s="27"/>
      <c r="R999" s="27"/>
    </row>
    <row r="1000" spans="1:18" x14ac:dyDescent="0.2">
      <c r="A1000" s="23"/>
      <c r="B1000" s="26"/>
      <c r="C1000" s="26"/>
      <c r="D1000" s="28"/>
      <c r="E1000" s="28"/>
      <c r="F1000" s="28"/>
      <c r="G1000" s="29"/>
      <c r="H1000" s="33" t="s">
        <v>1277</v>
      </c>
      <c r="I1000" s="34" t="s">
        <v>1278</v>
      </c>
      <c r="J1000" s="35">
        <v>302.66757899999999</v>
      </c>
      <c r="K1000" s="35">
        <v>302.05537723999998</v>
      </c>
      <c r="L1000" s="35">
        <f t="shared" si="16"/>
        <v>-0.61220176000000492</v>
      </c>
      <c r="M1000" s="27"/>
      <c r="N1000" s="27"/>
      <c r="O1000" s="27"/>
      <c r="P1000" s="27"/>
      <c r="Q1000" s="27"/>
      <c r="R1000" s="27"/>
    </row>
    <row r="1001" spans="1:18" x14ac:dyDescent="0.2">
      <c r="A1001" s="23"/>
      <c r="B1001" s="26"/>
      <c r="C1001" s="26"/>
      <c r="D1001" s="28"/>
      <c r="E1001" s="28"/>
      <c r="F1001" s="28"/>
      <c r="G1001" s="29"/>
      <c r="H1001" s="33" t="s">
        <v>1279</v>
      </c>
      <c r="I1001" s="34" t="s">
        <v>1280</v>
      </c>
      <c r="J1001" s="35">
        <v>1012.75899</v>
      </c>
      <c r="K1001" s="35">
        <v>1136.7708577699998</v>
      </c>
      <c r="L1001" s="35">
        <f t="shared" si="16"/>
        <v>124.01186776999975</v>
      </c>
      <c r="M1001" s="27"/>
      <c r="N1001" s="27"/>
      <c r="O1001" s="27"/>
      <c r="P1001" s="27"/>
      <c r="Q1001" s="27"/>
      <c r="R1001" s="27"/>
    </row>
    <row r="1002" spans="1:18" x14ac:dyDescent="0.2">
      <c r="A1002" s="23"/>
      <c r="B1002" s="26"/>
      <c r="C1002" s="26"/>
      <c r="D1002" s="28"/>
      <c r="E1002" s="87">
        <v>16</v>
      </c>
      <c r="F1002" s="88" t="s">
        <v>1281</v>
      </c>
      <c r="G1002" s="89"/>
      <c r="H1002" s="90"/>
      <c r="I1002" s="91"/>
      <c r="J1002" s="92">
        <v>70245.482468999995</v>
      </c>
      <c r="K1002" s="92">
        <v>76515.776276659788</v>
      </c>
      <c r="L1002" s="92">
        <f t="shared" si="16"/>
        <v>6270.2938076597929</v>
      </c>
      <c r="M1002" s="27"/>
      <c r="N1002" s="27"/>
      <c r="O1002" s="27"/>
      <c r="P1002" s="27"/>
      <c r="Q1002" s="27"/>
      <c r="R1002" s="27"/>
    </row>
    <row r="1003" spans="1:18" x14ac:dyDescent="0.2">
      <c r="A1003" s="23"/>
      <c r="B1003" s="26"/>
      <c r="C1003" s="26"/>
      <c r="D1003" s="28"/>
      <c r="E1003" s="28"/>
      <c r="F1003" s="28"/>
      <c r="G1003" s="45" t="s">
        <v>2</v>
      </c>
      <c r="H1003" s="46"/>
      <c r="I1003" s="47"/>
      <c r="J1003" s="48">
        <v>2235.5601569999999</v>
      </c>
      <c r="K1003" s="48">
        <v>2707.0419414100002</v>
      </c>
      <c r="L1003" s="48">
        <f t="shared" si="16"/>
        <v>471.48178441000027</v>
      </c>
      <c r="M1003" s="27"/>
      <c r="N1003" s="27"/>
      <c r="O1003" s="27"/>
      <c r="P1003" s="27"/>
      <c r="Q1003" s="27"/>
      <c r="R1003" s="27"/>
    </row>
    <row r="1004" spans="1:18" x14ac:dyDescent="0.2">
      <c r="A1004" s="23"/>
      <c r="B1004" s="26"/>
      <c r="C1004" s="26"/>
      <c r="D1004" s="28"/>
      <c r="E1004" s="28"/>
      <c r="F1004" s="28"/>
      <c r="G1004" s="29"/>
      <c r="H1004" s="30" t="s">
        <v>35</v>
      </c>
      <c r="I1004" s="31" t="s">
        <v>459</v>
      </c>
      <c r="J1004" s="32">
        <v>27.973178999999998</v>
      </c>
      <c r="K1004" s="32">
        <v>78.627029619999973</v>
      </c>
      <c r="L1004" s="32">
        <f t="shared" si="16"/>
        <v>50.653850619999972</v>
      </c>
      <c r="M1004" s="27"/>
      <c r="N1004" s="27"/>
      <c r="O1004" s="27"/>
      <c r="P1004" s="27"/>
      <c r="Q1004" s="27"/>
      <c r="R1004" s="27"/>
    </row>
    <row r="1005" spans="1:18" x14ac:dyDescent="0.2">
      <c r="A1005" s="23"/>
      <c r="B1005" s="26"/>
      <c r="C1005" s="26"/>
      <c r="D1005" s="28"/>
      <c r="E1005" s="28"/>
      <c r="F1005" s="28"/>
      <c r="G1005" s="29"/>
      <c r="H1005" s="33" t="s">
        <v>62</v>
      </c>
      <c r="I1005" s="34" t="s">
        <v>1282</v>
      </c>
      <c r="J1005" s="35">
        <v>104.482293</v>
      </c>
      <c r="K1005" s="35">
        <v>120.87377282000003</v>
      </c>
      <c r="L1005" s="35">
        <f t="shared" si="16"/>
        <v>16.391479820000029</v>
      </c>
      <c r="M1005" s="27"/>
      <c r="N1005" s="27"/>
      <c r="O1005" s="27"/>
      <c r="P1005" s="27"/>
      <c r="Q1005" s="27"/>
      <c r="R1005" s="27"/>
    </row>
    <row r="1006" spans="1:18" x14ac:dyDescent="0.2">
      <c r="A1006" s="23"/>
      <c r="B1006" s="26"/>
      <c r="C1006" s="26"/>
      <c r="D1006" s="28"/>
      <c r="E1006" s="28"/>
      <c r="F1006" s="28"/>
      <c r="G1006" s="29"/>
      <c r="H1006" s="33" t="s">
        <v>64</v>
      </c>
      <c r="I1006" s="34" t="s">
        <v>135</v>
      </c>
      <c r="J1006" s="35">
        <v>28.126052999999999</v>
      </c>
      <c r="K1006" s="35">
        <v>31.880302650000001</v>
      </c>
      <c r="L1006" s="35">
        <f t="shared" si="16"/>
        <v>3.754249650000002</v>
      </c>
      <c r="M1006" s="27"/>
      <c r="N1006" s="27"/>
      <c r="O1006" s="27"/>
      <c r="P1006" s="27"/>
      <c r="Q1006" s="27"/>
      <c r="R1006" s="27"/>
    </row>
    <row r="1007" spans="1:18" x14ac:dyDescent="0.2">
      <c r="A1007" s="23"/>
      <c r="B1007" s="26"/>
      <c r="C1007" s="26"/>
      <c r="D1007" s="28"/>
      <c r="E1007" s="28"/>
      <c r="F1007" s="28"/>
      <c r="G1007" s="29"/>
      <c r="H1007" s="33" t="s">
        <v>66</v>
      </c>
      <c r="I1007" s="34" t="s">
        <v>1283</v>
      </c>
      <c r="J1007" s="35">
        <v>44.725065999999998</v>
      </c>
      <c r="K1007" s="35">
        <v>51.264161870000024</v>
      </c>
      <c r="L1007" s="35">
        <f t="shared" si="16"/>
        <v>6.5390958700000255</v>
      </c>
      <c r="M1007" s="27"/>
      <c r="N1007" s="27"/>
      <c r="O1007" s="27"/>
      <c r="P1007" s="27"/>
      <c r="Q1007" s="27"/>
      <c r="R1007" s="27"/>
    </row>
    <row r="1008" spans="1:18" x14ac:dyDescent="0.2">
      <c r="A1008" s="23"/>
      <c r="B1008" s="26"/>
      <c r="C1008" s="26"/>
      <c r="D1008" s="28"/>
      <c r="E1008" s="28"/>
      <c r="F1008" s="28"/>
      <c r="G1008" s="29"/>
      <c r="H1008" s="33" t="s">
        <v>70</v>
      </c>
      <c r="I1008" s="34" t="s">
        <v>1284</v>
      </c>
      <c r="J1008" s="35">
        <v>19.727620000000002</v>
      </c>
      <c r="K1008" s="35">
        <v>29.319298579999995</v>
      </c>
      <c r="L1008" s="35">
        <f t="shared" si="16"/>
        <v>9.5916785799999928</v>
      </c>
      <c r="M1008" s="27"/>
      <c r="N1008" s="27"/>
      <c r="O1008" s="27"/>
      <c r="P1008" s="27"/>
      <c r="Q1008" s="27"/>
      <c r="R1008" s="27"/>
    </row>
    <row r="1009" spans="1:18" x14ac:dyDescent="0.2">
      <c r="A1009" s="23"/>
      <c r="B1009" s="26"/>
      <c r="C1009" s="26"/>
      <c r="D1009" s="28"/>
      <c r="E1009" s="28"/>
      <c r="F1009" s="28"/>
      <c r="G1009" s="29"/>
      <c r="H1009" s="33" t="s">
        <v>72</v>
      </c>
      <c r="I1009" s="34" t="s">
        <v>1285</v>
      </c>
      <c r="J1009" s="35">
        <v>15.623021</v>
      </c>
      <c r="K1009" s="35">
        <v>20.265135780000005</v>
      </c>
      <c r="L1009" s="35">
        <f t="shared" si="16"/>
        <v>4.6421147800000053</v>
      </c>
      <c r="M1009" s="27"/>
      <c r="N1009" s="27"/>
      <c r="O1009" s="27"/>
      <c r="P1009" s="27"/>
      <c r="Q1009" s="27"/>
      <c r="R1009" s="27"/>
    </row>
    <row r="1010" spans="1:18" ht="25.5" x14ac:dyDescent="0.2">
      <c r="A1010" s="23"/>
      <c r="B1010" s="26"/>
      <c r="C1010" s="26"/>
      <c r="D1010" s="28"/>
      <c r="E1010" s="28"/>
      <c r="F1010" s="28"/>
      <c r="G1010" s="29"/>
      <c r="H1010" s="33" t="s">
        <v>74</v>
      </c>
      <c r="I1010" s="34" t="s">
        <v>1286</v>
      </c>
      <c r="J1010" s="35">
        <v>36.924337000000001</v>
      </c>
      <c r="K1010" s="35">
        <v>34.080887450000013</v>
      </c>
      <c r="L1010" s="35">
        <f t="shared" si="16"/>
        <v>-2.8434495499999883</v>
      </c>
      <c r="M1010" s="27"/>
      <c r="N1010" s="27"/>
      <c r="O1010" s="27"/>
      <c r="P1010" s="27"/>
      <c r="Q1010" s="27"/>
      <c r="R1010" s="27"/>
    </row>
    <row r="1011" spans="1:18" x14ac:dyDescent="0.2">
      <c r="A1011" s="23"/>
      <c r="B1011" s="26"/>
      <c r="C1011" s="26"/>
      <c r="D1011" s="28"/>
      <c r="E1011" s="28"/>
      <c r="F1011" s="28"/>
      <c r="G1011" s="29"/>
      <c r="H1011" s="33" t="s">
        <v>105</v>
      </c>
      <c r="I1011" s="34" t="s">
        <v>1287</v>
      </c>
      <c r="J1011" s="35">
        <v>12.977271</v>
      </c>
      <c r="K1011" s="35">
        <v>15.228903819999994</v>
      </c>
      <c r="L1011" s="35">
        <f t="shared" si="16"/>
        <v>2.251632819999994</v>
      </c>
      <c r="M1011" s="27"/>
      <c r="N1011" s="27"/>
      <c r="O1011" s="27"/>
      <c r="P1011" s="27"/>
      <c r="Q1011" s="27"/>
      <c r="R1011" s="27"/>
    </row>
    <row r="1012" spans="1:18" x14ac:dyDescent="0.2">
      <c r="A1012" s="23"/>
      <c r="B1012" s="26"/>
      <c r="C1012" s="26"/>
      <c r="D1012" s="28"/>
      <c r="E1012" s="28"/>
      <c r="F1012" s="28"/>
      <c r="G1012" s="29"/>
      <c r="H1012" s="33" t="s">
        <v>108</v>
      </c>
      <c r="I1012" s="34" t="s">
        <v>731</v>
      </c>
      <c r="J1012" s="35">
        <v>14.505516</v>
      </c>
      <c r="K1012" s="35">
        <v>15.680969540000005</v>
      </c>
      <c r="L1012" s="35">
        <f t="shared" si="16"/>
        <v>1.1754535400000048</v>
      </c>
      <c r="M1012" s="27"/>
      <c r="N1012" s="27"/>
      <c r="O1012" s="27"/>
      <c r="P1012" s="27"/>
      <c r="Q1012" s="27"/>
      <c r="R1012" s="27"/>
    </row>
    <row r="1013" spans="1:18" x14ac:dyDescent="0.2">
      <c r="A1013" s="23"/>
      <c r="B1013" s="26"/>
      <c r="C1013" s="26"/>
      <c r="D1013" s="28"/>
      <c r="E1013" s="28"/>
      <c r="F1013" s="28"/>
      <c r="G1013" s="29"/>
      <c r="H1013" s="33" t="s">
        <v>80</v>
      </c>
      <c r="I1013" s="34" t="s">
        <v>732</v>
      </c>
      <c r="J1013" s="35">
        <v>25.723212</v>
      </c>
      <c r="K1013" s="35">
        <v>28.770215069999992</v>
      </c>
      <c r="L1013" s="35">
        <f t="shared" si="16"/>
        <v>3.0470030699999917</v>
      </c>
      <c r="M1013" s="27"/>
      <c r="N1013" s="27"/>
      <c r="O1013" s="27"/>
      <c r="P1013" s="27"/>
      <c r="Q1013" s="27"/>
      <c r="R1013" s="27"/>
    </row>
    <row r="1014" spans="1:18" x14ac:dyDescent="0.2">
      <c r="A1014" s="23"/>
      <c r="B1014" s="26"/>
      <c r="C1014" s="26"/>
      <c r="D1014" s="28"/>
      <c r="E1014" s="28"/>
      <c r="F1014" s="28"/>
      <c r="G1014" s="29"/>
      <c r="H1014" s="33" t="s">
        <v>82</v>
      </c>
      <c r="I1014" s="34" t="s">
        <v>733</v>
      </c>
      <c r="J1014" s="35">
        <v>20.214037999999999</v>
      </c>
      <c r="K1014" s="35">
        <v>21.228395920000008</v>
      </c>
      <c r="L1014" s="35">
        <f t="shared" si="16"/>
        <v>1.014357920000009</v>
      </c>
      <c r="M1014" s="27"/>
      <c r="N1014" s="27"/>
      <c r="O1014" s="27"/>
      <c r="P1014" s="27"/>
      <c r="Q1014" s="27"/>
      <c r="R1014" s="27"/>
    </row>
    <row r="1015" spans="1:18" x14ac:dyDescent="0.2">
      <c r="A1015" s="23"/>
      <c r="B1015" s="26"/>
      <c r="C1015" s="26"/>
      <c r="D1015" s="28"/>
      <c r="E1015" s="28"/>
      <c r="F1015" s="28"/>
      <c r="G1015" s="29"/>
      <c r="H1015" s="33" t="s">
        <v>84</v>
      </c>
      <c r="I1015" s="34" t="s">
        <v>734</v>
      </c>
      <c r="J1015" s="35">
        <v>23.440010999999998</v>
      </c>
      <c r="K1015" s="35">
        <v>24.403675079999999</v>
      </c>
      <c r="L1015" s="35">
        <f t="shared" si="16"/>
        <v>0.96366408000000092</v>
      </c>
      <c r="M1015" s="27"/>
      <c r="N1015" s="27"/>
      <c r="O1015" s="27"/>
      <c r="P1015" s="27"/>
      <c r="Q1015" s="27"/>
      <c r="R1015" s="27"/>
    </row>
    <row r="1016" spans="1:18" x14ac:dyDescent="0.2">
      <c r="A1016" s="23"/>
      <c r="B1016" s="26"/>
      <c r="C1016" s="26"/>
      <c r="D1016" s="28"/>
      <c r="E1016" s="28"/>
      <c r="F1016" s="28"/>
      <c r="G1016" s="29"/>
      <c r="H1016" s="33" t="s">
        <v>113</v>
      </c>
      <c r="I1016" s="34" t="s">
        <v>735</v>
      </c>
      <c r="J1016" s="35">
        <v>18.015879000000002</v>
      </c>
      <c r="K1016" s="35">
        <v>19.668235440000004</v>
      </c>
      <c r="L1016" s="35">
        <f t="shared" si="16"/>
        <v>1.6523564400000019</v>
      </c>
      <c r="M1016" s="27"/>
      <c r="N1016" s="27"/>
      <c r="O1016" s="27"/>
      <c r="P1016" s="27"/>
      <c r="Q1016" s="27"/>
      <c r="R1016" s="27"/>
    </row>
    <row r="1017" spans="1:18" x14ac:dyDescent="0.2">
      <c r="A1017" s="23"/>
      <c r="B1017" s="26"/>
      <c r="C1017" s="26"/>
      <c r="D1017" s="28"/>
      <c r="E1017" s="28"/>
      <c r="F1017" s="28"/>
      <c r="G1017" s="29"/>
      <c r="H1017" s="33" t="s">
        <v>115</v>
      </c>
      <c r="I1017" s="34" t="s">
        <v>736</v>
      </c>
      <c r="J1017" s="35">
        <v>15.164994999999999</v>
      </c>
      <c r="K1017" s="35">
        <v>16.070174830000003</v>
      </c>
      <c r="L1017" s="35">
        <f t="shared" si="16"/>
        <v>0.90517983000000335</v>
      </c>
      <c r="M1017" s="27"/>
      <c r="N1017" s="27"/>
      <c r="O1017" s="27"/>
      <c r="P1017" s="27"/>
      <c r="Q1017" s="27"/>
      <c r="R1017" s="27"/>
    </row>
    <row r="1018" spans="1:18" x14ac:dyDescent="0.2">
      <c r="A1018" s="23"/>
      <c r="B1018" s="26"/>
      <c r="C1018" s="26"/>
      <c r="D1018" s="28"/>
      <c r="E1018" s="28"/>
      <c r="F1018" s="28"/>
      <c r="G1018" s="29"/>
      <c r="H1018" s="33" t="s">
        <v>117</v>
      </c>
      <c r="I1018" s="34" t="s">
        <v>737</v>
      </c>
      <c r="J1018" s="35">
        <v>23.838125999999999</v>
      </c>
      <c r="K1018" s="35">
        <v>26.192465609999999</v>
      </c>
      <c r="L1018" s="35">
        <f t="shared" si="16"/>
        <v>2.3543396100000002</v>
      </c>
      <c r="M1018" s="27"/>
      <c r="N1018" s="27"/>
      <c r="O1018" s="27"/>
      <c r="P1018" s="27"/>
      <c r="Q1018" s="27"/>
      <c r="R1018" s="27"/>
    </row>
    <row r="1019" spans="1:18" x14ac:dyDescent="0.2">
      <c r="A1019" s="23"/>
      <c r="B1019" s="26"/>
      <c r="C1019" s="26"/>
      <c r="D1019" s="28"/>
      <c r="E1019" s="28"/>
      <c r="F1019" s="28"/>
      <c r="G1019" s="29"/>
      <c r="H1019" s="33" t="s">
        <v>445</v>
      </c>
      <c r="I1019" s="34" t="s">
        <v>738</v>
      </c>
      <c r="J1019" s="35">
        <v>21.992124</v>
      </c>
      <c r="K1019" s="35">
        <v>24.733352509999989</v>
      </c>
      <c r="L1019" s="35">
        <f t="shared" si="16"/>
        <v>2.7412285099999885</v>
      </c>
      <c r="M1019" s="27"/>
      <c r="N1019" s="27"/>
      <c r="O1019" s="27"/>
      <c r="P1019" s="27"/>
      <c r="Q1019" s="27"/>
      <c r="R1019" s="27"/>
    </row>
    <row r="1020" spans="1:18" x14ac:dyDescent="0.2">
      <c r="A1020" s="23"/>
      <c r="B1020" s="26"/>
      <c r="C1020" s="26"/>
      <c r="D1020" s="28"/>
      <c r="E1020" s="28"/>
      <c r="F1020" s="28"/>
      <c r="G1020" s="29"/>
      <c r="H1020" s="33" t="s">
        <v>460</v>
      </c>
      <c r="I1020" s="34" t="s">
        <v>740</v>
      </c>
      <c r="J1020" s="35">
        <v>31.123774999999998</v>
      </c>
      <c r="K1020" s="35">
        <v>33.868562860000011</v>
      </c>
      <c r="L1020" s="35">
        <f t="shared" si="16"/>
        <v>2.7447878600000131</v>
      </c>
      <c r="M1020" s="27"/>
      <c r="N1020" s="27"/>
      <c r="O1020" s="27"/>
      <c r="P1020" s="27"/>
      <c r="Q1020" s="27"/>
      <c r="R1020" s="27"/>
    </row>
    <row r="1021" spans="1:18" x14ac:dyDescent="0.2">
      <c r="A1021" s="23"/>
      <c r="B1021" s="26"/>
      <c r="C1021" s="26"/>
      <c r="D1021" s="28"/>
      <c r="E1021" s="28"/>
      <c r="F1021" s="28"/>
      <c r="G1021" s="29"/>
      <c r="H1021" s="33" t="s">
        <v>462</v>
      </c>
      <c r="I1021" s="34" t="s">
        <v>741</v>
      </c>
      <c r="J1021" s="35">
        <v>11.871347</v>
      </c>
      <c r="K1021" s="35">
        <v>13.172959700000002</v>
      </c>
      <c r="L1021" s="35">
        <f t="shared" si="16"/>
        <v>1.3016127000000015</v>
      </c>
      <c r="M1021" s="27"/>
      <c r="N1021" s="27"/>
      <c r="O1021" s="27"/>
      <c r="P1021" s="27"/>
      <c r="Q1021" s="27"/>
      <c r="R1021" s="27"/>
    </row>
    <row r="1022" spans="1:18" x14ac:dyDescent="0.2">
      <c r="A1022" s="23"/>
      <c r="B1022" s="26"/>
      <c r="C1022" s="26"/>
      <c r="D1022" s="28"/>
      <c r="E1022" s="28"/>
      <c r="F1022" s="28"/>
      <c r="G1022" s="29"/>
      <c r="H1022" s="33" t="s">
        <v>464</v>
      </c>
      <c r="I1022" s="34" t="s">
        <v>742</v>
      </c>
      <c r="J1022" s="35">
        <v>59.092128000000002</v>
      </c>
      <c r="K1022" s="35">
        <v>64.675723009999999</v>
      </c>
      <c r="L1022" s="35">
        <f t="shared" si="16"/>
        <v>5.5835950099999963</v>
      </c>
      <c r="M1022" s="27"/>
      <c r="N1022" s="27"/>
      <c r="O1022" s="27"/>
      <c r="P1022" s="27"/>
      <c r="Q1022" s="27"/>
      <c r="R1022" s="27"/>
    </row>
    <row r="1023" spans="1:18" x14ac:dyDescent="0.2">
      <c r="A1023" s="23"/>
      <c r="B1023" s="26"/>
      <c r="C1023" s="26"/>
      <c r="D1023" s="28"/>
      <c r="E1023" s="28"/>
      <c r="F1023" s="28"/>
      <c r="G1023" s="29"/>
      <c r="H1023" s="33" t="s">
        <v>466</v>
      </c>
      <c r="I1023" s="34" t="s">
        <v>743</v>
      </c>
      <c r="J1023" s="35">
        <v>12.16784</v>
      </c>
      <c r="K1023" s="35">
        <v>14.739443009999999</v>
      </c>
      <c r="L1023" s="35">
        <f t="shared" si="16"/>
        <v>2.5716030099999987</v>
      </c>
      <c r="M1023" s="27"/>
      <c r="N1023" s="27"/>
      <c r="O1023" s="27"/>
      <c r="P1023" s="27"/>
      <c r="Q1023" s="27"/>
      <c r="R1023" s="27"/>
    </row>
    <row r="1024" spans="1:18" x14ac:dyDescent="0.2">
      <c r="A1024" s="23"/>
      <c r="B1024" s="26"/>
      <c r="C1024" s="26"/>
      <c r="D1024" s="28"/>
      <c r="E1024" s="28"/>
      <c r="F1024" s="28"/>
      <c r="G1024" s="29"/>
      <c r="H1024" s="33" t="s">
        <v>744</v>
      </c>
      <c r="I1024" s="34" t="s">
        <v>745</v>
      </c>
      <c r="J1024" s="35">
        <v>28.342174</v>
      </c>
      <c r="K1024" s="35">
        <v>30.667241889999993</v>
      </c>
      <c r="L1024" s="35">
        <f t="shared" si="16"/>
        <v>2.3250678899999926</v>
      </c>
      <c r="M1024" s="27"/>
      <c r="N1024" s="27"/>
      <c r="O1024" s="27"/>
      <c r="P1024" s="27"/>
      <c r="Q1024" s="27"/>
      <c r="R1024" s="27"/>
    </row>
    <row r="1025" spans="1:18" x14ac:dyDescent="0.2">
      <c r="A1025" s="23"/>
      <c r="B1025" s="26"/>
      <c r="C1025" s="26"/>
      <c r="D1025" s="28"/>
      <c r="E1025" s="28"/>
      <c r="F1025" s="28"/>
      <c r="G1025" s="29"/>
      <c r="H1025" s="33" t="s">
        <v>449</v>
      </c>
      <c r="I1025" s="34" t="s">
        <v>1288</v>
      </c>
      <c r="J1025" s="35">
        <v>30.042245999999999</v>
      </c>
      <c r="K1025" s="35">
        <v>34.292230849999996</v>
      </c>
      <c r="L1025" s="35">
        <f t="shared" si="16"/>
        <v>4.249984849999997</v>
      </c>
      <c r="M1025" s="27"/>
      <c r="N1025" s="27"/>
      <c r="O1025" s="27"/>
      <c r="P1025" s="27"/>
      <c r="Q1025" s="27"/>
      <c r="R1025" s="27"/>
    </row>
    <row r="1026" spans="1:18" x14ac:dyDescent="0.2">
      <c r="A1026" s="23"/>
      <c r="B1026" s="26"/>
      <c r="C1026" s="26"/>
      <c r="D1026" s="28"/>
      <c r="E1026" s="28"/>
      <c r="F1026" s="28"/>
      <c r="G1026" s="29"/>
      <c r="H1026" s="33" t="s">
        <v>703</v>
      </c>
      <c r="I1026" s="34" t="s">
        <v>747</v>
      </c>
      <c r="J1026" s="35">
        <v>34.426468999999997</v>
      </c>
      <c r="K1026" s="35">
        <v>37.694668739999983</v>
      </c>
      <c r="L1026" s="35">
        <f t="shared" si="16"/>
        <v>3.2681997399999858</v>
      </c>
      <c r="M1026" s="27"/>
      <c r="N1026" s="27"/>
      <c r="O1026" s="27"/>
      <c r="P1026" s="27"/>
      <c r="Q1026" s="27"/>
      <c r="R1026" s="27"/>
    </row>
    <row r="1027" spans="1:18" x14ac:dyDescent="0.2">
      <c r="A1027" s="23"/>
      <c r="B1027" s="26"/>
      <c r="C1027" s="26"/>
      <c r="D1027" s="28"/>
      <c r="E1027" s="28"/>
      <c r="F1027" s="28"/>
      <c r="G1027" s="29"/>
      <c r="H1027" s="33" t="s">
        <v>748</v>
      </c>
      <c r="I1027" s="34" t="s">
        <v>749</v>
      </c>
      <c r="J1027" s="35">
        <v>14.822355999999999</v>
      </c>
      <c r="K1027" s="35">
        <v>17.09044835000001</v>
      </c>
      <c r="L1027" s="35">
        <f t="shared" si="16"/>
        <v>2.2680923500000105</v>
      </c>
      <c r="M1027" s="27"/>
      <c r="N1027" s="27"/>
      <c r="O1027" s="27"/>
      <c r="P1027" s="27"/>
      <c r="Q1027" s="27"/>
      <c r="R1027" s="27"/>
    </row>
    <row r="1028" spans="1:18" x14ac:dyDescent="0.2">
      <c r="A1028" s="23"/>
      <c r="B1028" s="26"/>
      <c r="C1028" s="26"/>
      <c r="D1028" s="28"/>
      <c r="E1028" s="28"/>
      <c r="F1028" s="28"/>
      <c r="G1028" s="29"/>
      <c r="H1028" s="33" t="s">
        <v>451</v>
      </c>
      <c r="I1028" s="34" t="s">
        <v>750</v>
      </c>
      <c r="J1028" s="35">
        <v>21.916642</v>
      </c>
      <c r="K1028" s="35">
        <v>24.439315630000003</v>
      </c>
      <c r="L1028" s="35">
        <f t="shared" si="16"/>
        <v>2.5226736300000034</v>
      </c>
      <c r="M1028" s="27"/>
      <c r="N1028" s="27"/>
      <c r="O1028" s="27"/>
      <c r="P1028" s="27"/>
      <c r="Q1028" s="27"/>
      <c r="R1028" s="27"/>
    </row>
    <row r="1029" spans="1:18" x14ac:dyDescent="0.2">
      <c r="A1029" s="23"/>
      <c r="B1029" s="26"/>
      <c r="C1029" s="26"/>
      <c r="D1029" s="28"/>
      <c r="E1029" s="28"/>
      <c r="F1029" s="28"/>
      <c r="G1029" s="29"/>
      <c r="H1029" s="33" t="s">
        <v>453</v>
      </c>
      <c r="I1029" s="34" t="s">
        <v>751</v>
      </c>
      <c r="J1029" s="35">
        <v>14.643985000000001</v>
      </c>
      <c r="K1029" s="35">
        <v>15.427939400000001</v>
      </c>
      <c r="L1029" s="35">
        <f t="shared" si="16"/>
        <v>0.78395440000000072</v>
      </c>
      <c r="M1029" s="27"/>
      <c r="N1029" s="27"/>
      <c r="O1029" s="27"/>
      <c r="P1029" s="27"/>
      <c r="Q1029" s="27"/>
      <c r="R1029" s="27"/>
    </row>
    <row r="1030" spans="1:18" x14ac:dyDescent="0.2">
      <c r="A1030" s="23"/>
      <c r="B1030" s="26"/>
      <c r="C1030" s="26"/>
      <c r="D1030" s="28"/>
      <c r="E1030" s="28"/>
      <c r="F1030" s="28"/>
      <c r="G1030" s="29"/>
      <c r="H1030" s="33" t="s">
        <v>169</v>
      </c>
      <c r="I1030" s="34" t="s">
        <v>752</v>
      </c>
      <c r="J1030" s="35">
        <v>25.282716000000001</v>
      </c>
      <c r="K1030" s="35">
        <v>27.967067350000001</v>
      </c>
      <c r="L1030" s="35">
        <f t="shared" si="16"/>
        <v>2.68435135</v>
      </c>
      <c r="M1030" s="27"/>
      <c r="N1030" s="27"/>
      <c r="O1030" s="27"/>
      <c r="P1030" s="27"/>
      <c r="Q1030" s="27"/>
      <c r="R1030" s="27"/>
    </row>
    <row r="1031" spans="1:18" x14ac:dyDescent="0.2">
      <c r="A1031" s="23"/>
      <c r="B1031" s="26"/>
      <c r="C1031" s="26"/>
      <c r="D1031" s="28"/>
      <c r="E1031" s="28"/>
      <c r="F1031" s="28"/>
      <c r="G1031" s="29"/>
      <c r="H1031" s="33" t="s">
        <v>564</v>
      </c>
      <c r="I1031" s="34" t="s">
        <v>753</v>
      </c>
      <c r="J1031" s="35">
        <v>17.345199000000001</v>
      </c>
      <c r="K1031" s="35">
        <v>21.062247779999996</v>
      </c>
      <c r="L1031" s="35">
        <f t="shared" si="16"/>
        <v>3.7170487799999954</v>
      </c>
      <c r="M1031" s="27"/>
      <c r="N1031" s="27"/>
      <c r="O1031" s="27"/>
      <c r="P1031" s="27"/>
      <c r="Q1031" s="27"/>
      <c r="R1031" s="27"/>
    </row>
    <row r="1032" spans="1:18" x14ac:dyDescent="0.2">
      <c r="A1032" s="23"/>
      <c r="B1032" s="26"/>
      <c r="C1032" s="26"/>
      <c r="D1032" s="28"/>
      <c r="E1032" s="28"/>
      <c r="F1032" s="28"/>
      <c r="G1032" s="29"/>
      <c r="H1032" s="33" t="s">
        <v>456</v>
      </c>
      <c r="I1032" s="34" t="s">
        <v>754</v>
      </c>
      <c r="J1032" s="35">
        <v>15.931492</v>
      </c>
      <c r="K1032" s="35">
        <v>17.79018748</v>
      </c>
      <c r="L1032" s="35">
        <f t="shared" si="16"/>
        <v>1.8586954799999997</v>
      </c>
      <c r="M1032" s="27"/>
      <c r="N1032" s="27"/>
      <c r="O1032" s="27"/>
      <c r="P1032" s="27"/>
      <c r="Q1032" s="27"/>
      <c r="R1032" s="27"/>
    </row>
    <row r="1033" spans="1:18" x14ac:dyDescent="0.2">
      <c r="A1033" s="23"/>
      <c r="B1033" s="26"/>
      <c r="C1033" s="26"/>
      <c r="D1033" s="28"/>
      <c r="E1033" s="28"/>
      <c r="F1033" s="28"/>
      <c r="G1033" s="29"/>
      <c r="H1033" s="33" t="s">
        <v>709</v>
      </c>
      <c r="I1033" s="34" t="s">
        <v>755</v>
      </c>
      <c r="J1033" s="35">
        <v>21.769245000000002</v>
      </c>
      <c r="K1033" s="35">
        <v>23.596045459999996</v>
      </c>
      <c r="L1033" s="35">
        <f t="shared" si="16"/>
        <v>1.8268004599999941</v>
      </c>
      <c r="M1033" s="27"/>
      <c r="N1033" s="27"/>
      <c r="O1033" s="27"/>
      <c r="P1033" s="27"/>
      <c r="Q1033" s="27"/>
      <c r="R1033" s="27"/>
    </row>
    <row r="1034" spans="1:18" x14ac:dyDescent="0.2">
      <c r="A1034" s="23"/>
      <c r="B1034" s="26"/>
      <c r="C1034" s="26"/>
      <c r="D1034" s="28"/>
      <c r="E1034" s="28"/>
      <c r="F1034" s="28"/>
      <c r="G1034" s="29"/>
      <c r="H1034" s="33" t="s">
        <v>711</v>
      </c>
      <c r="I1034" s="34" t="s">
        <v>756</v>
      </c>
      <c r="J1034" s="35">
        <v>16.515450999999999</v>
      </c>
      <c r="K1034" s="35">
        <v>18.855015469999991</v>
      </c>
      <c r="L1034" s="35">
        <f t="shared" si="16"/>
        <v>2.339564469999992</v>
      </c>
      <c r="M1034" s="27"/>
      <c r="N1034" s="27"/>
      <c r="O1034" s="27"/>
      <c r="P1034" s="27"/>
      <c r="Q1034" s="27"/>
      <c r="R1034" s="27"/>
    </row>
    <row r="1035" spans="1:18" x14ac:dyDescent="0.2">
      <c r="A1035" s="23"/>
      <c r="B1035" s="26"/>
      <c r="C1035" s="26"/>
      <c r="D1035" s="28"/>
      <c r="E1035" s="28"/>
      <c r="F1035" s="28"/>
      <c r="G1035" s="29"/>
      <c r="H1035" s="33" t="s">
        <v>713</v>
      </c>
      <c r="I1035" s="34" t="s">
        <v>757</v>
      </c>
      <c r="J1035" s="35">
        <v>20.645136999999998</v>
      </c>
      <c r="K1035" s="35">
        <v>23.451877190000001</v>
      </c>
      <c r="L1035" s="35">
        <f t="shared" si="16"/>
        <v>2.8067401900000029</v>
      </c>
      <c r="M1035" s="27"/>
      <c r="N1035" s="27"/>
      <c r="O1035" s="27"/>
      <c r="P1035" s="27"/>
      <c r="Q1035" s="27"/>
      <c r="R1035" s="27"/>
    </row>
    <row r="1036" spans="1:18" x14ac:dyDescent="0.2">
      <c r="A1036" s="23"/>
      <c r="B1036" s="26"/>
      <c r="C1036" s="26"/>
      <c r="D1036" s="28"/>
      <c r="E1036" s="28"/>
      <c r="F1036" s="28"/>
      <c r="G1036" s="29"/>
      <c r="H1036" s="33" t="s">
        <v>715</v>
      </c>
      <c r="I1036" s="34" t="s">
        <v>758</v>
      </c>
      <c r="J1036" s="35">
        <v>16.740117999999999</v>
      </c>
      <c r="K1036" s="35">
        <v>17.60897306</v>
      </c>
      <c r="L1036" s="35">
        <f t="shared" si="16"/>
        <v>0.86885506000000134</v>
      </c>
      <c r="M1036" s="27"/>
      <c r="N1036" s="27"/>
      <c r="O1036" s="27"/>
      <c r="P1036" s="27"/>
      <c r="Q1036" s="27"/>
      <c r="R1036" s="27"/>
    </row>
    <row r="1037" spans="1:18" x14ac:dyDescent="0.2">
      <c r="A1037" s="23"/>
      <c r="B1037" s="26"/>
      <c r="C1037" s="26"/>
      <c r="D1037" s="28"/>
      <c r="E1037" s="28"/>
      <c r="F1037" s="28"/>
      <c r="G1037" s="29"/>
      <c r="H1037" s="33" t="s">
        <v>759</v>
      </c>
      <c r="I1037" s="34" t="s">
        <v>760</v>
      </c>
      <c r="J1037" s="35">
        <v>14.445422000000001</v>
      </c>
      <c r="K1037" s="35">
        <v>17.22911002</v>
      </c>
      <c r="L1037" s="35">
        <f t="shared" si="16"/>
        <v>2.7836880199999996</v>
      </c>
      <c r="M1037" s="27"/>
      <c r="N1037" s="27"/>
      <c r="O1037" s="27"/>
      <c r="P1037" s="27"/>
      <c r="Q1037" s="27"/>
      <c r="R1037" s="27"/>
    </row>
    <row r="1038" spans="1:18" x14ac:dyDescent="0.2">
      <c r="A1038" s="23"/>
      <c r="B1038" s="26"/>
      <c r="C1038" s="26"/>
      <c r="D1038" s="28"/>
      <c r="E1038" s="28"/>
      <c r="F1038" s="28"/>
      <c r="G1038" s="29"/>
      <c r="H1038" s="33" t="s">
        <v>761</v>
      </c>
      <c r="I1038" s="34" t="s">
        <v>762</v>
      </c>
      <c r="J1038" s="35">
        <v>27.209001000000001</v>
      </c>
      <c r="K1038" s="35">
        <v>30.696769460000009</v>
      </c>
      <c r="L1038" s="35">
        <f t="shared" si="16"/>
        <v>3.4877684600000087</v>
      </c>
      <c r="M1038" s="27"/>
      <c r="N1038" s="27"/>
      <c r="O1038" s="27"/>
      <c r="P1038" s="27"/>
      <c r="Q1038" s="27"/>
      <c r="R1038" s="27"/>
    </row>
    <row r="1039" spans="1:18" x14ac:dyDescent="0.2">
      <c r="A1039" s="23"/>
      <c r="B1039" s="26"/>
      <c r="C1039" s="26"/>
      <c r="D1039" s="28"/>
      <c r="E1039" s="28"/>
      <c r="F1039" s="28"/>
      <c r="G1039" s="29"/>
      <c r="H1039" s="33" t="s">
        <v>763</v>
      </c>
      <c r="I1039" s="34" t="s">
        <v>764</v>
      </c>
      <c r="J1039" s="35">
        <v>12.857663000000001</v>
      </c>
      <c r="K1039" s="35">
        <v>14.837625359999999</v>
      </c>
      <c r="L1039" s="35">
        <f t="shared" si="16"/>
        <v>1.9799623599999983</v>
      </c>
      <c r="M1039" s="27"/>
      <c r="N1039" s="27"/>
      <c r="O1039" s="27"/>
      <c r="P1039" s="27"/>
      <c r="Q1039" s="27"/>
      <c r="R1039" s="27"/>
    </row>
    <row r="1040" spans="1:18" x14ac:dyDescent="0.2">
      <c r="A1040" s="23"/>
      <c r="B1040" s="26"/>
      <c r="C1040" s="26"/>
      <c r="D1040" s="28"/>
      <c r="E1040" s="28"/>
      <c r="F1040" s="28"/>
      <c r="G1040" s="29"/>
      <c r="H1040" s="33" t="s">
        <v>171</v>
      </c>
      <c r="I1040" s="34" t="s">
        <v>765</v>
      </c>
      <c r="J1040" s="35">
        <v>43.594842999999997</v>
      </c>
      <c r="K1040" s="35">
        <v>47.78191692</v>
      </c>
      <c r="L1040" s="35">
        <f t="shared" ref="L1040:L1103" si="17">+K1040-J1040</f>
        <v>4.1870739200000031</v>
      </c>
      <c r="M1040" s="27"/>
      <c r="N1040" s="27"/>
      <c r="O1040" s="27"/>
      <c r="P1040" s="27"/>
      <c r="Q1040" s="27"/>
      <c r="R1040" s="27"/>
    </row>
    <row r="1041" spans="1:18" x14ac:dyDescent="0.2">
      <c r="A1041" s="23"/>
      <c r="B1041" s="26"/>
      <c r="C1041" s="26"/>
      <c r="D1041" s="28"/>
      <c r="E1041" s="28"/>
      <c r="F1041" s="28"/>
      <c r="G1041" s="29"/>
      <c r="H1041" s="33" t="s">
        <v>568</v>
      </c>
      <c r="I1041" s="34" t="s">
        <v>766</v>
      </c>
      <c r="J1041" s="35">
        <v>19.642147000000001</v>
      </c>
      <c r="K1041" s="35">
        <v>25.647430799999999</v>
      </c>
      <c r="L1041" s="35">
        <f t="shared" si="17"/>
        <v>6.0052837999999973</v>
      </c>
      <c r="M1041" s="27"/>
      <c r="N1041" s="27"/>
      <c r="O1041" s="27"/>
      <c r="P1041" s="27"/>
      <c r="Q1041" s="27"/>
      <c r="R1041" s="27"/>
    </row>
    <row r="1042" spans="1:18" x14ac:dyDescent="0.2">
      <c r="A1042" s="23"/>
      <c r="B1042" s="26"/>
      <c r="C1042" s="26"/>
      <c r="D1042" s="28"/>
      <c r="E1042" s="28"/>
      <c r="F1042" s="28"/>
      <c r="G1042" s="29"/>
      <c r="H1042" s="33" t="s">
        <v>570</v>
      </c>
      <c r="I1042" s="34" t="s">
        <v>767</v>
      </c>
      <c r="J1042" s="35">
        <v>13.053190000000001</v>
      </c>
      <c r="K1042" s="35">
        <v>14.3950704</v>
      </c>
      <c r="L1042" s="35">
        <f t="shared" si="17"/>
        <v>1.3418803999999991</v>
      </c>
      <c r="M1042" s="27"/>
      <c r="N1042" s="27"/>
      <c r="O1042" s="27"/>
      <c r="P1042" s="27"/>
      <c r="Q1042" s="27"/>
      <c r="R1042" s="27"/>
    </row>
    <row r="1043" spans="1:18" x14ac:dyDescent="0.2">
      <c r="A1043" s="23"/>
      <c r="B1043" s="26"/>
      <c r="C1043" s="26"/>
      <c r="D1043" s="28"/>
      <c r="E1043" s="28"/>
      <c r="F1043" s="28"/>
      <c r="G1043" s="29"/>
      <c r="H1043" s="33" t="s">
        <v>274</v>
      </c>
      <c r="I1043" s="34" t="s">
        <v>1289</v>
      </c>
      <c r="J1043" s="35">
        <v>102.145537</v>
      </c>
      <c r="K1043" s="35">
        <v>151.23575684999997</v>
      </c>
      <c r="L1043" s="35">
        <f t="shared" si="17"/>
        <v>49.090219849999968</v>
      </c>
      <c r="M1043" s="27"/>
      <c r="N1043" s="27"/>
      <c r="O1043" s="27"/>
      <c r="P1043" s="27"/>
      <c r="Q1043" s="27"/>
      <c r="R1043" s="27"/>
    </row>
    <row r="1044" spans="1:18" x14ac:dyDescent="0.2">
      <c r="A1044" s="23"/>
      <c r="B1044" s="26"/>
      <c r="C1044" s="26"/>
      <c r="D1044" s="28"/>
      <c r="E1044" s="28"/>
      <c r="F1044" s="28"/>
      <c r="G1044" s="29"/>
      <c r="H1044" s="33" t="s">
        <v>430</v>
      </c>
      <c r="I1044" s="34" t="s">
        <v>1290</v>
      </c>
      <c r="J1044" s="35">
        <v>19.646315999999999</v>
      </c>
      <c r="K1044" s="35">
        <v>27.337526250000007</v>
      </c>
      <c r="L1044" s="35">
        <f t="shared" si="17"/>
        <v>7.6912102500000081</v>
      </c>
      <c r="M1044" s="27"/>
      <c r="N1044" s="27"/>
      <c r="O1044" s="27"/>
      <c r="P1044" s="27"/>
      <c r="Q1044" s="27"/>
      <c r="R1044" s="27"/>
    </row>
    <row r="1045" spans="1:18" x14ac:dyDescent="0.2">
      <c r="A1045" s="23"/>
      <c r="B1045" s="26"/>
      <c r="C1045" s="26"/>
      <c r="D1045" s="28"/>
      <c r="E1045" s="28"/>
      <c r="F1045" s="28"/>
      <c r="G1045" s="29"/>
      <c r="H1045" s="33" t="s">
        <v>436</v>
      </c>
      <c r="I1045" s="34" t="s">
        <v>1291</v>
      </c>
      <c r="J1045" s="35">
        <v>4.6350059999999997</v>
      </c>
      <c r="K1045" s="35">
        <v>13.577897900000002</v>
      </c>
      <c r="L1045" s="35">
        <f t="shared" si="17"/>
        <v>8.9428919000000029</v>
      </c>
      <c r="M1045" s="27"/>
      <c r="N1045" s="27"/>
      <c r="O1045" s="27"/>
      <c r="P1045" s="27"/>
      <c r="Q1045" s="27"/>
      <c r="R1045" s="27"/>
    </row>
    <row r="1046" spans="1:18" x14ac:dyDescent="0.2">
      <c r="A1046" s="23"/>
      <c r="B1046" s="26"/>
      <c r="C1046" s="26"/>
      <c r="D1046" s="28"/>
      <c r="E1046" s="28"/>
      <c r="F1046" s="28"/>
      <c r="G1046" s="29"/>
      <c r="H1046" s="33" t="s">
        <v>623</v>
      </c>
      <c r="I1046" s="34" t="s">
        <v>1292</v>
      </c>
      <c r="J1046" s="35">
        <v>17.712627000000001</v>
      </c>
      <c r="K1046" s="35">
        <v>21.922590710000009</v>
      </c>
      <c r="L1046" s="35">
        <f t="shared" si="17"/>
        <v>4.2099637100000074</v>
      </c>
      <c r="M1046" s="27"/>
      <c r="N1046" s="27"/>
      <c r="O1046" s="27"/>
      <c r="P1046" s="27"/>
      <c r="Q1046" s="27"/>
      <c r="R1046" s="27"/>
    </row>
    <row r="1047" spans="1:18" x14ac:dyDescent="0.2">
      <c r="A1047" s="23"/>
      <c r="B1047" s="26"/>
      <c r="C1047" s="26"/>
      <c r="D1047" s="28"/>
      <c r="E1047" s="28"/>
      <c r="F1047" s="28"/>
      <c r="G1047" s="29"/>
      <c r="H1047" s="33" t="s">
        <v>276</v>
      </c>
      <c r="I1047" s="34" t="s">
        <v>1293</v>
      </c>
      <c r="J1047" s="35">
        <v>20.354054999999999</v>
      </c>
      <c r="K1047" s="35">
        <v>23.619286419999991</v>
      </c>
      <c r="L1047" s="35">
        <f t="shared" si="17"/>
        <v>3.2652314199999921</v>
      </c>
      <c r="M1047" s="27"/>
      <c r="N1047" s="27"/>
      <c r="O1047" s="27"/>
      <c r="P1047" s="27"/>
      <c r="Q1047" s="27"/>
      <c r="R1047" s="27"/>
    </row>
    <row r="1048" spans="1:18" x14ac:dyDescent="0.2">
      <c r="A1048" s="23"/>
      <c r="B1048" s="26"/>
      <c r="C1048" s="26"/>
      <c r="D1048" s="28"/>
      <c r="E1048" s="28"/>
      <c r="F1048" s="28"/>
      <c r="G1048" s="29"/>
      <c r="H1048" s="33" t="s">
        <v>992</v>
      </c>
      <c r="I1048" s="34" t="s">
        <v>1294</v>
      </c>
      <c r="J1048" s="35">
        <v>64.521255999999994</v>
      </c>
      <c r="K1048" s="35">
        <v>85.037181969999992</v>
      </c>
      <c r="L1048" s="35">
        <f t="shared" si="17"/>
        <v>20.515925969999998</v>
      </c>
      <c r="M1048" s="27"/>
      <c r="N1048" s="27"/>
      <c r="O1048" s="27"/>
      <c r="P1048" s="27"/>
      <c r="Q1048" s="27"/>
      <c r="R1048" s="27"/>
    </row>
    <row r="1049" spans="1:18" x14ac:dyDescent="0.2">
      <c r="A1049" s="23"/>
      <c r="B1049" s="26"/>
      <c r="C1049" s="26"/>
      <c r="D1049" s="28"/>
      <c r="E1049" s="28"/>
      <c r="F1049" s="28"/>
      <c r="G1049" s="29"/>
      <c r="H1049" s="33" t="s">
        <v>278</v>
      </c>
      <c r="I1049" s="34" t="s">
        <v>1295</v>
      </c>
      <c r="J1049" s="35">
        <v>104.669427</v>
      </c>
      <c r="K1049" s="35">
        <v>103.85747152000005</v>
      </c>
      <c r="L1049" s="35">
        <f t="shared" si="17"/>
        <v>-0.81195547999995199</v>
      </c>
      <c r="M1049" s="27"/>
      <c r="N1049" s="27"/>
      <c r="O1049" s="27"/>
      <c r="P1049" s="27"/>
      <c r="Q1049" s="27"/>
      <c r="R1049" s="27"/>
    </row>
    <row r="1050" spans="1:18" x14ac:dyDescent="0.2">
      <c r="A1050" s="23"/>
      <c r="B1050" s="26"/>
      <c r="C1050" s="26"/>
      <c r="D1050" s="28"/>
      <c r="E1050" s="28"/>
      <c r="F1050" s="28"/>
      <c r="G1050" s="29"/>
      <c r="H1050" s="33" t="s">
        <v>122</v>
      </c>
      <c r="I1050" s="34" t="s">
        <v>441</v>
      </c>
      <c r="J1050" s="35">
        <v>17.981562</v>
      </c>
      <c r="K1050" s="35">
        <v>22.992908359999998</v>
      </c>
      <c r="L1050" s="35">
        <f t="shared" si="17"/>
        <v>5.0113463599999974</v>
      </c>
      <c r="M1050" s="27"/>
      <c r="N1050" s="27"/>
      <c r="O1050" s="27"/>
      <c r="P1050" s="27"/>
      <c r="Q1050" s="27"/>
      <c r="R1050" s="27"/>
    </row>
    <row r="1051" spans="1:18" x14ac:dyDescent="0.2">
      <c r="A1051" s="23"/>
      <c r="B1051" s="26"/>
      <c r="C1051" s="26"/>
      <c r="D1051" s="28"/>
      <c r="E1051" s="28"/>
      <c r="F1051" s="28"/>
      <c r="G1051" s="29"/>
      <c r="H1051" s="33" t="s">
        <v>293</v>
      </c>
      <c r="I1051" s="34" t="s">
        <v>1296</v>
      </c>
      <c r="J1051" s="35">
        <v>260.59095600000001</v>
      </c>
      <c r="K1051" s="35">
        <v>348.4024762900001</v>
      </c>
      <c r="L1051" s="35">
        <f t="shared" si="17"/>
        <v>87.81152029000009</v>
      </c>
      <c r="M1051" s="27"/>
      <c r="N1051" s="27"/>
      <c r="O1051" s="27"/>
      <c r="P1051" s="27"/>
      <c r="Q1051" s="27"/>
      <c r="R1051" s="27"/>
    </row>
    <row r="1052" spans="1:18" x14ac:dyDescent="0.2">
      <c r="A1052" s="23"/>
      <c r="B1052" s="26"/>
      <c r="C1052" s="26"/>
      <c r="D1052" s="28"/>
      <c r="E1052" s="28"/>
      <c r="F1052" s="28"/>
      <c r="G1052" s="29"/>
      <c r="H1052" s="33" t="s">
        <v>632</v>
      </c>
      <c r="I1052" s="34" t="s">
        <v>432</v>
      </c>
      <c r="J1052" s="35">
        <v>56.508651999999998</v>
      </c>
      <c r="K1052" s="35">
        <v>54.868871080000005</v>
      </c>
      <c r="L1052" s="35">
        <f t="shared" si="17"/>
        <v>-1.6397809199999926</v>
      </c>
      <c r="M1052" s="27"/>
      <c r="N1052" s="27"/>
      <c r="O1052" s="27"/>
      <c r="P1052" s="27"/>
      <c r="Q1052" s="27"/>
      <c r="R1052" s="27"/>
    </row>
    <row r="1053" spans="1:18" x14ac:dyDescent="0.2">
      <c r="A1053" s="23"/>
      <c r="B1053" s="26"/>
      <c r="C1053" s="26"/>
      <c r="D1053" s="28"/>
      <c r="E1053" s="28"/>
      <c r="F1053" s="28"/>
      <c r="G1053" s="29"/>
      <c r="H1053" s="33" t="s">
        <v>634</v>
      </c>
      <c r="I1053" s="34" t="s">
        <v>787</v>
      </c>
      <c r="J1053" s="35">
        <v>278.58260799999999</v>
      </c>
      <c r="K1053" s="35">
        <v>343.77682435999998</v>
      </c>
      <c r="L1053" s="35">
        <f t="shared" si="17"/>
        <v>65.194216359999984</v>
      </c>
      <c r="M1053" s="27"/>
      <c r="N1053" s="27"/>
      <c r="O1053" s="27"/>
      <c r="P1053" s="27"/>
      <c r="Q1053" s="27"/>
      <c r="R1053" s="27"/>
    </row>
    <row r="1054" spans="1:18" x14ac:dyDescent="0.2">
      <c r="A1054" s="23"/>
      <c r="B1054" s="26"/>
      <c r="C1054" s="26"/>
      <c r="D1054" s="28"/>
      <c r="E1054" s="28"/>
      <c r="F1054" s="28"/>
      <c r="G1054" s="29"/>
      <c r="H1054" s="33" t="s">
        <v>636</v>
      </c>
      <c r="I1054" s="34" t="s">
        <v>1297</v>
      </c>
      <c r="J1054" s="35">
        <v>26.783462</v>
      </c>
      <c r="K1054" s="35">
        <v>27.667767860000012</v>
      </c>
      <c r="L1054" s="35">
        <f t="shared" si="17"/>
        <v>0.88430586000001199</v>
      </c>
      <c r="M1054" s="27"/>
      <c r="N1054" s="27"/>
      <c r="O1054" s="27"/>
      <c r="P1054" s="27"/>
      <c r="Q1054" s="27"/>
      <c r="R1054" s="27"/>
    </row>
    <row r="1055" spans="1:18" x14ac:dyDescent="0.2">
      <c r="A1055" s="23"/>
      <c r="B1055" s="26"/>
      <c r="C1055" s="26"/>
      <c r="D1055" s="28"/>
      <c r="E1055" s="28"/>
      <c r="F1055" s="28"/>
      <c r="G1055" s="29"/>
      <c r="H1055" s="33" t="s">
        <v>124</v>
      </c>
      <c r="I1055" s="34" t="s">
        <v>1298</v>
      </c>
      <c r="J1055" s="35">
        <v>60.495527000000003</v>
      </c>
      <c r="K1055" s="35">
        <v>46.264084469999986</v>
      </c>
      <c r="L1055" s="35">
        <f t="shared" si="17"/>
        <v>-14.231442530000017</v>
      </c>
      <c r="M1055" s="27"/>
      <c r="N1055" s="27"/>
      <c r="O1055" s="27"/>
      <c r="P1055" s="27"/>
      <c r="Q1055" s="27"/>
      <c r="R1055" s="27"/>
    </row>
    <row r="1056" spans="1:18" x14ac:dyDescent="0.2">
      <c r="A1056" s="23"/>
      <c r="B1056" s="26"/>
      <c r="C1056" s="26"/>
      <c r="D1056" s="28"/>
      <c r="E1056" s="28"/>
      <c r="F1056" s="28"/>
      <c r="G1056" s="29"/>
      <c r="H1056" s="33" t="s">
        <v>589</v>
      </c>
      <c r="I1056" s="34" t="s">
        <v>1299</v>
      </c>
      <c r="J1056" s="35">
        <v>14.634976</v>
      </c>
      <c r="K1056" s="35">
        <v>24.97779547</v>
      </c>
      <c r="L1056" s="35">
        <f t="shared" si="17"/>
        <v>10.34281947</v>
      </c>
      <c r="M1056" s="27"/>
      <c r="N1056" s="27"/>
      <c r="O1056" s="27"/>
      <c r="P1056" s="27"/>
      <c r="Q1056" s="27"/>
      <c r="R1056" s="27"/>
    </row>
    <row r="1057" spans="1:18" ht="25.5" x14ac:dyDescent="0.2">
      <c r="A1057" s="23"/>
      <c r="B1057" s="26"/>
      <c r="C1057" s="26"/>
      <c r="D1057" s="28"/>
      <c r="E1057" s="28"/>
      <c r="F1057" s="28"/>
      <c r="G1057" s="29"/>
      <c r="H1057" s="33" t="s">
        <v>1300</v>
      </c>
      <c r="I1057" s="34" t="s">
        <v>1301</v>
      </c>
      <c r="J1057" s="35">
        <v>46.341658000000002</v>
      </c>
      <c r="K1057" s="35">
        <v>45.286460610000006</v>
      </c>
      <c r="L1057" s="35">
        <f t="shared" si="17"/>
        <v>-1.0551973899999965</v>
      </c>
      <c r="M1057" s="27"/>
      <c r="N1057" s="27"/>
      <c r="O1057" s="27"/>
      <c r="P1057" s="27"/>
      <c r="Q1057" s="27"/>
      <c r="R1057" s="27"/>
    </row>
    <row r="1058" spans="1:18" x14ac:dyDescent="0.2">
      <c r="A1058" s="23"/>
      <c r="B1058" s="26"/>
      <c r="C1058" s="26"/>
      <c r="D1058" s="28"/>
      <c r="E1058" s="28"/>
      <c r="F1058" s="28"/>
      <c r="G1058" s="29"/>
      <c r="H1058" s="33" t="s">
        <v>1003</v>
      </c>
      <c r="I1058" s="34" t="s">
        <v>1302</v>
      </c>
      <c r="J1058" s="35">
        <v>47.002011000000003</v>
      </c>
      <c r="K1058" s="35">
        <v>53.436287440000008</v>
      </c>
      <c r="L1058" s="35">
        <f t="shared" si="17"/>
        <v>6.434276440000005</v>
      </c>
      <c r="M1058" s="27"/>
      <c r="N1058" s="27"/>
      <c r="O1058" s="27"/>
      <c r="P1058" s="27"/>
      <c r="Q1058" s="27"/>
      <c r="R1058" s="27"/>
    </row>
    <row r="1059" spans="1:18" x14ac:dyDescent="0.2">
      <c r="A1059" s="23"/>
      <c r="B1059" s="26"/>
      <c r="C1059" s="26"/>
      <c r="D1059" s="28"/>
      <c r="E1059" s="28"/>
      <c r="F1059" s="28"/>
      <c r="G1059" s="29"/>
      <c r="H1059" s="33" t="s">
        <v>594</v>
      </c>
      <c r="I1059" s="34" t="s">
        <v>1303</v>
      </c>
      <c r="J1059" s="35">
        <v>63.284730000000003</v>
      </c>
      <c r="K1059" s="35">
        <v>81.834015770000036</v>
      </c>
      <c r="L1059" s="35">
        <f t="shared" si="17"/>
        <v>18.549285770000033</v>
      </c>
      <c r="M1059" s="27"/>
      <c r="N1059" s="27"/>
      <c r="O1059" s="27"/>
      <c r="P1059" s="27"/>
      <c r="Q1059" s="27"/>
      <c r="R1059" s="27"/>
    </row>
    <row r="1060" spans="1:18" x14ac:dyDescent="0.2">
      <c r="A1060" s="23"/>
      <c r="B1060" s="26"/>
      <c r="C1060" s="26"/>
      <c r="D1060" s="28"/>
      <c r="E1060" s="28"/>
      <c r="F1060" s="28"/>
      <c r="G1060" s="29"/>
      <c r="H1060" s="33" t="s">
        <v>1304</v>
      </c>
      <c r="I1060" s="34" t="s">
        <v>1305</v>
      </c>
      <c r="J1060" s="35">
        <v>52.736463999999998</v>
      </c>
      <c r="K1060" s="35">
        <v>85.67189129999997</v>
      </c>
      <c r="L1060" s="35">
        <f t="shared" si="17"/>
        <v>32.935427299999972</v>
      </c>
      <c r="M1060" s="27"/>
      <c r="N1060" s="27"/>
      <c r="O1060" s="27"/>
      <c r="P1060" s="27"/>
      <c r="Q1060" s="27"/>
      <c r="R1060" s="27"/>
    </row>
    <row r="1061" spans="1:18" x14ac:dyDescent="0.2">
      <c r="A1061" s="23"/>
      <c r="B1061" s="26"/>
      <c r="C1061" s="26"/>
      <c r="D1061" s="28"/>
      <c r="E1061" s="28"/>
      <c r="F1061" s="28"/>
      <c r="G1061" s="45" t="s">
        <v>528</v>
      </c>
      <c r="H1061" s="49"/>
      <c r="I1061" s="50"/>
      <c r="J1061" s="51">
        <v>64907.283433999997</v>
      </c>
      <c r="K1061" s="51">
        <v>70349.616326069809</v>
      </c>
      <c r="L1061" s="51">
        <f t="shared" si="17"/>
        <v>5442.3328920698114</v>
      </c>
      <c r="M1061" s="27"/>
      <c r="N1061" s="27"/>
      <c r="O1061" s="27"/>
      <c r="P1061" s="27"/>
      <c r="Q1061" s="27"/>
      <c r="R1061" s="27"/>
    </row>
    <row r="1062" spans="1:18" x14ac:dyDescent="0.2">
      <c r="A1062" s="23"/>
      <c r="B1062" s="26"/>
      <c r="C1062" s="26"/>
      <c r="D1062" s="28"/>
      <c r="E1062" s="28"/>
      <c r="F1062" s="28"/>
      <c r="G1062" s="29"/>
      <c r="H1062" s="30" t="s">
        <v>663</v>
      </c>
      <c r="I1062" s="31" t="s">
        <v>1306</v>
      </c>
      <c r="J1062" s="32">
        <v>62674.613591000001</v>
      </c>
      <c r="K1062" s="32">
        <v>66828.700745079797</v>
      </c>
      <c r="L1062" s="32">
        <f t="shared" si="17"/>
        <v>4154.0871540797962</v>
      </c>
      <c r="M1062" s="27"/>
      <c r="N1062" s="27"/>
      <c r="O1062" s="27"/>
      <c r="P1062" s="27"/>
      <c r="Q1062" s="27"/>
      <c r="R1062" s="27"/>
    </row>
    <row r="1063" spans="1:18" x14ac:dyDescent="0.2">
      <c r="A1063" s="23"/>
      <c r="B1063" s="26"/>
      <c r="C1063" s="26"/>
      <c r="D1063" s="28"/>
      <c r="E1063" s="28"/>
      <c r="F1063" s="28"/>
      <c r="G1063" s="29"/>
      <c r="H1063" s="33" t="s">
        <v>669</v>
      </c>
      <c r="I1063" s="34" t="s">
        <v>1307</v>
      </c>
      <c r="J1063" s="35">
        <v>896.07484999999997</v>
      </c>
      <c r="K1063" s="35">
        <v>1197.6504895200021</v>
      </c>
      <c r="L1063" s="35">
        <f t="shared" si="17"/>
        <v>301.57563952000214</v>
      </c>
      <c r="M1063" s="27"/>
      <c r="N1063" s="27"/>
      <c r="O1063" s="27"/>
      <c r="P1063" s="27"/>
      <c r="Q1063" s="27"/>
      <c r="R1063" s="27"/>
    </row>
    <row r="1064" spans="1:18" x14ac:dyDescent="0.2">
      <c r="A1064" s="23"/>
      <c r="B1064" s="26"/>
      <c r="C1064" s="26"/>
      <c r="D1064" s="28"/>
      <c r="E1064" s="28"/>
      <c r="F1064" s="28"/>
      <c r="G1064" s="29"/>
      <c r="H1064" s="33" t="s">
        <v>531</v>
      </c>
      <c r="I1064" s="34" t="s">
        <v>1308</v>
      </c>
      <c r="J1064" s="35">
        <v>983.546964</v>
      </c>
      <c r="K1064" s="35">
        <v>1777.1721122000001</v>
      </c>
      <c r="L1064" s="35">
        <f t="shared" si="17"/>
        <v>793.62514820000013</v>
      </c>
      <c r="M1064" s="27"/>
      <c r="N1064" s="27"/>
      <c r="O1064" s="27"/>
      <c r="P1064" s="27"/>
      <c r="Q1064" s="27"/>
      <c r="R1064" s="27"/>
    </row>
    <row r="1065" spans="1:18" ht="25.5" x14ac:dyDescent="0.2">
      <c r="A1065" s="23"/>
      <c r="B1065" s="26"/>
      <c r="C1065" s="26"/>
      <c r="D1065" s="28"/>
      <c r="E1065" s="28"/>
      <c r="F1065" s="28"/>
      <c r="G1065" s="29"/>
      <c r="H1065" s="33" t="s">
        <v>533</v>
      </c>
      <c r="I1065" s="34" t="s">
        <v>1309</v>
      </c>
      <c r="J1065" s="35">
        <v>353.04802899999999</v>
      </c>
      <c r="K1065" s="35">
        <v>546.09297927</v>
      </c>
      <c r="L1065" s="35">
        <f t="shared" si="17"/>
        <v>193.04495027000002</v>
      </c>
      <c r="M1065" s="27"/>
      <c r="N1065" s="27"/>
      <c r="O1065" s="27"/>
      <c r="P1065" s="27"/>
      <c r="Q1065" s="27"/>
      <c r="R1065" s="27"/>
    </row>
    <row r="1066" spans="1:18" x14ac:dyDescent="0.2">
      <c r="A1066" s="23"/>
      <c r="B1066" s="26"/>
      <c r="C1066" s="26"/>
      <c r="D1066" s="28"/>
      <c r="E1066" s="28"/>
      <c r="F1066" s="28"/>
      <c r="G1066" s="45" t="s">
        <v>549</v>
      </c>
      <c r="H1066" s="49"/>
      <c r="I1066" s="50"/>
      <c r="J1066" s="51">
        <v>3102.6388780000002</v>
      </c>
      <c r="K1066" s="51">
        <v>3459.1180091800006</v>
      </c>
      <c r="L1066" s="51">
        <f t="shared" si="17"/>
        <v>356.47913118000042</v>
      </c>
      <c r="M1066" s="27"/>
      <c r="N1066" s="27"/>
      <c r="O1066" s="27"/>
      <c r="P1066" s="27"/>
      <c r="Q1066" s="27"/>
      <c r="R1066" s="27"/>
    </row>
    <row r="1067" spans="1:18" x14ac:dyDescent="0.2">
      <c r="A1067" s="23"/>
      <c r="B1067" s="26"/>
      <c r="C1067" s="26"/>
      <c r="D1067" s="28"/>
      <c r="E1067" s="28"/>
      <c r="F1067" s="28"/>
      <c r="G1067" s="29"/>
      <c r="H1067" s="30" t="s">
        <v>1310</v>
      </c>
      <c r="I1067" s="31" t="s">
        <v>1311</v>
      </c>
      <c r="J1067" s="32">
        <v>2672.1632909999998</v>
      </c>
      <c r="K1067" s="32">
        <v>2995.1294634100009</v>
      </c>
      <c r="L1067" s="32">
        <f t="shared" si="17"/>
        <v>322.96617241000104</v>
      </c>
      <c r="M1067" s="27"/>
      <c r="N1067" s="27"/>
      <c r="O1067" s="27"/>
      <c r="P1067" s="27"/>
      <c r="Q1067" s="27"/>
      <c r="R1067" s="27"/>
    </row>
    <row r="1068" spans="1:18" x14ac:dyDescent="0.2">
      <c r="A1068" s="23"/>
      <c r="B1068" s="26"/>
      <c r="C1068" s="26"/>
      <c r="D1068" s="28"/>
      <c r="E1068" s="28"/>
      <c r="F1068" s="28"/>
      <c r="G1068" s="29"/>
      <c r="H1068" s="33" t="s">
        <v>1312</v>
      </c>
      <c r="I1068" s="34" t="s">
        <v>1313</v>
      </c>
      <c r="J1068" s="35">
        <v>234.23145700000001</v>
      </c>
      <c r="K1068" s="35">
        <v>236.34962228999999</v>
      </c>
      <c r="L1068" s="35">
        <f t="shared" si="17"/>
        <v>2.118165289999979</v>
      </c>
      <c r="M1068" s="27"/>
      <c r="N1068" s="27"/>
      <c r="O1068" s="27"/>
      <c r="P1068" s="27"/>
      <c r="Q1068" s="27"/>
      <c r="R1068" s="27"/>
    </row>
    <row r="1069" spans="1:18" x14ac:dyDescent="0.2">
      <c r="A1069" s="23"/>
      <c r="B1069" s="26"/>
      <c r="C1069" s="26"/>
      <c r="D1069" s="28"/>
      <c r="E1069" s="28"/>
      <c r="F1069" s="28"/>
      <c r="G1069" s="29"/>
      <c r="H1069" s="33" t="s">
        <v>1314</v>
      </c>
      <c r="I1069" s="34" t="s">
        <v>1315</v>
      </c>
      <c r="J1069" s="35">
        <v>196.24413000000001</v>
      </c>
      <c r="K1069" s="35">
        <v>227.63892347999996</v>
      </c>
      <c r="L1069" s="35">
        <f t="shared" si="17"/>
        <v>31.394793479999947</v>
      </c>
      <c r="M1069" s="27"/>
      <c r="N1069" s="27"/>
      <c r="O1069" s="27"/>
      <c r="P1069" s="27"/>
      <c r="Q1069" s="27"/>
      <c r="R1069" s="27"/>
    </row>
    <row r="1070" spans="1:18" x14ac:dyDescent="0.2">
      <c r="A1070" s="23"/>
      <c r="B1070" s="26"/>
      <c r="C1070" s="26"/>
      <c r="D1070" s="28"/>
      <c r="E1070" s="87">
        <v>18</v>
      </c>
      <c r="F1070" s="88" t="s">
        <v>1316</v>
      </c>
      <c r="G1070" s="89"/>
      <c r="H1070" s="90"/>
      <c r="I1070" s="91"/>
      <c r="J1070" s="92">
        <v>167736.232946</v>
      </c>
      <c r="K1070" s="92">
        <v>179182.33181161006</v>
      </c>
      <c r="L1070" s="92">
        <f t="shared" si="17"/>
        <v>11446.098865610053</v>
      </c>
      <c r="M1070" s="27"/>
      <c r="N1070" s="27"/>
      <c r="O1070" s="27"/>
      <c r="P1070" s="27"/>
      <c r="Q1070" s="27"/>
      <c r="R1070" s="27"/>
    </row>
    <row r="1071" spans="1:18" x14ac:dyDescent="0.2">
      <c r="A1071" s="23"/>
      <c r="B1071" s="26"/>
      <c r="C1071" s="26"/>
      <c r="D1071" s="28"/>
      <c r="E1071" s="28"/>
      <c r="F1071" s="28"/>
      <c r="G1071" s="45" t="s">
        <v>2</v>
      </c>
      <c r="H1071" s="46"/>
      <c r="I1071" s="47"/>
      <c r="J1071" s="48">
        <v>166569.76231799999</v>
      </c>
      <c r="K1071" s="48">
        <v>177640.70073418005</v>
      </c>
      <c r="L1071" s="48">
        <f t="shared" si="17"/>
        <v>11070.938416180055</v>
      </c>
      <c r="M1071" s="27"/>
      <c r="N1071" s="27"/>
      <c r="O1071" s="27"/>
      <c r="P1071" s="27"/>
      <c r="Q1071" s="27"/>
      <c r="R1071" s="27"/>
    </row>
    <row r="1072" spans="1:18" x14ac:dyDescent="0.2">
      <c r="A1072" s="23"/>
      <c r="B1072" s="26"/>
      <c r="C1072" s="26"/>
      <c r="D1072" s="28"/>
      <c r="E1072" s="28"/>
      <c r="F1072" s="28"/>
      <c r="G1072" s="29"/>
      <c r="H1072" s="30" t="s">
        <v>35</v>
      </c>
      <c r="I1072" s="31" t="s">
        <v>459</v>
      </c>
      <c r="J1072" s="32">
        <v>51.774810000000002</v>
      </c>
      <c r="K1072" s="32">
        <v>64.047641089999999</v>
      </c>
      <c r="L1072" s="32">
        <f t="shared" si="17"/>
        <v>12.272831089999997</v>
      </c>
      <c r="M1072" s="27"/>
      <c r="N1072" s="27"/>
      <c r="O1072" s="27"/>
      <c r="P1072" s="27"/>
      <c r="Q1072" s="27"/>
      <c r="R1072" s="27"/>
    </row>
    <row r="1073" spans="1:18" x14ac:dyDescent="0.2">
      <c r="A1073" s="23"/>
      <c r="B1073" s="26"/>
      <c r="C1073" s="26"/>
      <c r="D1073" s="28"/>
      <c r="E1073" s="28"/>
      <c r="F1073" s="28"/>
      <c r="G1073" s="29"/>
      <c r="H1073" s="33" t="s">
        <v>64</v>
      </c>
      <c r="I1073" s="34" t="s">
        <v>1317</v>
      </c>
      <c r="J1073" s="35">
        <v>161.250486</v>
      </c>
      <c r="K1073" s="35">
        <v>153.93018552999999</v>
      </c>
      <c r="L1073" s="35">
        <f t="shared" si="17"/>
        <v>-7.3203004700000065</v>
      </c>
      <c r="M1073" s="27"/>
      <c r="N1073" s="27"/>
      <c r="O1073" s="27"/>
      <c r="P1073" s="27"/>
      <c r="Q1073" s="27"/>
      <c r="R1073" s="27"/>
    </row>
    <row r="1074" spans="1:18" x14ac:dyDescent="0.2">
      <c r="A1074" s="23"/>
      <c r="B1074" s="26"/>
      <c r="C1074" s="26"/>
      <c r="D1074" s="28"/>
      <c r="E1074" s="28"/>
      <c r="F1074" s="28"/>
      <c r="G1074" s="29"/>
      <c r="H1074" s="33" t="s">
        <v>66</v>
      </c>
      <c r="I1074" s="34" t="s">
        <v>1318</v>
      </c>
      <c r="J1074" s="35">
        <v>25.942489999999999</v>
      </c>
      <c r="K1074" s="35">
        <v>29.05189661</v>
      </c>
      <c r="L1074" s="35">
        <f t="shared" si="17"/>
        <v>3.1094066100000006</v>
      </c>
      <c r="M1074" s="27"/>
      <c r="N1074" s="27"/>
      <c r="O1074" s="27"/>
      <c r="P1074" s="27"/>
      <c r="Q1074" s="27"/>
      <c r="R1074" s="27"/>
    </row>
    <row r="1075" spans="1:18" x14ac:dyDescent="0.2">
      <c r="A1075" s="23"/>
      <c r="B1075" s="26"/>
      <c r="C1075" s="26"/>
      <c r="D1075" s="28"/>
      <c r="E1075" s="28"/>
      <c r="F1075" s="28"/>
      <c r="G1075" s="29"/>
      <c r="H1075" s="33" t="s">
        <v>70</v>
      </c>
      <c r="I1075" s="34" t="s">
        <v>1319</v>
      </c>
      <c r="J1075" s="35">
        <v>9.5042749999999998</v>
      </c>
      <c r="K1075" s="35">
        <v>11.830174920000001</v>
      </c>
      <c r="L1075" s="35">
        <f t="shared" si="17"/>
        <v>2.3258999200000012</v>
      </c>
      <c r="M1075" s="27"/>
      <c r="N1075" s="27"/>
      <c r="O1075" s="27"/>
      <c r="P1075" s="27"/>
      <c r="Q1075" s="27"/>
      <c r="R1075" s="27"/>
    </row>
    <row r="1076" spans="1:18" x14ac:dyDescent="0.2">
      <c r="A1076" s="23"/>
      <c r="B1076" s="26"/>
      <c r="C1076" s="26"/>
      <c r="D1076" s="28"/>
      <c r="E1076" s="28"/>
      <c r="F1076" s="28"/>
      <c r="G1076" s="29"/>
      <c r="H1076" s="33" t="s">
        <v>72</v>
      </c>
      <c r="I1076" s="34" t="s">
        <v>1320</v>
      </c>
      <c r="J1076" s="35">
        <v>5.1463359999999998</v>
      </c>
      <c r="K1076" s="35">
        <v>5.607868550000001</v>
      </c>
      <c r="L1076" s="35">
        <f t="shared" si="17"/>
        <v>0.46153255000000115</v>
      </c>
      <c r="M1076" s="27"/>
      <c r="N1076" s="27"/>
      <c r="O1076" s="27"/>
      <c r="P1076" s="27"/>
      <c r="Q1076" s="27"/>
      <c r="R1076" s="27"/>
    </row>
    <row r="1077" spans="1:18" x14ac:dyDescent="0.2">
      <c r="A1077" s="23"/>
      <c r="B1077" s="26"/>
      <c r="C1077" s="26"/>
      <c r="D1077" s="28"/>
      <c r="E1077" s="28"/>
      <c r="F1077" s="28"/>
      <c r="G1077" s="29"/>
      <c r="H1077" s="33" t="s">
        <v>74</v>
      </c>
      <c r="I1077" s="34" t="s">
        <v>1321</v>
      </c>
      <c r="J1077" s="35">
        <v>1.7797400000000001</v>
      </c>
      <c r="K1077" s="35">
        <v>0.66471888000000001</v>
      </c>
      <c r="L1077" s="35">
        <f t="shared" si="17"/>
        <v>-1.1150211200000002</v>
      </c>
      <c r="M1077" s="27"/>
      <c r="N1077" s="27"/>
      <c r="O1077" s="27"/>
      <c r="P1077" s="27"/>
      <c r="Q1077" s="27"/>
      <c r="R1077" s="27"/>
    </row>
    <row r="1078" spans="1:18" x14ac:dyDescent="0.2">
      <c r="A1078" s="23"/>
      <c r="B1078" s="26"/>
      <c r="C1078" s="26"/>
      <c r="D1078" s="28"/>
      <c r="E1078" s="28"/>
      <c r="F1078" s="28"/>
      <c r="G1078" s="29"/>
      <c r="H1078" s="33" t="s">
        <v>103</v>
      </c>
      <c r="I1078" s="34" t="s">
        <v>1322</v>
      </c>
      <c r="J1078" s="35">
        <v>27.127901000000001</v>
      </c>
      <c r="K1078" s="35">
        <v>33.339422889999994</v>
      </c>
      <c r="L1078" s="35">
        <f t="shared" si="17"/>
        <v>6.2115218899999931</v>
      </c>
      <c r="M1078" s="27"/>
      <c r="N1078" s="27"/>
      <c r="O1078" s="27"/>
      <c r="P1078" s="27"/>
      <c r="Q1078" s="27"/>
      <c r="R1078" s="27"/>
    </row>
    <row r="1079" spans="1:18" x14ac:dyDescent="0.2">
      <c r="A1079" s="23"/>
      <c r="B1079" s="26"/>
      <c r="C1079" s="26"/>
      <c r="D1079" s="28"/>
      <c r="E1079" s="28"/>
      <c r="F1079" s="28"/>
      <c r="G1079" s="29"/>
      <c r="H1079" s="33" t="s">
        <v>78</v>
      </c>
      <c r="I1079" s="34" t="s">
        <v>151</v>
      </c>
      <c r="J1079" s="35">
        <v>34.038271000000002</v>
      </c>
      <c r="K1079" s="35">
        <v>38.96276446000001</v>
      </c>
      <c r="L1079" s="35">
        <f t="shared" si="17"/>
        <v>4.9244934600000079</v>
      </c>
      <c r="M1079" s="27"/>
      <c r="N1079" s="27"/>
      <c r="O1079" s="27"/>
      <c r="P1079" s="27"/>
      <c r="Q1079" s="27"/>
      <c r="R1079" s="27"/>
    </row>
    <row r="1080" spans="1:18" x14ac:dyDescent="0.2">
      <c r="A1080" s="23"/>
      <c r="B1080" s="26"/>
      <c r="C1080" s="26"/>
      <c r="D1080" s="28"/>
      <c r="E1080" s="28"/>
      <c r="F1080" s="28"/>
      <c r="G1080" s="29"/>
      <c r="H1080" s="33" t="s">
        <v>108</v>
      </c>
      <c r="I1080" s="34" t="s">
        <v>1323</v>
      </c>
      <c r="J1080" s="35">
        <v>1.791925</v>
      </c>
      <c r="K1080" s="35">
        <v>0.66899863000000004</v>
      </c>
      <c r="L1080" s="35">
        <f t="shared" si="17"/>
        <v>-1.1229263700000001</v>
      </c>
      <c r="M1080" s="27"/>
      <c r="N1080" s="27"/>
      <c r="O1080" s="27"/>
      <c r="P1080" s="27"/>
      <c r="Q1080" s="27"/>
      <c r="R1080" s="27"/>
    </row>
    <row r="1081" spans="1:18" x14ac:dyDescent="0.2">
      <c r="A1081" s="23"/>
      <c r="B1081" s="26"/>
      <c r="C1081" s="26"/>
      <c r="D1081" s="28"/>
      <c r="E1081" s="28"/>
      <c r="F1081" s="28"/>
      <c r="G1081" s="29"/>
      <c r="H1081" s="33" t="s">
        <v>37</v>
      </c>
      <c r="I1081" s="34" t="s">
        <v>1324</v>
      </c>
      <c r="J1081" s="35">
        <v>23.794975000000001</v>
      </c>
      <c r="K1081" s="35">
        <v>19.857205330000003</v>
      </c>
      <c r="L1081" s="35">
        <f t="shared" si="17"/>
        <v>-3.937769669999998</v>
      </c>
      <c r="M1081" s="27"/>
      <c r="N1081" s="27"/>
      <c r="O1081" s="27"/>
      <c r="P1081" s="27"/>
      <c r="Q1081" s="27"/>
      <c r="R1081" s="27"/>
    </row>
    <row r="1082" spans="1:18" x14ac:dyDescent="0.2">
      <c r="A1082" s="23"/>
      <c r="B1082" s="26"/>
      <c r="C1082" s="26"/>
      <c r="D1082" s="28"/>
      <c r="E1082" s="28"/>
      <c r="F1082" s="28"/>
      <c r="G1082" s="29"/>
      <c r="H1082" s="33" t="s">
        <v>42</v>
      </c>
      <c r="I1082" s="34" t="s">
        <v>1325</v>
      </c>
      <c r="J1082" s="35">
        <v>12.119486</v>
      </c>
      <c r="K1082" s="35">
        <v>16.773172000000002</v>
      </c>
      <c r="L1082" s="35">
        <f t="shared" si="17"/>
        <v>4.6536860000000022</v>
      </c>
      <c r="M1082" s="27"/>
      <c r="N1082" s="27"/>
      <c r="O1082" s="27"/>
      <c r="P1082" s="27"/>
      <c r="Q1082" s="27"/>
      <c r="R1082" s="27"/>
    </row>
    <row r="1083" spans="1:18" x14ac:dyDescent="0.2">
      <c r="A1083" s="23"/>
      <c r="B1083" s="26"/>
      <c r="C1083" s="26"/>
      <c r="D1083" s="28"/>
      <c r="E1083" s="28"/>
      <c r="F1083" s="28"/>
      <c r="G1083" s="29"/>
      <c r="H1083" s="33" t="s">
        <v>44</v>
      </c>
      <c r="I1083" s="34" t="s">
        <v>1326</v>
      </c>
      <c r="J1083" s="35">
        <v>300.79707100000002</v>
      </c>
      <c r="K1083" s="35">
        <v>306.52828643999999</v>
      </c>
      <c r="L1083" s="35">
        <f t="shared" si="17"/>
        <v>5.7312154399999713</v>
      </c>
      <c r="M1083" s="27"/>
      <c r="N1083" s="27"/>
      <c r="O1083" s="27"/>
      <c r="P1083" s="27"/>
      <c r="Q1083" s="27"/>
      <c r="R1083" s="27"/>
    </row>
    <row r="1084" spans="1:18" x14ac:dyDescent="0.2">
      <c r="A1084" s="23"/>
      <c r="B1084" s="26"/>
      <c r="C1084" s="26"/>
      <c r="D1084" s="28"/>
      <c r="E1084" s="28"/>
      <c r="F1084" s="28"/>
      <c r="G1084" s="29"/>
      <c r="H1084" s="33" t="s">
        <v>132</v>
      </c>
      <c r="I1084" s="34" t="s">
        <v>1327</v>
      </c>
      <c r="J1084" s="35">
        <v>9.4148849999999999</v>
      </c>
      <c r="K1084" s="35">
        <v>12.605277510000002</v>
      </c>
      <c r="L1084" s="35">
        <f t="shared" si="17"/>
        <v>3.1903925100000023</v>
      </c>
      <c r="M1084" s="27"/>
      <c r="N1084" s="27"/>
      <c r="O1084" s="27"/>
      <c r="P1084" s="27"/>
      <c r="Q1084" s="27"/>
      <c r="R1084" s="27"/>
    </row>
    <row r="1085" spans="1:18" ht="25.5" x14ac:dyDescent="0.2">
      <c r="A1085" s="23"/>
      <c r="B1085" s="26"/>
      <c r="C1085" s="26"/>
      <c r="D1085" s="28"/>
      <c r="E1085" s="28"/>
      <c r="F1085" s="28"/>
      <c r="G1085" s="29"/>
      <c r="H1085" s="33" t="s">
        <v>134</v>
      </c>
      <c r="I1085" s="34" t="s">
        <v>1328</v>
      </c>
      <c r="J1085" s="35">
        <v>9.6061060000000005</v>
      </c>
      <c r="K1085" s="35">
        <v>13.553052980000002</v>
      </c>
      <c r="L1085" s="35">
        <f t="shared" si="17"/>
        <v>3.9469469800000017</v>
      </c>
      <c r="M1085" s="27"/>
      <c r="N1085" s="27"/>
      <c r="O1085" s="27"/>
      <c r="P1085" s="27"/>
      <c r="Q1085" s="27"/>
      <c r="R1085" s="27"/>
    </row>
    <row r="1086" spans="1:18" x14ac:dyDescent="0.2">
      <c r="A1086" s="23"/>
      <c r="B1086" s="26"/>
      <c r="C1086" s="26"/>
      <c r="D1086" s="28"/>
      <c r="E1086" s="28"/>
      <c r="F1086" s="28"/>
      <c r="G1086" s="29"/>
      <c r="H1086" s="33" t="s">
        <v>87</v>
      </c>
      <c r="I1086" s="34" t="s">
        <v>1329</v>
      </c>
      <c r="J1086" s="35">
        <v>20023.203963</v>
      </c>
      <c r="K1086" s="35">
        <v>20018.249025180001</v>
      </c>
      <c r="L1086" s="35">
        <f t="shared" si="17"/>
        <v>-4.9549378199990315</v>
      </c>
      <c r="M1086" s="27"/>
      <c r="N1086" s="27"/>
      <c r="O1086" s="27"/>
      <c r="P1086" s="27"/>
      <c r="Q1086" s="27"/>
      <c r="R1086" s="27"/>
    </row>
    <row r="1087" spans="1:18" x14ac:dyDescent="0.2">
      <c r="A1087" s="23"/>
      <c r="B1087" s="26"/>
      <c r="C1087" s="26"/>
      <c r="D1087" s="28"/>
      <c r="E1087" s="28"/>
      <c r="F1087" s="28"/>
      <c r="G1087" s="29"/>
      <c r="H1087" s="33" t="s">
        <v>427</v>
      </c>
      <c r="I1087" s="34" t="s">
        <v>1330</v>
      </c>
      <c r="J1087" s="35">
        <v>11.36232</v>
      </c>
      <c r="K1087" s="35">
        <v>10.697820250000001</v>
      </c>
      <c r="L1087" s="35">
        <f t="shared" si="17"/>
        <v>-0.66449974999999917</v>
      </c>
      <c r="M1087" s="27"/>
      <c r="N1087" s="27"/>
      <c r="O1087" s="27"/>
      <c r="P1087" s="27"/>
      <c r="Q1087" s="27"/>
      <c r="R1087" s="27"/>
    </row>
    <row r="1088" spans="1:18" ht="25.5" x14ac:dyDescent="0.2">
      <c r="A1088" s="23"/>
      <c r="B1088" s="26"/>
      <c r="C1088" s="26"/>
      <c r="D1088" s="28"/>
      <c r="E1088" s="28"/>
      <c r="F1088" s="28"/>
      <c r="G1088" s="29"/>
      <c r="H1088" s="33" t="s">
        <v>581</v>
      </c>
      <c r="I1088" s="34" t="s">
        <v>1331</v>
      </c>
      <c r="J1088" s="35">
        <v>21.501968999999999</v>
      </c>
      <c r="K1088" s="35">
        <v>17.156236719999999</v>
      </c>
      <c r="L1088" s="35">
        <f t="shared" si="17"/>
        <v>-4.34573228</v>
      </c>
      <c r="M1088" s="27"/>
      <c r="N1088" s="27"/>
      <c r="O1088" s="27"/>
      <c r="P1088" s="27"/>
      <c r="Q1088" s="27"/>
      <c r="R1088" s="27"/>
    </row>
    <row r="1089" spans="1:18" x14ac:dyDescent="0.2">
      <c r="A1089" s="23"/>
      <c r="B1089" s="26"/>
      <c r="C1089" s="26"/>
      <c r="D1089" s="28"/>
      <c r="E1089" s="28"/>
      <c r="F1089" s="28"/>
      <c r="G1089" s="29"/>
      <c r="H1089" s="33" t="s">
        <v>779</v>
      </c>
      <c r="I1089" s="34" t="s">
        <v>1332</v>
      </c>
      <c r="J1089" s="35">
        <v>10.160878</v>
      </c>
      <c r="K1089" s="35">
        <v>8.9507808999999998</v>
      </c>
      <c r="L1089" s="35">
        <f t="shared" si="17"/>
        <v>-1.2100971000000005</v>
      </c>
      <c r="M1089" s="27"/>
      <c r="N1089" s="27"/>
      <c r="O1089" s="27"/>
      <c r="P1089" s="27"/>
      <c r="Q1089" s="27"/>
      <c r="R1089" s="27"/>
    </row>
    <row r="1090" spans="1:18" x14ac:dyDescent="0.2">
      <c r="A1090" s="23"/>
      <c r="B1090" s="26"/>
      <c r="C1090" s="26"/>
      <c r="D1090" s="28"/>
      <c r="E1090" s="28"/>
      <c r="F1090" s="28"/>
      <c r="G1090" s="29"/>
      <c r="H1090" s="33" t="s">
        <v>1069</v>
      </c>
      <c r="I1090" s="34" t="s">
        <v>1333</v>
      </c>
      <c r="J1090" s="35">
        <v>13.717947000000001</v>
      </c>
      <c r="K1090" s="35">
        <v>13.780349410000001</v>
      </c>
      <c r="L1090" s="35">
        <f t="shared" si="17"/>
        <v>6.2402410000000685E-2</v>
      </c>
      <c r="M1090" s="27"/>
      <c r="N1090" s="27"/>
      <c r="O1090" s="27"/>
      <c r="P1090" s="27"/>
      <c r="Q1090" s="27"/>
      <c r="R1090" s="27"/>
    </row>
    <row r="1091" spans="1:18" ht="25.5" x14ac:dyDescent="0.2">
      <c r="A1091" s="23"/>
      <c r="B1091" s="26"/>
      <c r="C1091" s="26"/>
      <c r="D1091" s="28"/>
      <c r="E1091" s="28"/>
      <c r="F1091" s="28"/>
      <c r="G1091" s="29"/>
      <c r="H1091" s="33" t="s">
        <v>1334</v>
      </c>
      <c r="I1091" s="34" t="s">
        <v>1335</v>
      </c>
      <c r="J1091" s="35">
        <v>6.3546779999999998</v>
      </c>
      <c r="K1091" s="35">
        <v>7.9103669400000021</v>
      </c>
      <c r="L1091" s="35">
        <f t="shared" si="17"/>
        <v>1.5556889400000022</v>
      </c>
      <c r="M1091" s="27"/>
      <c r="N1091" s="27"/>
      <c r="O1091" s="27"/>
      <c r="P1091" s="27"/>
      <c r="Q1091" s="27"/>
      <c r="R1091" s="27"/>
    </row>
    <row r="1092" spans="1:18" x14ac:dyDescent="0.2">
      <c r="A1092" s="23"/>
      <c r="B1092" s="26"/>
      <c r="C1092" s="26"/>
      <c r="D1092" s="28"/>
      <c r="E1092" s="28"/>
      <c r="F1092" s="28"/>
      <c r="G1092" s="29"/>
      <c r="H1092" s="33" t="s">
        <v>1336</v>
      </c>
      <c r="I1092" s="34" t="s">
        <v>1337</v>
      </c>
      <c r="J1092" s="35">
        <v>2.1783329999999999</v>
      </c>
      <c r="K1092" s="35">
        <v>1.3697561999999996</v>
      </c>
      <c r="L1092" s="35">
        <f t="shared" si="17"/>
        <v>-0.80857680000000021</v>
      </c>
      <c r="M1092" s="27"/>
      <c r="N1092" s="27"/>
      <c r="O1092" s="27"/>
      <c r="P1092" s="27"/>
      <c r="Q1092" s="27"/>
      <c r="R1092" s="27"/>
    </row>
    <row r="1093" spans="1:18" x14ac:dyDescent="0.2">
      <c r="A1093" s="23"/>
      <c r="B1093" s="26"/>
      <c r="C1093" s="26"/>
      <c r="D1093" s="28"/>
      <c r="E1093" s="28"/>
      <c r="F1093" s="28"/>
      <c r="G1093" s="29"/>
      <c r="H1093" s="33" t="s">
        <v>274</v>
      </c>
      <c r="I1093" s="34" t="s">
        <v>441</v>
      </c>
      <c r="J1093" s="35">
        <v>34.307890999999998</v>
      </c>
      <c r="K1093" s="35">
        <v>40.346501389999993</v>
      </c>
      <c r="L1093" s="35">
        <f t="shared" si="17"/>
        <v>6.0386103899999952</v>
      </c>
      <c r="M1093" s="27"/>
      <c r="N1093" s="27"/>
      <c r="O1093" s="27"/>
      <c r="P1093" s="27"/>
      <c r="Q1093" s="27"/>
      <c r="R1093" s="27"/>
    </row>
    <row r="1094" spans="1:18" x14ac:dyDescent="0.2">
      <c r="A1094" s="23"/>
      <c r="B1094" s="26"/>
      <c r="C1094" s="26"/>
      <c r="D1094" s="28"/>
      <c r="E1094" s="28"/>
      <c r="F1094" s="28"/>
      <c r="G1094" s="29"/>
      <c r="H1094" s="33" t="s">
        <v>430</v>
      </c>
      <c r="I1094" s="34" t="s">
        <v>1338</v>
      </c>
      <c r="J1094" s="35">
        <v>77.314863000000003</v>
      </c>
      <c r="K1094" s="35">
        <v>86.585449279999978</v>
      </c>
      <c r="L1094" s="35">
        <f t="shared" si="17"/>
        <v>9.270586279999975</v>
      </c>
      <c r="M1094" s="27"/>
      <c r="N1094" s="27"/>
      <c r="O1094" s="27"/>
      <c r="P1094" s="27"/>
      <c r="Q1094" s="27"/>
      <c r="R1094" s="27"/>
    </row>
    <row r="1095" spans="1:18" x14ac:dyDescent="0.2">
      <c r="A1095" s="23"/>
      <c r="B1095" s="26"/>
      <c r="C1095" s="26"/>
      <c r="D1095" s="28"/>
      <c r="E1095" s="28"/>
      <c r="F1095" s="28"/>
      <c r="G1095" s="29"/>
      <c r="H1095" s="33" t="s">
        <v>431</v>
      </c>
      <c r="I1095" s="34" t="s">
        <v>432</v>
      </c>
      <c r="J1095" s="35">
        <v>29.537934</v>
      </c>
      <c r="K1095" s="35">
        <v>32.947077300000004</v>
      </c>
      <c r="L1095" s="35">
        <f t="shared" si="17"/>
        <v>3.4091433000000038</v>
      </c>
      <c r="M1095" s="27"/>
      <c r="N1095" s="27"/>
      <c r="O1095" s="27"/>
      <c r="P1095" s="27"/>
      <c r="Q1095" s="27"/>
      <c r="R1095" s="27"/>
    </row>
    <row r="1096" spans="1:18" x14ac:dyDescent="0.2">
      <c r="A1096" s="23"/>
      <c r="B1096" s="26"/>
      <c r="C1096" s="26"/>
      <c r="D1096" s="28"/>
      <c r="E1096" s="28"/>
      <c r="F1096" s="28"/>
      <c r="G1096" s="29"/>
      <c r="H1096" s="33" t="s">
        <v>433</v>
      </c>
      <c r="I1096" s="34" t="s">
        <v>1339</v>
      </c>
      <c r="J1096" s="35">
        <v>17.238226999999998</v>
      </c>
      <c r="K1096" s="35">
        <v>20.534965309999993</v>
      </c>
      <c r="L1096" s="35">
        <f t="shared" si="17"/>
        <v>3.296738309999995</v>
      </c>
      <c r="M1096" s="27"/>
      <c r="N1096" s="27"/>
      <c r="O1096" s="27"/>
      <c r="P1096" s="27"/>
      <c r="Q1096" s="27"/>
      <c r="R1096" s="27"/>
    </row>
    <row r="1097" spans="1:18" x14ac:dyDescent="0.2">
      <c r="A1097" s="23"/>
      <c r="B1097" s="26"/>
      <c r="C1097" s="26"/>
      <c r="D1097" s="28"/>
      <c r="E1097" s="28"/>
      <c r="F1097" s="28"/>
      <c r="G1097" s="29"/>
      <c r="H1097" s="33" t="s">
        <v>434</v>
      </c>
      <c r="I1097" s="34" t="s">
        <v>1340</v>
      </c>
      <c r="J1097" s="35">
        <v>12.829765</v>
      </c>
      <c r="K1097" s="35">
        <v>17.683332149999998</v>
      </c>
      <c r="L1097" s="35">
        <f t="shared" si="17"/>
        <v>4.8535671499999982</v>
      </c>
      <c r="M1097" s="27"/>
      <c r="N1097" s="27"/>
      <c r="O1097" s="27"/>
      <c r="P1097" s="27"/>
      <c r="Q1097" s="27"/>
      <c r="R1097" s="27"/>
    </row>
    <row r="1098" spans="1:18" x14ac:dyDescent="0.2">
      <c r="A1098" s="23"/>
      <c r="B1098" s="26"/>
      <c r="C1098" s="26"/>
      <c r="D1098" s="28"/>
      <c r="E1098" s="28"/>
      <c r="F1098" s="28"/>
      <c r="G1098" s="29"/>
      <c r="H1098" s="33" t="s">
        <v>122</v>
      </c>
      <c r="I1098" s="34" t="s">
        <v>1341</v>
      </c>
      <c r="J1098" s="35">
        <v>145513.32569299999</v>
      </c>
      <c r="K1098" s="35">
        <v>156533.97659539001</v>
      </c>
      <c r="L1098" s="35">
        <f t="shared" si="17"/>
        <v>11020.650902390014</v>
      </c>
      <c r="M1098" s="27"/>
      <c r="N1098" s="27"/>
      <c r="O1098" s="27"/>
      <c r="P1098" s="27"/>
      <c r="Q1098" s="27"/>
      <c r="R1098" s="27"/>
    </row>
    <row r="1099" spans="1:18" x14ac:dyDescent="0.2">
      <c r="A1099" s="23"/>
      <c r="B1099" s="26"/>
      <c r="C1099" s="26"/>
      <c r="D1099" s="28"/>
      <c r="E1099" s="28"/>
      <c r="F1099" s="28"/>
      <c r="G1099" s="29"/>
      <c r="H1099" s="33" t="s">
        <v>495</v>
      </c>
      <c r="I1099" s="34" t="s">
        <v>1342</v>
      </c>
      <c r="J1099" s="35">
        <v>9.2816030000000005</v>
      </c>
      <c r="K1099" s="35">
        <v>9.4425347799999972</v>
      </c>
      <c r="L1099" s="35">
        <f t="shared" si="17"/>
        <v>0.16093177999999675</v>
      </c>
      <c r="M1099" s="27"/>
      <c r="N1099" s="27"/>
      <c r="O1099" s="27"/>
      <c r="P1099" s="27"/>
      <c r="Q1099" s="27"/>
      <c r="R1099" s="27"/>
    </row>
    <row r="1100" spans="1:18" x14ac:dyDescent="0.2">
      <c r="A1100" s="23"/>
      <c r="B1100" s="26"/>
      <c r="C1100" s="26"/>
      <c r="D1100" s="28"/>
      <c r="E1100" s="28"/>
      <c r="F1100" s="28"/>
      <c r="G1100" s="29"/>
      <c r="H1100" s="33" t="s">
        <v>295</v>
      </c>
      <c r="I1100" s="34" t="s">
        <v>1343</v>
      </c>
      <c r="J1100" s="35">
        <v>5.806279</v>
      </c>
      <c r="K1100" s="35">
        <v>1.30140385</v>
      </c>
      <c r="L1100" s="35">
        <f t="shared" si="17"/>
        <v>-4.5048751500000002</v>
      </c>
      <c r="M1100" s="27"/>
      <c r="N1100" s="27"/>
      <c r="O1100" s="27"/>
      <c r="P1100" s="27"/>
      <c r="Q1100" s="27"/>
      <c r="R1100" s="27"/>
    </row>
    <row r="1101" spans="1:18" x14ac:dyDescent="0.2">
      <c r="A1101" s="23"/>
      <c r="B1101" s="26"/>
      <c r="C1101" s="26"/>
      <c r="D1101" s="28"/>
      <c r="E1101" s="28"/>
      <c r="F1101" s="28"/>
      <c r="G1101" s="29"/>
      <c r="H1101" s="33" t="s">
        <v>500</v>
      </c>
      <c r="I1101" s="34" t="s">
        <v>1344</v>
      </c>
      <c r="J1101" s="35">
        <v>34.487414999999999</v>
      </c>
      <c r="K1101" s="35">
        <v>36.72600654999998</v>
      </c>
      <c r="L1101" s="35">
        <f t="shared" si="17"/>
        <v>2.2385915499999811</v>
      </c>
      <c r="M1101" s="27"/>
      <c r="N1101" s="27"/>
      <c r="O1101" s="27"/>
      <c r="P1101" s="27"/>
      <c r="Q1101" s="27"/>
      <c r="R1101" s="27"/>
    </row>
    <row r="1102" spans="1:18" x14ac:dyDescent="0.2">
      <c r="A1102" s="23"/>
      <c r="B1102" s="26"/>
      <c r="C1102" s="26"/>
      <c r="D1102" s="28"/>
      <c r="E1102" s="28"/>
      <c r="F1102" s="28"/>
      <c r="G1102" s="29"/>
      <c r="H1102" s="33" t="s">
        <v>502</v>
      </c>
      <c r="I1102" s="34" t="s">
        <v>1345</v>
      </c>
      <c r="J1102" s="35">
        <v>16.869423999999999</v>
      </c>
      <c r="K1102" s="35">
        <v>19.101244389999994</v>
      </c>
      <c r="L1102" s="35">
        <f t="shared" si="17"/>
        <v>2.2318203899999958</v>
      </c>
      <c r="M1102" s="27"/>
      <c r="N1102" s="27"/>
      <c r="O1102" s="27"/>
      <c r="P1102" s="27"/>
      <c r="Q1102" s="27"/>
      <c r="R1102" s="27"/>
    </row>
    <row r="1103" spans="1:18" x14ac:dyDescent="0.2">
      <c r="A1103" s="23"/>
      <c r="B1103" s="26"/>
      <c r="C1103" s="26"/>
      <c r="D1103" s="28"/>
      <c r="E1103" s="28"/>
      <c r="F1103" s="28"/>
      <c r="G1103" s="29"/>
      <c r="H1103" s="33" t="s">
        <v>297</v>
      </c>
      <c r="I1103" s="34" t="s">
        <v>1346</v>
      </c>
      <c r="J1103" s="35">
        <v>8.8835479999999993</v>
      </c>
      <c r="K1103" s="35">
        <v>8.7131254499999979</v>
      </c>
      <c r="L1103" s="35">
        <f t="shared" si="17"/>
        <v>-0.17042255000000139</v>
      </c>
      <c r="M1103" s="27"/>
      <c r="N1103" s="27"/>
      <c r="O1103" s="27"/>
      <c r="P1103" s="27"/>
      <c r="Q1103" s="27"/>
      <c r="R1103" s="27"/>
    </row>
    <row r="1104" spans="1:18" x14ac:dyDescent="0.2">
      <c r="A1104" s="23"/>
      <c r="B1104" s="26"/>
      <c r="C1104" s="26"/>
      <c r="D1104" s="28"/>
      <c r="E1104" s="28"/>
      <c r="F1104" s="28"/>
      <c r="G1104" s="29"/>
      <c r="H1104" s="33" t="s">
        <v>947</v>
      </c>
      <c r="I1104" s="34" t="s">
        <v>1347</v>
      </c>
      <c r="J1104" s="35">
        <v>21.690920999999999</v>
      </c>
      <c r="K1104" s="35">
        <v>21.180900320000006</v>
      </c>
      <c r="L1104" s="35">
        <f t="shared" ref="L1104:L1167" si="18">+K1104-J1104</f>
        <v>-0.51002067999999312</v>
      </c>
      <c r="M1104" s="27"/>
      <c r="N1104" s="27"/>
      <c r="O1104" s="27"/>
      <c r="P1104" s="27"/>
      <c r="Q1104" s="27"/>
      <c r="R1104" s="27"/>
    </row>
    <row r="1105" spans="1:18" x14ac:dyDescent="0.2">
      <c r="A1105" s="23"/>
      <c r="B1105" s="26"/>
      <c r="C1105" s="26"/>
      <c r="D1105" s="28"/>
      <c r="E1105" s="28"/>
      <c r="F1105" s="28"/>
      <c r="G1105" s="29"/>
      <c r="H1105" s="33" t="s">
        <v>949</v>
      </c>
      <c r="I1105" s="34" t="s">
        <v>1348</v>
      </c>
      <c r="J1105" s="35">
        <v>25.619910000000001</v>
      </c>
      <c r="K1105" s="35">
        <v>26.626596600000006</v>
      </c>
      <c r="L1105" s="35">
        <f t="shared" si="18"/>
        <v>1.0066866000000054</v>
      </c>
      <c r="M1105" s="27"/>
      <c r="N1105" s="27"/>
      <c r="O1105" s="27"/>
      <c r="P1105" s="27"/>
      <c r="Q1105" s="27"/>
      <c r="R1105" s="27"/>
    </row>
    <row r="1106" spans="1:18" x14ac:dyDescent="0.2">
      <c r="A1106" s="23"/>
      <c r="B1106" s="26"/>
      <c r="C1106" s="26"/>
      <c r="D1106" s="28"/>
      <c r="E1106" s="28"/>
      <c r="F1106" s="28"/>
      <c r="G1106" s="45" t="s">
        <v>528</v>
      </c>
      <c r="H1106" s="49"/>
      <c r="I1106" s="50"/>
      <c r="J1106" s="51">
        <v>219.40580700000001</v>
      </c>
      <c r="K1106" s="51">
        <v>231.33634953999996</v>
      </c>
      <c r="L1106" s="51">
        <f t="shared" si="18"/>
        <v>11.930542539999948</v>
      </c>
      <c r="M1106" s="27"/>
      <c r="N1106" s="27"/>
      <c r="O1106" s="27"/>
      <c r="P1106" s="27"/>
      <c r="Q1106" s="27"/>
      <c r="R1106" s="27"/>
    </row>
    <row r="1107" spans="1:18" x14ac:dyDescent="0.2">
      <c r="A1107" s="23"/>
      <c r="B1107" s="26"/>
      <c r="C1107" s="26"/>
      <c r="D1107" s="28"/>
      <c r="E1107" s="28"/>
      <c r="F1107" s="28"/>
      <c r="G1107" s="29"/>
      <c r="H1107" s="30" t="s">
        <v>529</v>
      </c>
      <c r="I1107" s="31" t="s">
        <v>1349</v>
      </c>
      <c r="J1107" s="32">
        <v>115.73520600000001</v>
      </c>
      <c r="K1107" s="32">
        <v>130.07952137999999</v>
      </c>
      <c r="L1107" s="32">
        <f t="shared" si="18"/>
        <v>14.344315379999983</v>
      </c>
      <c r="M1107" s="27"/>
      <c r="N1107" s="27"/>
      <c r="O1107" s="27"/>
      <c r="P1107" s="27"/>
      <c r="Q1107" s="27"/>
      <c r="R1107" s="27"/>
    </row>
    <row r="1108" spans="1:18" x14ac:dyDescent="0.2">
      <c r="A1108" s="23"/>
      <c r="B1108" s="26"/>
      <c r="C1108" s="26"/>
      <c r="D1108" s="28"/>
      <c r="E1108" s="28"/>
      <c r="F1108" s="28"/>
      <c r="G1108" s="29"/>
      <c r="H1108" s="33" t="s">
        <v>669</v>
      </c>
      <c r="I1108" s="34" t="s">
        <v>1350</v>
      </c>
      <c r="J1108" s="35">
        <v>103.670601</v>
      </c>
      <c r="K1108" s="35">
        <v>101.25682815999998</v>
      </c>
      <c r="L1108" s="35">
        <f t="shared" si="18"/>
        <v>-2.4137728400000213</v>
      </c>
      <c r="M1108" s="27"/>
      <c r="N1108" s="27"/>
      <c r="O1108" s="27"/>
      <c r="P1108" s="27"/>
      <c r="Q1108" s="27"/>
      <c r="R1108" s="27"/>
    </row>
    <row r="1109" spans="1:18" x14ac:dyDescent="0.2">
      <c r="A1109" s="23"/>
      <c r="B1109" s="26"/>
      <c r="C1109" s="26"/>
      <c r="D1109" s="28"/>
      <c r="E1109" s="28"/>
      <c r="F1109" s="28"/>
      <c r="G1109" s="45" t="s">
        <v>549</v>
      </c>
      <c r="H1109" s="49"/>
      <c r="I1109" s="50"/>
      <c r="J1109" s="51">
        <v>947.06482100000005</v>
      </c>
      <c r="K1109" s="51">
        <v>1310.2947278900001</v>
      </c>
      <c r="L1109" s="51">
        <f t="shared" si="18"/>
        <v>363.22990689000005</v>
      </c>
      <c r="M1109" s="27"/>
      <c r="N1109" s="27"/>
      <c r="O1109" s="27"/>
      <c r="P1109" s="27"/>
      <c r="Q1109" s="27"/>
      <c r="R1109" s="27"/>
    </row>
    <row r="1110" spans="1:18" x14ac:dyDescent="0.2">
      <c r="A1110" s="23"/>
      <c r="B1110" s="26"/>
      <c r="C1110" s="26"/>
      <c r="D1110" s="28"/>
      <c r="E1110" s="28"/>
      <c r="F1110" s="28"/>
      <c r="G1110" s="29"/>
      <c r="H1110" s="30" t="s">
        <v>1351</v>
      </c>
      <c r="I1110" s="31" t="s">
        <v>1352</v>
      </c>
      <c r="J1110" s="32">
        <v>317.84381100000002</v>
      </c>
      <c r="K1110" s="32">
        <v>386.25879846000004</v>
      </c>
      <c r="L1110" s="32">
        <f t="shared" si="18"/>
        <v>68.41498746000002</v>
      </c>
      <c r="M1110" s="27"/>
      <c r="N1110" s="27"/>
      <c r="O1110" s="27"/>
      <c r="P1110" s="27"/>
      <c r="Q1110" s="27"/>
      <c r="R1110" s="27"/>
    </row>
    <row r="1111" spans="1:18" x14ac:dyDescent="0.2">
      <c r="A1111" s="23"/>
      <c r="B1111" s="26"/>
      <c r="C1111" s="26"/>
      <c r="D1111" s="28"/>
      <c r="E1111" s="28"/>
      <c r="F1111" s="28"/>
      <c r="G1111" s="29"/>
      <c r="H1111" s="33" t="s">
        <v>1353</v>
      </c>
      <c r="I1111" s="34" t="s">
        <v>1354</v>
      </c>
      <c r="J1111" s="35">
        <v>0</v>
      </c>
      <c r="K1111" s="35">
        <v>270.82994250000002</v>
      </c>
      <c r="L1111" s="35">
        <f t="shared" si="18"/>
        <v>270.82994250000002</v>
      </c>
      <c r="M1111" s="27"/>
      <c r="N1111" s="27"/>
      <c r="O1111" s="27"/>
      <c r="P1111" s="27"/>
      <c r="Q1111" s="27"/>
      <c r="R1111" s="27"/>
    </row>
    <row r="1112" spans="1:18" x14ac:dyDescent="0.2">
      <c r="A1112" s="23"/>
      <c r="B1112" s="26"/>
      <c r="C1112" s="26"/>
      <c r="D1112" s="28"/>
      <c r="E1112" s="28"/>
      <c r="F1112" s="28"/>
      <c r="G1112" s="29"/>
      <c r="H1112" s="33" t="s">
        <v>1355</v>
      </c>
      <c r="I1112" s="34" t="s">
        <v>1356</v>
      </c>
      <c r="J1112" s="35">
        <v>619.45161299999995</v>
      </c>
      <c r="K1112" s="35">
        <v>637.00223444000005</v>
      </c>
      <c r="L1112" s="35">
        <f t="shared" si="18"/>
        <v>17.5506214400001</v>
      </c>
      <c r="M1112" s="27"/>
      <c r="N1112" s="27"/>
      <c r="O1112" s="27"/>
      <c r="P1112" s="27"/>
      <c r="Q1112" s="27"/>
      <c r="R1112" s="27"/>
    </row>
    <row r="1113" spans="1:18" x14ac:dyDescent="0.2">
      <c r="A1113" s="23"/>
      <c r="B1113" s="26"/>
      <c r="C1113" s="26"/>
      <c r="D1113" s="28"/>
      <c r="E1113" s="28"/>
      <c r="F1113" s="28"/>
      <c r="G1113" s="29"/>
      <c r="H1113" s="33" t="s">
        <v>1357</v>
      </c>
      <c r="I1113" s="34" t="s">
        <v>1358</v>
      </c>
      <c r="J1113" s="35">
        <v>9.7693969999999997</v>
      </c>
      <c r="K1113" s="35">
        <v>16.203752489999999</v>
      </c>
      <c r="L1113" s="35">
        <f t="shared" si="18"/>
        <v>6.4343554899999997</v>
      </c>
      <c r="M1113" s="27"/>
      <c r="N1113" s="27"/>
      <c r="O1113" s="27"/>
      <c r="P1113" s="27"/>
      <c r="Q1113" s="27"/>
      <c r="R1113" s="27"/>
    </row>
    <row r="1114" spans="1:18" x14ac:dyDescent="0.2">
      <c r="A1114" s="23"/>
      <c r="B1114" s="26"/>
      <c r="C1114" s="26"/>
      <c r="D1114" s="28"/>
      <c r="E1114" s="87">
        <v>20</v>
      </c>
      <c r="F1114" s="88" t="s">
        <v>1359</v>
      </c>
      <c r="G1114" s="89"/>
      <c r="H1114" s="90"/>
      <c r="I1114" s="91"/>
      <c r="J1114" s="92">
        <v>543933.01563899999</v>
      </c>
      <c r="K1114" s="92">
        <v>524705.20638617012</v>
      </c>
      <c r="L1114" s="92">
        <f t="shared" si="18"/>
        <v>-19227.809252829873</v>
      </c>
      <c r="M1114" s="27"/>
      <c r="N1114" s="27"/>
      <c r="O1114" s="27"/>
      <c r="P1114" s="27"/>
      <c r="Q1114" s="27"/>
      <c r="R1114" s="27"/>
    </row>
    <row r="1115" spans="1:18" x14ac:dyDescent="0.2">
      <c r="A1115" s="23"/>
      <c r="B1115" s="26"/>
      <c r="C1115" s="26"/>
      <c r="D1115" s="28"/>
      <c r="E1115" s="28"/>
      <c r="F1115" s="28"/>
      <c r="G1115" s="45" t="s">
        <v>2</v>
      </c>
      <c r="H1115" s="46"/>
      <c r="I1115" s="47"/>
      <c r="J1115" s="48">
        <v>542856.842496</v>
      </c>
      <c r="K1115" s="48">
        <v>523704.27150952013</v>
      </c>
      <c r="L1115" s="48">
        <f t="shared" si="18"/>
        <v>-19152.57098647987</v>
      </c>
      <c r="M1115" s="27"/>
      <c r="N1115" s="27"/>
      <c r="O1115" s="27"/>
      <c r="P1115" s="27"/>
      <c r="Q1115" s="27"/>
      <c r="R1115" s="27"/>
    </row>
    <row r="1116" spans="1:18" x14ac:dyDescent="0.2">
      <c r="A1116" s="23"/>
      <c r="B1116" s="26"/>
      <c r="C1116" s="26"/>
      <c r="D1116" s="28"/>
      <c r="E1116" s="28"/>
      <c r="F1116" s="28"/>
      <c r="G1116" s="29"/>
      <c r="H1116" s="30" t="s">
        <v>35</v>
      </c>
      <c r="I1116" s="31" t="s">
        <v>459</v>
      </c>
      <c r="J1116" s="32">
        <v>346.75191599999999</v>
      </c>
      <c r="K1116" s="32">
        <v>56.320691669999995</v>
      </c>
      <c r="L1116" s="32">
        <f t="shared" si="18"/>
        <v>-290.43122433000002</v>
      </c>
      <c r="M1116" s="27"/>
      <c r="N1116" s="27"/>
      <c r="O1116" s="27"/>
      <c r="P1116" s="27"/>
      <c r="Q1116" s="27"/>
      <c r="R1116" s="27"/>
    </row>
    <row r="1117" spans="1:18" x14ac:dyDescent="0.2">
      <c r="A1117" s="23"/>
      <c r="B1117" s="26"/>
      <c r="C1117" s="26"/>
      <c r="D1117" s="28"/>
      <c r="E1117" s="28"/>
      <c r="F1117" s="28"/>
      <c r="G1117" s="29"/>
      <c r="H1117" s="33" t="s">
        <v>40</v>
      </c>
      <c r="I1117" s="34" t="s">
        <v>557</v>
      </c>
      <c r="J1117" s="35">
        <v>26.421384</v>
      </c>
      <c r="K1117" s="35">
        <v>28.99972803</v>
      </c>
      <c r="L1117" s="35">
        <f t="shared" si="18"/>
        <v>2.5783440300000002</v>
      </c>
      <c r="M1117" s="27"/>
      <c r="N1117" s="27"/>
      <c r="O1117" s="27"/>
      <c r="P1117" s="27"/>
      <c r="Q1117" s="27"/>
      <c r="R1117" s="27"/>
    </row>
    <row r="1118" spans="1:18" x14ac:dyDescent="0.2">
      <c r="A1118" s="23"/>
      <c r="B1118" s="26"/>
      <c r="C1118" s="26"/>
      <c r="D1118" s="28"/>
      <c r="E1118" s="28"/>
      <c r="F1118" s="28"/>
      <c r="G1118" s="29"/>
      <c r="H1118" s="33" t="s">
        <v>64</v>
      </c>
      <c r="I1118" s="34" t="s">
        <v>1272</v>
      </c>
      <c r="J1118" s="35">
        <v>24.731494000000001</v>
      </c>
      <c r="K1118" s="35">
        <v>9.2500060500000014</v>
      </c>
      <c r="L1118" s="35">
        <f t="shared" si="18"/>
        <v>-15.48148795</v>
      </c>
      <c r="M1118" s="27"/>
      <c r="N1118" s="27"/>
      <c r="O1118" s="27"/>
      <c r="P1118" s="27"/>
      <c r="Q1118" s="27"/>
      <c r="R1118" s="27"/>
    </row>
    <row r="1119" spans="1:18" x14ac:dyDescent="0.2">
      <c r="A1119" s="23"/>
      <c r="B1119" s="26"/>
      <c r="C1119" s="26"/>
      <c r="D1119" s="28"/>
      <c r="E1119" s="28"/>
      <c r="F1119" s="28"/>
      <c r="G1119" s="29"/>
      <c r="H1119" s="33" t="s">
        <v>66</v>
      </c>
      <c r="I1119" s="34" t="s">
        <v>1360</v>
      </c>
      <c r="J1119" s="35">
        <v>5377.7624470000001</v>
      </c>
      <c r="K1119" s="35">
        <v>6182.7591335400011</v>
      </c>
      <c r="L1119" s="35">
        <f t="shared" si="18"/>
        <v>804.99668654000106</v>
      </c>
      <c r="M1119" s="27"/>
      <c r="N1119" s="27"/>
      <c r="O1119" s="27"/>
      <c r="P1119" s="27"/>
      <c r="Q1119" s="27"/>
      <c r="R1119" s="27"/>
    </row>
    <row r="1120" spans="1:18" x14ac:dyDescent="0.2">
      <c r="A1120" s="23"/>
      <c r="B1120" s="26"/>
      <c r="C1120" s="26"/>
      <c r="D1120" s="28"/>
      <c r="E1120" s="28"/>
      <c r="F1120" s="28"/>
      <c r="G1120" s="29"/>
      <c r="H1120" s="33" t="s">
        <v>72</v>
      </c>
      <c r="I1120" s="34" t="s">
        <v>1361</v>
      </c>
      <c r="J1120" s="35">
        <v>23.997608</v>
      </c>
      <c r="K1120" s="35">
        <v>8685.4900149599998</v>
      </c>
      <c r="L1120" s="35">
        <f t="shared" si="18"/>
        <v>8661.4924069600002</v>
      </c>
      <c r="M1120" s="27"/>
      <c r="N1120" s="27"/>
      <c r="O1120" s="27"/>
      <c r="P1120" s="27"/>
      <c r="Q1120" s="27"/>
      <c r="R1120" s="27"/>
    </row>
    <row r="1121" spans="1:18" x14ac:dyDescent="0.2">
      <c r="A1121" s="23"/>
      <c r="B1121" s="26"/>
      <c r="C1121" s="26"/>
      <c r="D1121" s="28"/>
      <c r="E1121" s="28"/>
      <c r="F1121" s="28"/>
      <c r="G1121" s="29"/>
      <c r="H1121" s="33" t="s">
        <v>103</v>
      </c>
      <c r="I1121" s="34" t="s">
        <v>1362</v>
      </c>
      <c r="J1121" s="35">
        <v>90.129767999999999</v>
      </c>
      <c r="K1121" s="35">
        <v>135.50649504999998</v>
      </c>
      <c r="L1121" s="35">
        <f t="shared" si="18"/>
        <v>45.376727049999985</v>
      </c>
      <c r="M1121" s="27"/>
      <c r="N1121" s="27"/>
      <c r="O1121" s="27"/>
      <c r="P1121" s="27"/>
      <c r="Q1121" s="27"/>
      <c r="R1121" s="27"/>
    </row>
    <row r="1122" spans="1:18" x14ac:dyDescent="0.2">
      <c r="A1122" s="23"/>
      <c r="B1122" s="26"/>
      <c r="C1122" s="26"/>
      <c r="D1122" s="28"/>
      <c r="E1122" s="28"/>
      <c r="F1122" s="28"/>
      <c r="G1122" s="29"/>
      <c r="H1122" s="33" t="s">
        <v>108</v>
      </c>
      <c r="I1122" s="34" t="s">
        <v>1363</v>
      </c>
      <c r="J1122" s="35">
        <v>26.976488</v>
      </c>
      <c r="K1122" s="35">
        <v>23.414252510000001</v>
      </c>
      <c r="L1122" s="35">
        <f t="shared" si="18"/>
        <v>-3.5622354899999991</v>
      </c>
      <c r="M1122" s="27"/>
      <c r="N1122" s="27"/>
      <c r="O1122" s="27"/>
      <c r="P1122" s="27"/>
      <c r="Q1122" s="27"/>
      <c r="R1122" s="27"/>
    </row>
    <row r="1123" spans="1:18" x14ac:dyDescent="0.2">
      <c r="A1123" s="23"/>
      <c r="B1123" s="26"/>
      <c r="C1123" s="26"/>
      <c r="D1123" s="28"/>
      <c r="E1123" s="28"/>
      <c r="F1123" s="28"/>
      <c r="G1123" s="29"/>
      <c r="H1123" s="33" t="s">
        <v>80</v>
      </c>
      <c r="I1123" s="34" t="s">
        <v>1364</v>
      </c>
      <c r="J1123" s="35">
        <v>21.390238</v>
      </c>
      <c r="K1123" s="35">
        <v>36.287973459999996</v>
      </c>
      <c r="L1123" s="35">
        <f t="shared" si="18"/>
        <v>14.897735459999996</v>
      </c>
      <c r="M1123" s="27"/>
      <c r="N1123" s="27"/>
      <c r="O1123" s="27"/>
      <c r="P1123" s="27"/>
      <c r="Q1123" s="27"/>
      <c r="R1123" s="27"/>
    </row>
    <row r="1124" spans="1:18" x14ac:dyDescent="0.2">
      <c r="A1124" s="23"/>
      <c r="B1124" s="26"/>
      <c r="C1124" s="26"/>
      <c r="D1124" s="28"/>
      <c r="E1124" s="28"/>
      <c r="F1124" s="28"/>
      <c r="G1124" s="29"/>
      <c r="H1124" s="33" t="s">
        <v>82</v>
      </c>
      <c r="I1124" s="34" t="s">
        <v>1365</v>
      </c>
      <c r="J1124" s="35">
        <v>18.436934000000001</v>
      </c>
      <c r="K1124" s="35">
        <v>32.855377969999999</v>
      </c>
      <c r="L1124" s="35">
        <f t="shared" si="18"/>
        <v>14.418443969999998</v>
      </c>
      <c r="M1124" s="27"/>
      <c r="N1124" s="27"/>
      <c r="O1124" s="27"/>
      <c r="P1124" s="27"/>
      <c r="Q1124" s="27"/>
      <c r="R1124" s="27"/>
    </row>
    <row r="1125" spans="1:18" x14ac:dyDescent="0.2">
      <c r="A1125" s="23"/>
      <c r="B1125" s="26"/>
      <c r="C1125" s="26"/>
      <c r="D1125" s="28"/>
      <c r="E1125" s="28"/>
      <c r="F1125" s="28"/>
      <c r="G1125" s="29"/>
      <c r="H1125" s="33" t="s">
        <v>84</v>
      </c>
      <c r="I1125" s="34" t="s">
        <v>1366</v>
      </c>
      <c r="J1125" s="35">
        <v>19.779807000000002</v>
      </c>
      <c r="K1125" s="35">
        <v>31.21398138</v>
      </c>
      <c r="L1125" s="35">
        <f t="shared" si="18"/>
        <v>11.434174379999998</v>
      </c>
      <c r="M1125" s="27"/>
      <c r="N1125" s="27"/>
      <c r="O1125" s="27"/>
      <c r="P1125" s="27"/>
      <c r="Q1125" s="27"/>
      <c r="R1125" s="27"/>
    </row>
    <row r="1126" spans="1:18" x14ac:dyDescent="0.2">
      <c r="A1126" s="23"/>
      <c r="B1126" s="26"/>
      <c r="C1126" s="26"/>
      <c r="D1126" s="28"/>
      <c r="E1126" s="28"/>
      <c r="F1126" s="28"/>
      <c r="G1126" s="29"/>
      <c r="H1126" s="33" t="s">
        <v>113</v>
      </c>
      <c r="I1126" s="34" t="s">
        <v>1367</v>
      </c>
      <c r="J1126" s="35">
        <v>16.084652999999999</v>
      </c>
      <c r="K1126" s="35">
        <v>22.656398330000002</v>
      </c>
      <c r="L1126" s="35">
        <f t="shared" si="18"/>
        <v>6.5717453300000024</v>
      </c>
      <c r="M1126" s="27"/>
      <c r="N1126" s="27"/>
      <c r="O1126" s="27"/>
      <c r="P1126" s="27"/>
      <c r="Q1126" s="27"/>
      <c r="R1126" s="27"/>
    </row>
    <row r="1127" spans="1:18" x14ac:dyDescent="0.2">
      <c r="A1127" s="23"/>
      <c r="B1127" s="26"/>
      <c r="C1127" s="26"/>
      <c r="D1127" s="28"/>
      <c r="E1127" s="28"/>
      <c r="F1127" s="28"/>
      <c r="G1127" s="29"/>
      <c r="H1127" s="33" t="s">
        <v>115</v>
      </c>
      <c r="I1127" s="34" t="s">
        <v>1368</v>
      </c>
      <c r="J1127" s="35">
        <v>20.064982000000001</v>
      </c>
      <c r="K1127" s="35">
        <v>30.641219900000007</v>
      </c>
      <c r="L1127" s="35">
        <f t="shared" si="18"/>
        <v>10.576237900000006</v>
      </c>
      <c r="M1127" s="27"/>
      <c r="N1127" s="27"/>
      <c r="O1127" s="27"/>
      <c r="P1127" s="27"/>
      <c r="Q1127" s="27"/>
      <c r="R1127" s="27"/>
    </row>
    <row r="1128" spans="1:18" x14ac:dyDescent="0.2">
      <c r="A1128" s="23"/>
      <c r="B1128" s="26"/>
      <c r="C1128" s="26"/>
      <c r="D1128" s="28"/>
      <c r="E1128" s="28"/>
      <c r="F1128" s="28"/>
      <c r="G1128" s="29"/>
      <c r="H1128" s="33" t="s">
        <v>117</v>
      </c>
      <c r="I1128" s="34" t="s">
        <v>1369</v>
      </c>
      <c r="J1128" s="35">
        <v>36.074570999999999</v>
      </c>
      <c r="K1128" s="35">
        <v>53.493443920000011</v>
      </c>
      <c r="L1128" s="35">
        <f t="shared" si="18"/>
        <v>17.418872920000013</v>
      </c>
      <c r="M1128" s="27"/>
      <c r="N1128" s="27"/>
      <c r="O1128" s="27"/>
      <c r="P1128" s="27"/>
      <c r="Q1128" s="27"/>
      <c r="R1128" s="27"/>
    </row>
    <row r="1129" spans="1:18" x14ac:dyDescent="0.2">
      <c r="A1129" s="23"/>
      <c r="B1129" s="26"/>
      <c r="C1129" s="26"/>
      <c r="D1129" s="28"/>
      <c r="E1129" s="28"/>
      <c r="F1129" s="28"/>
      <c r="G1129" s="29"/>
      <c r="H1129" s="33" t="s">
        <v>445</v>
      </c>
      <c r="I1129" s="34" t="s">
        <v>1370</v>
      </c>
      <c r="J1129" s="35">
        <v>21.866304</v>
      </c>
      <c r="K1129" s="35">
        <v>42.679565440000005</v>
      </c>
      <c r="L1129" s="35">
        <f t="shared" si="18"/>
        <v>20.813261440000005</v>
      </c>
      <c r="M1129" s="27"/>
      <c r="N1129" s="27"/>
      <c r="O1129" s="27"/>
      <c r="P1129" s="27"/>
      <c r="Q1129" s="27"/>
      <c r="R1129" s="27"/>
    </row>
    <row r="1130" spans="1:18" x14ac:dyDescent="0.2">
      <c r="A1130" s="23"/>
      <c r="B1130" s="26"/>
      <c r="C1130" s="26"/>
      <c r="D1130" s="28"/>
      <c r="E1130" s="28"/>
      <c r="F1130" s="28"/>
      <c r="G1130" s="29"/>
      <c r="H1130" s="33" t="s">
        <v>447</v>
      </c>
      <c r="I1130" s="34" t="s">
        <v>1371</v>
      </c>
      <c r="J1130" s="35">
        <v>26.234967999999999</v>
      </c>
      <c r="K1130" s="35">
        <v>28.665830719999995</v>
      </c>
      <c r="L1130" s="35">
        <f t="shared" si="18"/>
        <v>2.4308627199999968</v>
      </c>
      <c r="M1130" s="27"/>
      <c r="N1130" s="27"/>
      <c r="O1130" s="27"/>
      <c r="P1130" s="27"/>
      <c r="Q1130" s="27"/>
      <c r="R1130" s="27"/>
    </row>
    <row r="1131" spans="1:18" x14ac:dyDescent="0.2">
      <c r="A1131" s="23"/>
      <c r="B1131" s="26"/>
      <c r="C1131" s="26"/>
      <c r="D1131" s="28"/>
      <c r="E1131" s="28"/>
      <c r="F1131" s="28"/>
      <c r="G1131" s="29"/>
      <c r="H1131" s="33" t="s">
        <v>460</v>
      </c>
      <c r="I1131" s="34" t="s">
        <v>1372</v>
      </c>
      <c r="J1131" s="35">
        <v>29.799102000000001</v>
      </c>
      <c r="K1131" s="35">
        <v>49.422597770000003</v>
      </c>
      <c r="L1131" s="35">
        <f t="shared" si="18"/>
        <v>19.623495770000002</v>
      </c>
      <c r="M1131" s="27"/>
      <c r="N1131" s="27"/>
      <c r="O1131" s="27"/>
      <c r="P1131" s="27"/>
      <c r="Q1131" s="27"/>
      <c r="R1131" s="27"/>
    </row>
    <row r="1132" spans="1:18" x14ac:dyDescent="0.2">
      <c r="A1132" s="23"/>
      <c r="B1132" s="26"/>
      <c r="C1132" s="26"/>
      <c r="D1132" s="28"/>
      <c r="E1132" s="28"/>
      <c r="F1132" s="28"/>
      <c r="G1132" s="29"/>
      <c r="H1132" s="33" t="s">
        <v>462</v>
      </c>
      <c r="I1132" s="34" t="s">
        <v>1373</v>
      </c>
      <c r="J1132" s="35">
        <v>19.943933000000001</v>
      </c>
      <c r="K1132" s="35">
        <v>38.114117580000006</v>
      </c>
      <c r="L1132" s="35">
        <f t="shared" si="18"/>
        <v>18.170184580000004</v>
      </c>
      <c r="M1132" s="27"/>
      <c r="N1132" s="27"/>
      <c r="O1132" s="27"/>
      <c r="P1132" s="27"/>
      <c r="Q1132" s="27"/>
      <c r="R1132" s="27"/>
    </row>
    <row r="1133" spans="1:18" x14ac:dyDescent="0.2">
      <c r="A1133" s="23"/>
      <c r="B1133" s="26"/>
      <c r="C1133" s="26"/>
      <c r="D1133" s="28"/>
      <c r="E1133" s="28"/>
      <c r="F1133" s="28"/>
      <c r="G1133" s="29"/>
      <c r="H1133" s="33" t="s">
        <v>464</v>
      </c>
      <c r="I1133" s="34" t="s">
        <v>1374</v>
      </c>
      <c r="J1133" s="35">
        <v>30.280055000000001</v>
      </c>
      <c r="K1133" s="35">
        <v>63.644612689999988</v>
      </c>
      <c r="L1133" s="35">
        <f t="shared" si="18"/>
        <v>33.364557689999984</v>
      </c>
      <c r="M1133" s="27"/>
      <c r="N1133" s="27"/>
      <c r="O1133" s="27"/>
      <c r="P1133" s="27"/>
      <c r="Q1133" s="27"/>
      <c r="R1133" s="27"/>
    </row>
    <row r="1134" spans="1:18" x14ac:dyDescent="0.2">
      <c r="A1134" s="23"/>
      <c r="B1134" s="26"/>
      <c r="C1134" s="26"/>
      <c r="D1134" s="28"/>
      <c r="E1134" s="28"/>
      <c r="F1134" s="28"/>
      <c r="G1134" s="29"/>
      <c r="H1134" s="33" t="s">
        <v>466</v>
      </c>
      <c r="I1134" s="34" t="s">
        <v>1375</v>
      </c>
      <c r="J1134" s="35">
        <v>22.107614000000002</v>
      </c>
      <c r="K1134" s="35">
        <v>26.608428800000006</v>
      </c>
      <c r="L1134" s="35">
        <f t="shared" si="18"/>
        <v>4.5008148000000041</v>
      </c>
      <c r="M1134" s="27"/>
      <c r="N1134" s="27"/>
      <c r="O1134" s="27"/>
      <c r="P1134" s="27"/>
      <c r="Q1134" s="27"/>
      <c r="R1134" s="27"/>
    </row>
    <row r="1135" spans="1:18" x14ac:dyDescent="0.2">
      <c r="A1135" s="23"/>
      <c r="B1135" s="26"/>
      <c r="C1135" s="26"/>
      <c r="D1135" s="28"/>
      <c r="E1135" s="28"/>
      <c r="F1135" s="28"/>
      <c r="G1135" s="29"/>
      <c r="H1135" s="33" t="s">
        <v>744</v>
      </c>
      <c r="I1135" s="34" t="s">
        <v>1376</v>
      </c>
      <c r="J1135" s="35">
        <v>17.640682000000002</v>
      </c>
      <c r="K1135" s="35">
        <v>34.536124290000004</v>
      </c>
      <c r="L1135" s="35">
        <f t="shared" si="18"/>
        <v>16.895442290000002</v>
      </c>
      <c r="M1135" s="27"/>
      <c r="N1135" s="27"/>
      <c r="O1135" s="27"/>
      <c r="P1135" s="27"/>
      <c r="Q1135" s="27"/>
      <c r="R1135" s="27"/>
    </row>
    <row r="1136" spans="1:18" x14ac:dyDescent="0.2">
      <c r="A1136" s="23"/>
      <c r="B1136" s="26"/>
      <c r="C1136" s="26"/>
      <c r="D1136" s="28"/>
      <c r="E1136" s="28"/>
      <c r="F1136" s="28"/>
      <c r="G1136" s="29"/>
      <c r="H1136" s="33" t="s">
        <v>449</v>
      </c>
      <c r="I1136" s="34" t="s">
        <v>1377</v>
      </c>
      <c r="J1136" s="35">
        <v>25.06401</v>
      </c>
      <c r="K1136" s="35">
        <v>59.148187450000002</v>
      </c>
      <c r="L1136" s="35">
        <f t="shared" si="18"/>
        <v>34.084177449999999</v>
      </c>
      <c r="M1136" s="27"/>
      <c r="N1136" s="27"/>
      <c r="O1136" s="27"/>
      <c r="P1136" s="27"/>
      <c r="Q1136" s="27"/>
      <c r="R1136" s="27"/>
    </row>
    <row r="1137" spans="1:18" x14ac:dyDescent="0.2">
      <c r="A1137" s="23"/>
      <c r="B1137" s="26"/>
      <c r="C1137" s="26"/>
      <c r="D1137" s="28"/>
      <c r="E1137" s="28"/>
      <c r="F1137" s="28"/>
      <c r="G1137" s="29"/>
      <c r="H1137" s="33" t="s">
        <v>703</v>
      </c>
      <c r="I1137" s="34" t="s">
        <v>1378</v>
      </c>
      <c r="J1137" s="35">
        <v>32.274869000000002</v>
      </c>
      <c r="K1137" s="35">
        <v>45.305697649999999</v>
      </c>
      <c r="L1137" s="35">
        <f t="shared" si="18"/>
        <v>13.030828649999997</v>
      </c>
      <c r="M1137" s="27"/>
      <c r="N1137" s="27"/>
      <c r="O1137" s="27"/>
      <c r="P1137" s="27"/>
      <c r="Q1137" s="27"/>
      <c r="R1137" s="27"/>
    </row>
    <row r="1138" spans="1:18" x14ac:dyDescent="0.2">
      <c r="A1138" s="23"/>
      <c r="B1138" s="26"/>
      <c r="C1138" s="26"/>
      <c r="D1138" s="28"/>
      <c r="E1138" s="28"/>
      <c r="F1138" s="28"/>
      <c r="G1138" s="29"/>
      <c r="H1138" s="33" t="s">
        <v>748</v>
      </c>
      <c r="I1138" s="34" t="s">
        <v>1379</v>
      </c>
      <c r="J1138" s="35">
        <v>20.914805000000001</v>
      </c>
      <c r="K1138" s="35">
        <v>34.114312200000001</v>
      </c>
      <c r="L1138" s="35">
        <f t="shared" si="18"/>
        <v>13.199507199999999</v>
      </c>
      <c r="M1138" s="27"/>
      <c r="N1138" s="27"/>
      <c r="O1138" s="27"/>
      <c r="P1138" s="27"/>
      <c r="Q1138" s="27"/>
      <c r="R1138" s="27"/>
    </row>
    <row r="1139" spans="1:18" x14ac:dyDescent="0.2">
      <c r="A1139" s="23"/>
      <c r="B1139" s="26"/>
      <c r="C1139" s="26"/>
      <c r="D1139" s="28"/>
      <c r="E1139" s="28"/>
      <c r="F1139" s="28"/>
      <c r="G1139" s="29"/>
      <c r="H1139" s="33" t="s">
        <v>451</v>
      </c>
      <c r="I1139" s="34" t="s">
        <v>1380</v>
      </c>
      <c r="J1139" s="35">
        <v>25.593965000000001</v>
      </c>
      <c r="K1139" s="35">
        <v>47.651426130000004</v>
      </c>
      <c r="L1139" s="35">
        <f t="shared" si="18"/>
        <v>22.057461130000004</v>
      </c>
      <c r="M1139" s="27"/>
      <c r="N1139" s="27"/>
      <c r="O1139" s="27"/>
      <c r="P1139" s="27"/>
      <c r="Q1139" s="27"/>
      <c r="R1139" s="27"/>
    </row>
    <row r="1140" spans="1:18" x14ac:dyDescent="0.2">
      <c r="A1140" s="23"/>
      <c r="B1140" s="26"/>
      <c r="C1140" s="26"/>
      <c r="D1140" s="28"/>
      <c r="E1140" s="28"/>
      <c r="F1140" s="28"/>
      <c r="G1140" s="29"/>
      <c r="H1140" s="33" t="s">
        <v>453</v>
      </c>
      <c r="I1140" s="34" t="s">
        <v>1381</v>
      </c>
      <c r="J1140" s="35">
        <v>15.890546000000001</v>
      </c>
      <c r="K1140" s="35">
        <v>34.14880977</v>
      </c>
      <c r="L1140" s="35">
        <f t="shared" si="18"/>
        <v>18.258263769999999</v>
      </c>
      <c r="M1140" s="27"/>
      <c r="N1140" s="27"/>
      <c r="O1140" s="27"/>
      <c r="P1140" s="27"/>
      <c r="Q1140" s="27"/>
      <c r="R1140" s="27"/>
    </row>
    <row r="1141" spans="1:18" x14ac:dyDescent="0.2">
      <c r="A1141" s="23"/>
      <c r="B1141" s="26"/>
      <c r="C1141" s="26"/>
      <c r="D1141" s="28"/>
      <c r="E1141" s="28"/>
      <c r="F1141" s="28"/>
      <c r="G1141" s="29"/>
      <c r="H1141" s="33" t="s">
        <v>169</v>
      </c>
      <c r="I1141" s="34" t="s">
        <v>1382</v>
      </c>
      <c r="J1141" s="35">
        <v>23.320944000000001</v>
      </c>
      <c r="K1141" s="35">
        <v>43.987585319999994</v>
      </c>
      <c r="L1141" s="35">
        <f t="shared" si="18"/>
        <v>20.666641319999993</v>
      </c>
      <c r="M1141" s="27"/>
      <c r="N1141" s="27"/>
      <c r="O1141" s="27"/>
      <c r="P1141" s="27"/>
      <c r="Q1141" s="27"/>
      <c r="R1141" s="27"/>
    </row>
    <row r="1142" spans="1:18" x14ac:dyDescent="0.2">
      <c r="A1142" s="23"/>
      <c r="B1142" s="26"/>
      <c r="C1142" s="26"/>
      <c r="D1142" s="28"/>
      <c r="E1142" s="28"/>
      <c r="F1142" s="28"/>
      <c r="G1142" s="29"/>
      <c r="H1142" s="33" t="s">
        <v>564</v>
      </c>
      <c r="I1142" s="34" t="s">
        <v>1383</v>
      </c>
      <c r="J1142" s="35">
        <v>26.266407000000001</v>
      </c>
      <c r="K1142" s="35">
        <v>36.097723699999996</v>
      </c>
      <c r="L1142" s="35">
        <f t="shared" si="18"/>
        <v>9.831316699999995</v>
      </c>
      <c r="M1142" s="27"/>
      <c r="N1142" s="27"/>
      <c r="O1142" s="27"/>
      <c r="P1142" s="27"/>
      <c r="Q1142" s="27"/>
      <c r="R1142" s="27"/>
    </row>
    <row r="1143" spans="1:18" x14ac:dyDescent="0.2">
      <c r="A1143" s="23"/>
      <c r="B1143" s="26"/>
      <c r="C1143" s="26"/>
      <c r="D1143" s="28"/>
      <c r="E1143" s="28"/>
      <c r="F1143" s="28"/>
      <c r="G1143" s="29"/>
      <c r="H1143" s="33" t="s">
        <v>456</v>
      </c>
      <c r="I1143" s="34" t="s">
        <v>1384</v>
      </c>
      <c r="J1143" s="35">
        <v>19.99408</v>
      </c>
      <c r="K1143" s="35">
        <v>33.662994659999995</v>
      </c>
      <c r="L1143" s="35">
        <f t="shared" si="18"/>
        <v>13.668914659999995</v>
      </c>
      <c r="M1143" s="27"/>
      <c r="N1143" s="27"/>
      <c r="O1143" s="27"/>
      <c r="P1143" s="27"/>
      <c r="Q1143" s="27"/>
      <c r="R1143" s="27"/>
    </row>
    <row r="1144" spans="1:18" x14ac:dyDescent="0.2">
      <c r="A1144" s="23"/>
      <c r="B1144" s="26"/>
      <c r="C1144" s="26"/>
      <c r="D1144" s="28"/>
      <c r="E1144" s="28"/>
      <c r="F1144" s="28"/>
      <c r="G1144" s="29"/>
      <c r="H1144" s="33" t="s">
        <v>709</v>
      </c>
      <c r="I1144" s="34" t="s">
        <v>1385</v>
      </c>
      <c r="J1144" s="35">
        <v>15.991134000000001</v>
      </c>
      <c r="K1144" s="35">
        <v>29.123293459999992</v>
      </c>
      <c r="L1144" s="35">
        <f t="shared" si="18"/>
        <v>13.132159459999992</v>
      </c>
      <c r="M1144" s="27"/>
      <c r="N1144" s="27"/>
      <c r="O1144" s="27"/>
      <c r="P1144" s="27"/>
      <c r="Q1144" s="27"/>
      <c r="R1144" s="27"/>
    </row>
    <row r="1145" spans="1:18" x14ac:dyDescent="0.2">
      <c r="A1145" s="23"/>
      <c r="B1145" s="26"/>
      <c r="C1145" s="26"/>
      <c r="D1145" s="28"/>
      <c r="E1145" s="28"/>
      <c r="F1145" s="28"/>
      <c r="G1145" s="29"/>
      <c r="H1145" s="33" t="s">
        <v>711</v>
      </c>
      <c r="I1145" s="34" t="s">
        <v>1386</v>
      </c>
      <c r="J1145" s="35">
        <v>14.994339</v>
      </c>
      <c r="K1145" s="35">
        <v>30.03222203</v>
      </c>
      <c r="L1145" s="35">
        <f t="shared" si="18"/>
        <v>15.03788303</v>
      </c>
      <c r="M1145" s="27"/>
      <c r="N1145" s="27"/>
      <c r="O1145" s="27"/>
      <c r="P1145" s="27"/>
      <c r="Q1145" s="27"/>
      <c r="R1145" s="27"/>
    </row>
    <row r="1146" spans="1:18" x14ac:dyDescent="0.2">
      <c r="A1146" s="23"/>
      <c r="B1146" s="26"/>
      <c r="C1146" s="26"/>
      <c r="D1146" s="28"/>
      <c r="E1146" s="28"/>
      <c r="F1146" s="28"/>
      <c r="G1146" s="29"/>
      <c r="H1146" s="33" t="s">
        <v>713</v>
      </c>
      <c r="I1146" s="34" t="s">
        <v>1387</v>
      </c>
      <c r="J1146" s="35">
        <v>17.383220999999999</v>
      </c>
      <c r="K1146" s="35">
        <v>27.874029769999996</v>
      </c>
      <c r="L1146" s="35">
        <f t="shared" si="18"/>
        <v>10.490808769999997</v>
      </c>
      <c r="M1146" s="27"/>
      <c r="N1146" s="27"/>
      <c r="O1146" s="27"/>
      <c r="P1146" s="27"/>
      <c r="Q1146" s="27"/>
      <c r="R1146" s="27"/>
    </row>
    <row r="1147" spans="1:18" x14ac:dyDescent="0.2">
      <c r="A1147" s="23"/>
      <c r="B1147" s="26"/>
      <c r="C1147" s="26"/>
      <c r="D1147" s="28"/>
      <c r="E1147" s="28"/>
      <c r="F1147" s="28"/>
      <c r="G1147" s="29"/>
      <c r="H1147" s="33" t="s">
        <v>715</v>
      </c>
      <c r="I1147" s="34" t="s">
        <v>1388</v>
      </c>
      <c r="J1147" s="35">
        <v>22.417373000000001</v>
      </c>
      <c r="K1147" s="35">
        <v>28.857555999999999</v>
      </c>
      <c r="L1147" s="35">
        <f t="shared" si="18"/>
        <v>6.4401829999999975</v>
      </c>
      <c r="M1147" s="27"/>
      <c r="N1147" s="27"/>
      <c r="O1147" s="27"/>
      <c r="P1147" s="27"/>
      <c r="Q1147" s="27"/>
      <c r="R1147" s="27"/>
    </row>
    <row r="1148" spans="1:18" x14ac:dyDescent="0.2">
      <c r="A1148" s="23"/>
      <c r="B1148" s="26"/>
      <c r="C1148" s="26"/>
      <c r="D1148" s="28"/>
      <c r="E1148" s="28"/>
      <c r="F1148" s="28"/>
      <c r="G1148" s="29"/>
      <c r="H1148" s="33" t="s">
        <v>759</v>
      </c>
      <c r="I1148" s="34" t="s">
        <v>1389</v>
      </c>
      <c r="J1148" s="35">
        <v>22.397255999999999</v>
      </c>
      <c r="K1148" s="35">
        <v>42.696999599999998</v>
      </c>
      <c r="L1148" s="35">
        <f t="shared" si="18"/>
        <v>20.299743599999999</v>
      </c>
      <c r="M1148" s="27"/>
      <c r="N1148" s="27"/>
      <c r="O1148" s="27"/>
      <c r="P1148" s="27"/>
      <c r="Q1148" s="27"/>
      <c r="R1148" s="27"/>
    </row>
    <row r="1149" spans="1:18" x14ac:dyDescent="0.2">
      <c r="A1149" s="23"/>
      <c r="B1149" s="26"/>
      <c r="C1149" s="26"/>
      <c r="D1149" s="28"/>
      <c r="E1149" s="28"/>
      <c r="F1149" s="28"/>
      <c r="G1149" s="29"/>
      <c r="H1149" s="33" t="s">
        <v>761</v>
      </c>
      <c r="I1149" s="34" t="s">
        <v>1390</v>
      </c>
      <c r="J1149" s="35">
        <v>19.826177999999999</v>
      </c>
      <c r="K1149" s="35">
        <v>36.917243280000001</v>
      </c>
      <c r="L1149" s="35">
        <f t="shared" si="18"/>
        <v>17.091065280000002</v>
      </c>
      <c r="M1149" s="27"/>
      <c r="N1149" s="27"/>
      <c r="O1149" s="27"/>
      <c r="P1149" s="27"/>
      <c r="Q1149" s="27"/>
      <c r="R1149" s="27"/>
    </row>
    <row r="1150" spans="1:18" x14ac:dyDescent="0.2">
      <c r="A1150" s="23"/>
      <c r="B1150" s="26"/>
      <c r="C1150" s="26"/>
      <c r="D1150" s="28"/>
      <c r="E1150" s="28"/>
      <c r="F1150" s="28"/>
      <c r="G1150" s="29"/>
      <c r="H1150" s="33" t="s">
        <v>763</v>
      </c>
      <c r="I1150" s="34" t="s">
        <v>1391</v>
      </c>
      <c r="J1150" s="35">
        <v>20.42296</v>
      </c>
      <c r="K1150" s="35">
        <v>34.092989989999992</v>
      </c>
      <c r="L1150" s="35">
        <f t="shared" si="18"/>
        <v>13.670029989999993</v>
      </c>
      <c r="M1150" s="27"/>
      <c r="N1150" s="27"/>
      <c r="O1150" s="27"/>
      <c r="P1150" s="27"/>
      <c r="Q1150" s="27"/>
      <c r="R1150" s="27"/>
    </row>
    <row r="1151" spans="1:18" x14ac:dyDescent="0.2">
      <c r="A1151" s="23"/>
      <c r="B1151" s="26"/>
      <c r="C1151" s="26"/>
      <c r="D1151" s="28"/>
      <c r="E1151" s="28"/>
      <c r="F1151" s="28"/>
      <c r="G1151" s="29"/>
      <c r="H1151" s="33" t="s">
        <v>171</v>
      </c>
      <c r="I1151" s="34" t="s">
        <v>1392</v>
      </c>
      <c r="J1151" s="35">
        <v>30.750938999999999</v>
      </c>
      <c r="K1151" s="35">
        <v>63.422888969999995</v>
      </c>
      <c r="L1151" s="35">
        <f t="shared" si="18"/>
        <v>32.67194997</v>
      </c>
      <c r="M1151" s="27"/>
      <c r="N1151" s="27"/>
      <c r="O1151" s="27"/>
      <c r="P1151" s="27"/>
      <c r="Q1151" s="27"/>
      <c r="R1151" s="27"/>
    </row>
    <row r="1152" spans="1:18" x14ac:dyDescent="0.2">
      <c r="A1152" s="23"/>
      <c r="B1152" s="26"/>
      <c r="C1152" s="26"/>
      <c r="D1152" s="28"/>
      <c r="E1152" s="28"/>
      <c r="F1152" s="28"/>
      <c r="G1152" s="29"/>
      <c r="H1152" s="33" t="s">
        <v>568</v>
      </c>
      <c r="I1152" s="34" t="s">
        <v>1393</v>
      </c>
      <c r="J1152" s="35">
        <v>27.202237</v>
      </c>
      <c r="K1152" s="35">
        <v>40.106263720000001</v>
      </c>
      <c r="L1152" s="35">
        <f t="shared" si="18"/>
        <v>12.904026720000001</v>
      </c>
      <c r="M1152" s="27"/>
      <c r="N1152" s="27"/>
      <c r="O1152" s="27"/>
      <c r="P1152" s="27"/>
      <c r="Q1152" s="27"/>
      <c r="R1152" s="27"/>
    </row>
    <row r="1153" spans="1:18" x14ac:dyDescent="0.2">
      <c r="A1153" s="23"/>
      <c r="B1153" s="26"/>
      <c r="C1153" s="26"/>
      <c r="D1153" s="28"/>
      <c r="E1153" s="28"/>
      <c r="F1153" s="28"/>
      <c r="G1153" s="29"/>
      <c r="H1153" s="33" t="s">
        <v>570</v>
      </c>
      <c r="I1153" s="34" t="s">
        <v>1394</v>
      </c>
      <c r="J1153" s="35">
        <v>23.428719000000001</v>
      </c>
      <c r="K1153" s="35">
        <v>43.595651489999995</v>
      </c>
      <c r="L1153" s="35">
        <f t="shared" si="18"/>
        <v>20.166932489999994</v>
      </c>
      <c r="M1153" s="27"/>
      <c r="N1153" s="27"/>
      <c r="O1153" s="27"/>
      <c r="P1153" s="27"/>
      <c r="Q1153" s="27"/>
      <c r="R1153" s="27"/>
    </row>
    <row r="1154" spans="1:18" x14ac:dyDescent="0.2">
      <c r="A1154" s="23"/>
      <c r="B1154" s="26"/>
      <c r="C1154" s="26"/>
      <c r="D1154" s="28"/>
      <c r="E1154" s="28"/>
      <c r="F1154" s="28"/>
      <c r="G1154" s="29"/>
      <c r="H1154" s="33" t="s">
        <v>37</v>
      </c>
      <c r="I1154" s="34" t="s">
        <v>1395</v>
      </c>
      <c r="J1154" s="35">
        <v>18.070841999999999</v>
      </c>
      <c r="K1154" s="35">
        <v>14.263631180000001</v>
      </c>
      <c r="L1154" s="35">
        <f t="shared" si="18"/>
        <v>-3.8072108199999981</v>
      </c>
      <c r="M1154" s="27"/>
      <c r="N1154" s="27"/>
      <c r="O1154" s="27"/>
      <c r="P1154" s="27"/>
      <c r="Q1154" s="27"/>
      <c r="R1154" s="27"/>
    </row>
    <row r="1155" spans="1:18" x14ac:dyDescent="0.2">
      <c r="A1155" s="23"/>
      <c r="B1155" s="26"/>
      <c r="C1155" s="26"/>
      <c r="D1155" s="28"/>
      <c r="E1155" s="28"/>
      <c r="F1155" s="28"/>
      <c r="G1155" s="29"/>
      <c r="H1155" s="33" t="s">
        <v>379</v>
      </c>
      <c r="I1155" s="34" t="s">
        <v>1396</v>
      </c>
      <c r="J1155" s="35">
        <v>0</v>
      </c>
      <c r="K1155" s="35">
        <v>14.01803715</v>
      </c>
      <c r="L1155" s="35">
        <f t="shared" si="18"/>
        <v>14.01803715</v>
      </c>
      <c r="M1155" s="27"/>
      <c r="N1155" s="27"/>
      <c r="O1155" s="27"/>
      <c r="P1155" s="27"/>
      <c r="Q1155" s="27"/>
      <c r="R1155" s="27"/>
    </row>
    <row r="1156" spans="1:18" x14ac:dyDescent="0.2">
      <c r="A1156" s="23"/>
      <c r="B1156" s="26"/>
      <c r="C1156" s="26"/>
      <c r="D1156" s="28"/>
      <c r="E1156" s="28"/>
      <c r="F1156" s="28"/>
      <c r="G1156" s="29"/>
      <c r="H1156" s="33" t="s">
        <v>42</v>
      </c>
      <c r="I1156" s="34" t="s">
        <v>1397</v>
      </c>
      <c r="J1156" s="35">
        <v>27.341875999999999</v>
      </c>
      <c r="K1156" s="35">
        <v>29.340755370000004</v>
      </c>
      <c r="L1156" s="35">
        <f t="shared" si="18"/>
        <v>1.9988793700000045</v>
      </c>
      <c r="M1156" s="27"/>
      <c r="N1156" s="27"/>
      <c r="O1156" s="27"/>
      <c r="P1156" s="27"/>
      <c r="Q1156" s="27"/>
      <c r="R1156" s="27"/>
    </row>
    <row r="1157" spans="1:18" x14ac:dyDescent="0.2">
      <c r="A1157" s="23"/>
      <c r="B1157" s="26"/>
      <c r="C1157" s="26"/>
      <c r="D1157" s="28"/>
      <c r="E1157" s="28"/>
      <c r="F1157" s="28"/>
      <c r="G1157" s="29"/>
      <c r="H1157" s="33" t="s">
        <v>44</v>
      </c>
      <c r="I1157" s="34" t="s">
        <v>1398</v>
      </c>
      <c r="J1157" s="35">
        <v>3103.2180950000002</v>
      </c>
      <c r="K1157" s="35">
        <v>2485.7070962799999</v>
      </c>
      <c r="L1157" s="35">
        <f t="shared" si="18"/>
        <v>-617.51099872000032</v>
      </c>
      <c r="M1157" s="27"/>
      <c r="N1157" s="27"/>
      <c r="O1157" s="27"/>
      <c r="P1157" s="27"/>
      <c r="Q1157" s="27"/>
      <c r="R1157" s="27"/>
    </row>
    <row r="1158" spans="1:18" x14ac:dyDescent="0.2">
      <c r="A1158" s="23"/>
      <c r="B1158" s="26"/>
      <c r="C1158" s="26"/>
      <c r="D1158" s="28"/>
      <c r="E1158" s="28"/>
      <c r="F1158" s="28"/>
      <c r="G1158" s="29"/>
      <c r="H1158" s="33" t="s">
        <v>132</v>
      </c>
      <c r="I1158" s="34" t="s">
        <v>1399</v>
      </c>
      <c r="J1158" s="35">
        <v>5.3612960000000003</v>
      </c>
      <c r="K1158" s="35">
        <v>6.2373385300000006</v>
      </c>
      <c r="L1158" s="35">
        <f t="shared" si="18"/>
        <v>0.87604253000000032</v>
      </c>
      <c r="M1158" s="27"/>
      <c r="N1158" s="27"/>
      <c r="O1158" s="27"/>
      <c r="P1158" s="27"/>
      <c r="Q1158" s="27"/>
      <c r="R1158" s="27"/>
    </row>
    <row r="1159" spans="1:18" x14ac:dyDescent="0.2">
      <c r="A1159" s="23"/>
      <c r="B1159" s="26"/>
      <c r="C1159" s="26"/>
      <c r="D1159" s="28"/>
      <c r="E1159" s="28"/>
      <c r="F1159" s="28"/>
      <c r="G1159" s="29"/>
      <c r="H1159" s="33" t="s">
        <v>134</v>
      </c>
      <c r="I1159" s="34" t="s">
        <v>1400</v>
      </c>
      <c r="J1159" s="35">
        <v>492962.17686800001</v>
      </c>
      <c r="K1159" s="35">
        <v>468184.63831608015</v>
      </c>
      <c r="L1159" s="35">
        <f t="shared" si="18"/>
        <v>-24777.538551919861</v>
      </c>
      <c r="M1159" s="27"/>
      <c r="N1159" s="27"/>
      <c r="O1159" s="27"/>
      <c r="P1159" s="27"/>
      <c r="Q1159" s="27"/>
      <c r="R1159" s="27"/>
    </row>
    <row r="1160" spans="1:18" x14ac:dyDescent="0.2">
      <c r="A1160" s="23"/>
      <c r="B1160" s="26"/>
      <c r="C1160" s="26"/>
      <c r="D1160" s="28"/>
      <c r="E1160" s="28"/>
      <c r="F1160" s="28"/>
      <c r="G1160" s="29"/>
      <c r="H1160" s="33" t="s">
        <v>401</v>
      </c>
      <c r="I1160" s="34" t="s">
        <v>1401</v>
      </c>
      <c r="J1160" s="35">
        <v>32.743420999999998</v>
      </c>
      <c r="K1160" s="35">
        <v>26.850686789999997</v>
      </c>
      <c r="L1160" s="35">
        <f t="shared" si="18"/>
        <v>-5.8927342100000004</v>
      </c>
      <c r="M1160" s="27"/>
      <c r="N1160" s="27"/>
      <c r="O1160" s="27"/>
      <c r="P1160" s="27"/>
      <c r="Q1160" s="27"/>
      <c r="R1160" s="27"/>
    </row>
    <row r="1161" spans="1:18" x14ac:dyDescent="0.2">
      <c r="A1161" s="23"/>
      <c r="B1161" s="26"/>
      <c r="C1161" s="26"/>
      <c r="D1161" s="28"/>
      <c r="E1161" s="28"/>
      <c r="F1161" s="28"/>
      <c r="G1161" s="29"/>
      <c r="H1161" s="33" t="s">
        <v>403</v>
      </c>
      <c r="I1161" s="34" t="s">
        <v>1402</v>
      </c>
      <c r="J1161" s="35">
        <v>9.4773289999999992</v>
      </c>
      <c r="K1161" s="35">
        <v>8.3905660799999993</v>
      </c>
      <c r="L1161" s="35">
        <f t="shared" si="18"/>
        <v>-1.08676292</v>
      </c>
      <c r="M1161" s="27"/>
      <c r="N1161" s="27"/>
      <c r="O1161" s="27"/>
      <c r="P1161" s="27"/>
      <c r="Q1161" s="27"/>
      <c r="R1161" s="27"/>
    </row>
    <row r="1162" spans="1:18" x14ac:dyDescent="0.2">
      <c r="A1162" s="23"/>
      <c r="B1162" s="26"/>
      <c r="C1162" s="26"/>
      <c r="D1162" s="28"/>
      <c r="E1162" s="28"/>
      <c r="F1162" s="28"/>
      <c r="G1162" s="29"/>
      <c r="H1162" s="33" t="s">
        <v>87</v>
      </c>
      <c r="I1162" s="34" t="s">
        <v>1403</v>
      </c>
      <c r="J1162" s="35">
        <v>282.65275000000003</v>
      </c>
      <c r="K1162" s="35">
        <v>245.16547764999999</v>
      </c>
      <c r="L1162" s="35">
        <f t="shared" si="18"/>
        <v>-37.48727235000004</v>
      </c>
      <c r="M1162" s="27"/>
      <c r="N1162" s="27"/>
      <c r="O1162" s="27"/>
      <c r="P1162" s="27"/>
      <c r="Q1162" s="27"/>
      <c r="R1162" s="27"/>
    </row>
    <row r="1163" spans="1:18" x14ac:dyDescent="0.2">
      <c r="A1163" s="23"/>
      <c r="B1163" s="26"/>
      <c r="C1163" s="26"/>
      <c r="D1163" s="28"/>
      <c r="E1163" s="28"/>
      <c r="F1163" s="28"/>
      <c r="G1163" s="29"/>
      <c r="H1163" s="33" t="s">
        <v>200</v>
      </c>
      <c r="I1163" s="34" t="s">
        <v>1404</v>
      </c>
      <c r="J1163" s="35">
        <v>0</v>
      </c>
      <c r="K1163" s="35">
        <v>5.7634181599999996</v>
      </c>
      <c r="L1163" s="35">
        <f t="shared" si="18"/>
        <v>5.7634181599999996</v>
      </c>
      <c r="M1163" s="27"/>
      <c r="N1163" s="27"/>
      <c r="O1163" s="27"/>
      <c r="P1163" s="27"/>
      <c r="Q1163" s="27"/>
      <c r="R1163" s="27"/>
    </row>
    <row r="1164" spans="1:18" ht="25.5" x14ac:dyDescent="0.2">
      <c r="A1164" s="23"/>
      <c r="B1164" s="26"/>
      <c r="C1164" s="26"/>
      <c r="D1164" s="28"/>
      <c r="E1164" s="28"/>
      <c r="F1164" s="28"/>
      <c r="G1164" s="29"/>
      <c r="H1164" s="33" t="s">
        <v>427</v>
      </c>
      <c r="I1164" s="34" t="s">
        <v>1405</v>
      </c>
      <c r="J1164" s="35">
        <v>38928.625861</v>
      </c>
      <c r="K1164" s="35">
        <v>35348.769417390002</v>
      </c>
      <c r="L1164" s="35">
        <f t="shared" si="18"/>
        <v>-3579.8564436099987</v>
      </c>
      <c r="M1164" s="27"/>
      <c r="N1164" s="27"/>
      <c r="O1164" s="27"/>
      <c r="P1164" s="27"/>
      <c r="Q1164" s="27"/>
      <c r="R1164" s="27"/>
    </row>
    <row r="1165" spans="1:18" x14ac:dyDescent="0.2">
      <c r="A1165" s="23"/>
      <c r="B1165" s="26"/>
      <c r="C1165" s="26"/>
      <c r="D1165" s="28"/>
      <c r="E1165" s="28"/>
      <c r="F1165" s="28"/>
      <c r="G1165" s="29"/>
      <c r="H1165" s="33" t="s">
        <v>776</v>
      </c>
      <c r="I1165" s="34" t="s">
        <v>1406</v>
      </c>
      <c r="J1165" s="35">
        <v>0</v>
      </c>
      <c r="K1165" s="35">
        <v>7.7900341800000001</v>
      </c>
      <c r="L1165" s="35">
        <f t="shared" si="18"/>
        <v>7.7900341800000001</v>
      </c>
      <c r="M1165" s="27"/>
      <c r="N1165" s="27"/>
      <c r="O1165" s="27"/>
      <c r="P1165" s="27"/>
      <c r="Q1165" s="27"/>
      <c r="R1165" s="27"/>
    </row>
    <row r="1166" spans="1:18" ht="25.5" x14ac:dyDescent="0.2">
      <c r="A1166" s="23"/>
      <c r="B1166" s="26"/>
      <c r="C1166" s="26"/>
      <c r="D1166" s="28"/>
      <c r="E1166" s="28"/>
      <c r="F1166" s="28"/>
      <c r="G1166" s="29"/>
      <c r="H1166" s="33" t="s">
        <v>579</v>
      </c>
      <c r="I1166" s="34" t="s">
        <v>1407</v>
      </c>
      <c r="J1166" s="35">
        <v>0</v>
      </c>
      <c r="K1166" s="35">
        <v>6.3351887300000005</v>
      </c>
      <c r="L1166" s="35">
        <f t="shared" si="18"/>
        <v>6.3351887300000005</v>
      </c>
      <c r="M1166" s="27"/>
      <c r="N1166" s="27"/>
      <c r="O1166" s="27"/>
      <c r="P1166" s="27"/>
      <c r="Q1166" s="27"/>
      <c r="R1166" s="27"/>
    </row>
    <row r="1167" spans="1:18" x14ac:dyDescent="0.2">
      <c r="A1167" s="23"/>
      <c r="B1167" s="26"/>
      <c r="C1167" s="26"/>
      <c r="D1167" s="28"/>
      <c r="E1167" s="28"/>
      <c r="F1167" s="28"/>
      <c r="G1167" s="29"/>
      <c r="H1167" s="33" t="s">
        <v>274</v>
      </c>
      <c r="I1167" s="34" t="s">
        <v>441</v>
      </c>
      <c r="J1167" s="35">
        <v>21.911377000000002</v>
      </c>
      <c r="K1167" s="35">
        <v>17.185161990000001</v>
      </c>
      <c r="L1167" s="35">
        <f t="shared" si="18"/>
        <v>-4.7262150100000007</v>
      </c>
      <c r="M1167" s="27"/>
      <c r="N1167" s="27"/>
      <c r="O1167" s="27"/>
      <c r="P1167" s="27"/>
      <c r="Q1167" s="27"/>
      <c r="R1167" s="27"/>
    </row>
    <row r="1168" spans="1:18" x14ac:dyDescent="0.2">
      <c r="A1168" s="23"/>
      <c r="B1168" s="26"/>
      <c r="C1168" s="26"/>
      <c r="D1168" s="28"/>
      <c r="E1168" s="28"/>
      <c r="F1168" s="28"/>
      <c r="G1168" s="29"/>
      <c r="H1168" s="33" t="s">
        <v>430</v>
      </c>
      <c r="I1168" s="34" t="s">
        <v>432</v>
      </c>
      <c r="J1168" s="35">
        <v>46.623531999999997</v>
      </c>
      <c r="K1168" s="35">
        <v>38.407350330000007</v>
      </c>
      <c r="L1168" s="35">
        <f t="shared" ref="L1168:L1231" si="19">+K1168-J1168</f>
        <v>-8.2161816699999903</v>
      </c>
      <c r="M1168" s="27"/>
      <c r="N1168" s="27"/>
      <c r="O1168" s="27"/>
      <c r="P1168" s="27"/>
      <c r="Q1168" s="27"/>
      <c r="R1168" s="27"/>
    </row>
    <row r="1169" spans="1:18" x14ac:dyDescent="0.2">
      <c r="A1169" s="23"/>
      <c r="B1169" s="26"/>
      <c r="C1169" s="26"/>
      <c r="D1169" s="28"/>
      <c r="E1169" s="28"/>
      <c r="F1169" s="28"/>
      <c r="G1169" s="29"/>
      <c r="H1169" s="33" t="s">
        <v>431</v>
      </c>
      <c r="I1169" s="34" t="s">
        <v>1408</v>
      </c>
      <c r="J1169" s="35">
        <v>157.08263199999999</v>
      </c>
      <c r="K1169" s="35">
        <v>158.41601943000003</v>
      </c>
      <c r="L1169" s="35">
        <f t="shared" si="19"/>
        <v>1.3333874300000446</v>
      </c>
      <c r="M1169" s="27"/>
      <c r="N1169" s="27"/>
      <c r="O1169" s="27"/>
      <c r="P1169" s="27"/>
      <c r="Q1169" s="27"/>
      <c r="R1169" s="27"/>
    </row>
    <row r="1170" spans="1:18" x14ac:dyDescent="0.2">
      <c r="A1170" s="23"/>
      <c r="B1170" s="26"/>
      <c r="C1170" s="26"/>
      <c r="D1170" s="28"/>
      <c r="E1170" s="28"/>
      <c r="F1170" s="28"/>
      <c r="G1170" s="29"/>
      <c r="H1170" s="33" t="s">
        <v>433</v>
      </c>
      <c r="I1170" s="34" t="s">
        <v>112</v>
      </c>
      <c r="J1170" s="35">
        <v>309.89123499999999</v>
      </c>
      <c r="K1170" s="35">
        <v>420.84016100000008</v>
      </c>
      <c r="L1170" s="35">
        <f t="shared" si="19"/>
        <v>110.94892600000009</v>
      </c>
      <c r="M1170" s="27"/>
      <c r="N1170" s="27"/>
      <c r="O1170" s="27"/>
      <c r="P1170" s="27"/>
      <c r="Q1170" s="27"/>
      <c r="R1170" s="27"/>
    </row>
    <row r="1171" spans="1:18" x14ac:dyDescent="0.2">
      <c r="A1171" s="23"/>
      <c r="B1171" s="26"/>
      <c r="C1171" s="26"/>
      <c r="D1171" s="28"/>
      <c r="E1171" s="28"/>
      <c r="F1171" s="28"/>
      <c r="G1171" s="29"/>
      <c r="H1171" s="33" t="s">
        <v>434</v>
      </c>
      <c r="I1171" s="34" t="s">
        <v>111</v>
      </c>
      <c r="J1171" s="35">
        <v>162.79889600000001</v>
      </c>
      <c r="K1171" s="35">
        <v>201.41784730000001</v>
      </c>
      <c r="L1171" s="35">
        <f t="shared" si="19"/>
        <v>38.618951299999992</v>
      </c>
      <c r="M1171" s="27"/>
      <c r="N1171" s="27"/>
      <c r="O1171" s="27"/>
      <c r="P1171" s="27"/>
      <c r="Q1171" s="27"/>
      <c r="R1171" s="27"/>
    </row>
    <row r="1172" spans="1:18" x14ac:dyDescent="0.2">
      <c r="A1172" s="23"/>
      <c r="B1172" s="26"/>
      <c r="C1172" s="26"/>
      <c r="D1172" s="28"/>
      <c r="E1172" s="28"/>
      <c r="F1172" s="28"/>
      <c r="G1172" s="29"/>
      <c r="H1172" s="33" t="s">
        <v>436</v>
      </c>
      <c r="I1172" s="34" t="s">
        <v>1409</v>
      </c>
      <c r="J1172" s="35">
        <v>22.658294999999999</v>
      </c>
      <c r="K1172" s="35">
        <v>23.967762750000002</v>
      </c>
      <c r="L1172" s="35">
        <f t="shared" si="19"/>
        <v>1.3094677500000032</v>
      </c>
      <c r="M1172" s="27"/>
      <c r="N1172" s="27"/>
      <c r="O1172" s="27"/>
      <c r="P1172" s="27"/>
      <c r="Q1172" s="27"/>
      <c r="R1172" s="27"/>
    </row>
    <row r="1173" spans="1:18" x14ac:dyDescent="0.2">
      <c r="A1173" s="23"/>
      <c r="B1173" s="26"/>
      <c r="C1173" s="26"/>
      <c r="D1173" s="28"/>
      <c r="E1173" s="28"/>
      <c r="F1173" s="28"/>
      <c r="G1173" s="29"/>
      <c r="H1173" s="33" t="s">
        <v>122</v>
      </c>
      <c r="I1173" s="34" t="s">
        <v>1410</v>
      </c>
      <c r="J1173" s="35">
        <v>21.889780999999999</v>
      </c>
      <c r="K1173" s="35">
        <v>29.738355029999997</v>
      </c>
      <c r="L1173" s="35">
        <f t="shared" si="19"/>
        <v>7.8485740299999982</v>
      </c>
      <c r="M1173" s="27"/>
      <c r="N1173" s="27"/>
      <c r="O1173" s="27"/>
      <c r="P1173" s="27"/>
      <c r="Q1173" s="27"/>
      <c r="R1173" s="27"/>
    </row>
    <row r="1174" spans="1:18" x14ac:dyDescent="0.2">
      <c r="A1174" s="23"/>
      <c r="B1174" s="26"/>
      <c r="C1174" s="26"/>
      <c r="D1174" s="28"/>
      <c r="E1174" s="28"/>
      <c r="F1174" s="28"/>
      <c r="G1174" s="29"/>
      <c r="H1174" s="33" t="s">
        <v>293</v>
      </c>
      <c r="I1174" s="34" t="s">
        <v>1411</v>
      </c>
      <c r="J1174" s="35">
        <v>30.56589</v>
      </c>
      <c r="K1174" s="35">
        <v>32.636447799999999</v>
      </c>
      <c r="L1174" s="35">
        <f t="shared" si="19"/>
        <v>2.0705577999999996</v>
      </c>
      <c r="M1174" s="27"/>
      <c r="N1174" s="27"/>
      <c r="O1174" s="27"/>
      <c r="P1174" s="27"/>
      <c r="Q1174" s="27"/>
      <c r="R1174" s="27"/>
    </row>
    <row r="1175" spans="1:18" x14ac:dyDescent="0.2">
      <c r="A1175" s="23"/>
      <c r="B1175" s="26"/>
      <c r="C1175" s="26"/>
      <c r="D1175" s="28"/>
      <c r="E1175" s="28"/>
      <c r="F1175" s="28"/>
      <c r="G1175" s="29"/>
      <c r="H1175" s="33" t="s">
        <v>126</v>
      </c>
      <c r="I1175" s="34" t="s">
        <v>1412</v>
      </c>
      <c r="J1175" s="35">
        <v>15.471002</v>
      </c>
      <c r="K1175" s="35">
        <v>12.786763570000002</v>
      </c>
      <c r="L1175" s="35">
        <f t="shared" si="19"/>
        <v>-2.6842384299999988</v>
      </c>
      <c r="M1175" s="27"/>
      <c r="N1175" s="27"/>
      <c r="O1175" s="27"/>
      <c r="P1175" s="27"/>
      <c r="Q1175" s="27"/>
      <c r="R1175" s="27"/>
    </row>
    <row r="1176" spans="1:18" x14ac:dyDescent="0.2">
      <c r="A1176" s="23"/>
      <c r="B1176" s="26"/>
      <c r="C1176" s="26"/>
      <c r="D1176" s="28"/>
      <c r="E1176" s="28"/>
      <c r="F1176" s="28"/>
      <c r="G1176" s="29"/>
      <c r="H1176" s="33" t="s">
        <v>651</v>
      </c>
      <c r="I1176" s="34" t="s">
        <v>1413</v>
      </c>
      <c r="J1176" s="35">
        <v>12.654491999999999</v>
      </c>
      <c r="K1176" s="35">
        <v>10.580012290000001</v>
      </c>
      <c r="L1176" s="35">
        <f t="shared" si="19"/>
        <v>-2.0744797099999985</v>
      </c>
      <c r="M1176" s="27"/>
      <c r="N1176" s="27"/>
      <c r="O1176" s="27"/>
      <c r="P1176" s="27"/>
      <c r="Q1176" s="27"/>
      <c r="R1176" s="27"/>
    </row>
    <row r="1177" spans="1:18" x14ac:dyDescent="0.2">
      <c r="A1177" s="23"/>
      <c r="B1177" s="26"/>
      <c r="C1177" s="26"/>
      <c r="D1177" s="28"/>
      <c r="E1177" s="28"/>
      <c r="F1177" s="28"/>
      <c r="G1177" s="29"/>
      <c r="H1177" s="33" t="s">
        <v>653</v>
      </c>
      <c r="I1177" s="34" t="s">
        <v>1414</v>
      </c>
      <c r="J1177" s="35">
        <v>9.941713</v>
      </c>
      <c r="K1177" s="35">
        <v>5.3465216999999994</v>
      </c>
      <c r="L1177" s="35">
        <f t="shared" si="19"/>
        <v>-4.5951913000000006</v>
      </c>
      <c r="M1177" s="27"/>
      <c r="N1177" s="27"/>
      <c r="O1177" s="27"/>
      <c r="P1177" s="27"/>
      <c r="Q1177" s="27"/>
      <c r="R1177" s="27"/>
    </row>
    <row r="1178" spans="1:18" x14ac:dyDescent="0.2">
      <c r="A1178" s="23"/>
      <c r="B1178" s="26"/>
      <c r="C1178" s="26"/>
      <c r="D1178" s="28"/>
      <c r="E1178" s="28"/>
      <c r="F1178" s="28"/>
      <c r="G1178" s="29"/>
      <c r="H1178" s="33" t="s">
        <v>654</v>
      </c>
      <c r="I1178" s="34" t="s">
        <v>1415</v>
      </c>
      <c r="J1178" s="35">
        <v>55.076383</v>
      </c>
      <c r="K1178" s="35">
        <v>46.283273510000001</v>
      </c>
      <c r="L1178" s="35">
        <f t="shared" si="19"/>
        <v>-8.7931094899999991</v>
      </c>
      <c r="M1178" s="27"/>
      <c r="N1178" s="27"/>
      <c r="O1178" s="27"/>
      <c r="P1178" s="27"/>
      <c r="Q1178" s="27"/>
      <c r="R1178" s="27"/>
    </row>
    <row r="1179" spans="1:18" x14ac:dyDescent="0.2">
      <c r="A1179" s="23"/>
      <c r="B1179" s="26"/>
      <c r="C1179" s="26"/>
      <c r="D1179" s="28"/>
      <c r="E1179" s="28"/>
      <c r="F1179" s="28"/>
      <c r="G1179" s="45" t="s">
        <v>528</v>
      </c>
      <c r="H1179" s="49"/>
      <c r="I1179" s="50"/>
      <c r="J1179" s="51">
        <v>243.77468300000001</v>
      </c>
      <c r="K1179" s="51">
        <v>221.82644546999987</v>
      </c>
      <c r="L1179" s="51">
        <f t="shared" si="19"/>
        <v>-21.948237530000142</v>
      </c>
      <c r="M1179" s="27"/>
      <c r="N1179" s="27"/>
      <c r="O1179" s="27"/>
      <c r="P1179" s="27"/>
      <c r="Q1179" s="27"/>
      <c r="R1179" s="27"/>
    </row>
    <row r="1180" spans="1:18" x14ac:dyDescent="0.2">
      <c r="A1180" s="23"/>
      <c r="B1180" s="26"/>
      <c r="C1180" s="26"/>
      <c r="D1180" s="28"/>
      <c r="E1180" s="28"/>
      <c r="F1180" s="28"/>
      <c r="G1180" s="29"/>
      <c r="H1180" s="30" t="s">
        <v>1015</v>
      </c>
      <c r="I1180" s="31" t="s">
        <v>1416</v>
      </c>
      <c r="J1180" s="32">
        <v>243.77468300000001</v>
      </c>
      <c r="K1180" s="32">
        <v>221.82644546999987</v>
      </c>
      <c r="L1180" s="32">
        <f t="shared" si="19"/>
        <v>-21.948237530000142</v>
      </c>
      <c r="M1180" s="27"/>
      <c r="N1180" s="27"/>
      <c r="O1180" s="27"/>
      <c r="P1180" s="27"/>
      <c r="Q1180" s="27"/>
      <c r="R1180" s="27"/>
    </row>
    <row r="1181" spans="1:18" x14ac:dyDescent="0.2">
      <c r="A1181" s="23"/>
      <c r="B1181" s="26"/>
      <c r="C1181" s="26"/>
      <c r="D1181" s="28"/>
      <c r="E1181" s="28"/>
      <c r="F1181" s="28"/>
      <c r="G1181" s="45" t="s">
        <v>549</v>
      </c>
      <c r="H1181" s="49"/>
      <c r="I1181" s="50"/>
      <c r="J1181" s="51">
        <v>832.39846</v>
      </c>
      <c r="K1181" s="51">
        <v>779.10843118000003</v>
      </c>
      <c r="L1181" s="51">
        <f t="shared" si="19"/>
        <v>-53.290028819999975</v>
      </c>
      <c r="M1181" s="27"/>
      <c r="N1181" s="27"/>
      <c r="O1181" s="27"/>
      <c r="P1181" s="27"/>
      <c r="Q1181" s="27"/>
      <c r="R1181" s="27"/>
    </row>
    <row r="1182" spans="1:18" x14ac:dyDescent="0.2">
      <c r="A1182" s="23"/>
      <c r="B1182" s="26"/>
      <c r="C1182" s="26"/>
      <c r="D1182" s="28"/>
      <c r="E1182" s="28"/>
      <c r="F1182" s="28"/>
      <c r="G1182" s="29"/>
      <c r="H1182" s="30" t="s">
        <v>1417</v>
      </c>
      <c r="I1182" s="31" t="s">
        <v>1418</v>
      </c>
      <c r="J1182" s="32">
        <v>384.06910599999998</v>
      </c>
      <c r="K1182" s="32">
        <v>388.62485856000018</v>
      </c>
      <c r="L1182" s="32">
        <f t="shared" si="19"/>
        <v>4.5557525600002009</v>
      </c>
      <c r="M1182" s="27"/>
      <c r="N1182" s="27"/>
      <c r="O1182" s="27"/>
      <c r="P1182" s="27"/>
      <c r="Q1182" s="27"/>
      <c r="R1182" s="27"/>
    </row>
    <row r="1183" spans="1:18" x14ac:dyDescent="0.2">
      <c r="A1183" s="23"/>
      <c r="B1183" s="26"/>
      <c r="C1183" s="26"/>
      <c r="D1183" s="28"/>
      <c r="E1183" s="28"/>
      <c r="F1183" s="28"/>
      <c r="G1183" s="29"/>
      <c r="H1183" s="33" t="s">
        <v>1419</v>
      </c>
      <c r="I1183" s="34" t="s">
        <v>1420</v>
      </c>
      <c r="J1183" s="35">
        <v>411.26674700000001</v>
      </c>
      <c r="K1183" s="35">
        <v>356.70043093999993</v>
      </c>
      <c r="L1183" s="35">
        <f t="shared" si="19"/>
        <v>-54.566316060000077</v>
      </c>
      <c r="M1183" s="27"/>
      <c r="N1183" s="27"/>
      <c r="O1183" s="27"/>
      <c r="P1183" s="27"/>
      <c r="Q1183" s="27"/>
      <c r="R1183" s="27"/>
    </row>
    <row r="1184" spans="1:18" ht="25.5" x14ac:dyDescent="0.2">
      <c r="A1184" s="23"/>
      <c r="B1184" s="26"/>
      <c r="C1184" s="26"/>
      <c r="D1184" s="28"/>
      <c r="E1184" s="28"/>
      <c r="F1184" s="28"/>
      <c r="G1184" s="29"/>
      <c r="H1184" s="33" t="s">
        <v>1421</v>
      </c>
      <c r="I1184" s="34" t="s">
        <v>1422</v>
      </c>
      <c r="J1184" s="35">
        <v>37.062607</v>
      </c>
      <c r="K1184" s="35">
        <v>33.78314168</v>
      </c>
      <c r="L1184" s="35">
        <f t="shared" si="19"/>
        <v>-3.2794653199999999</v>
      </c>
      <c r="M1184" s="27"/>
      <c r="N1184" s="27"/>
      <c r="O1184" s="27"/>
      <c r="P1184" s="27"/>
      <c r="Q1184" s="27"/>
      <c r="R1184" s="27"/>
    </row>
    <row r="1185" spans="1:18" x14ac:dyDescent="0.2">
      <c r="A1185" s="23"/>
      <c r="B1185" s="26"/>
      <c r="C1185" s="26"/>
      <c r="D1185" s="28"/>
      <c r="E1185" s="87">
        <v>21</v>
      </c>
      <c r="F1185" s="88" t="s">
        <v>1423</v>
      </c>
      <c r="G1185" s="89"/>
      <c r="H1185" s="90"/>
      <c r="I1185" s="91"/>
      <c r="J1185" s="92">
        <v>1973.6876789999999</v>
      </c>
      <c r="K1185" s="92">
        <v>136510.05440491988</v>
      </c>
      <c r="L1185" s="92">
        <f t="shared" si="19"/>
        <v>134536.36672591988</v>
      </c>
      <c r="M1185" s="27"/>
      <c r="N1185" s="27"/>
      <c r="O1185" s="27"/>
      <c r="P1185" s="27"/>
      <c r="Q1185" s="27"/>
      <c r="R1185" s="27"/>
    </row>
    <row r="1186" spans="1:18" x14ac:dyDescent="0.2">
      <c r="A1186" s="23"/>
      <c r="B1186" s="26"/>
      <c r="C1186" s="26"/>
      <c r="D1186" s="28"/>
      <c r="E1186" s="28"/>
      <c r="F1186" s="28"/>
      <c r="G1186" s="45" t="s">
        <v>2</v>
      </c>
      <c r="H1186" s="46"/>
      <c r="I1186" s="47"/>
      <c r="J1186" s="48">
        <v>969.82010400000001</v>
      </c>
      <c r="K1186" s="48">
        <v>993.81062642000018</v>
      </c>
      <c r="L1186" s="48">
        <f t="shared" si="19"/>
        <v>23.990522420000161</v>
      </c>
      <c r="M1186" s="27"/>
      <c r="N1186" s="27"/>
      <c r="O1186" s="27"/>
      <c r="P1186" s="27"/>
      <c r="Q1186" s="27"/>
      <c r="R1186" s="27"/>
    </row>
    <row r="1187" spans="1:18" x14ac:dyDescent="0.2">
      <c r="A1187" s="23"/>
      <c r="B1187" s="26"/>
      <c r="C1187" s="26"/>
      <c r="D1187" s="28"/>
      <c r="E1187" s="28"/>
      <c r="F1187" s="28"/>
      <c r="G1187" s="29"/>
      <c r="H1187" s="30" t="s">
        <v>35</v>
      </c>
      <c r="I1187" s="31" t="s">
        <v>459</v>
      </c>
      <c r="J1187" s="32">
        <v>69.072063</v>
      </c>
      <c r="K1187" s="32">
        <v>70.194019349999991</v>
      </c>
      <c r="L1187" s="32">
        <f t="shared" si="19"/>
        <v>1.1219563499999907</v>
      </c>
      <c r="M1187" s="27"/>
      <c r="N1187" s="27"/>
      <c r="O1187" s="27"/>
      <c r="P1187" s="27"/>
      <c r="Q1187" s="27"/>
      <c r="R1187" s="27"/>
    </row>
    <row r="1188" spans="1:18" x14ac:dyDescent="0.2">
      <c r="A1188" s="23"/>
      <c r="B1188" s="26"/>
      <c r="C1188" s="26"/>
      <c r="D1188" s="28"/>
      <c r="E1188" s="28"/>
      <c r="F1188" s="28"/>
      <c r="G1188" s="29"/>
      <c r="H1188" s="33" t="s">
        <v>66</v>
      </c>
      <c r="I1188" s="34" t="s">
        <v>560</v>
      </c>
      <c r="J1188" s="35">
        <v>20.256620000000002</v>
      </c>
      <c r="K1188" s="35">
        <v>19.498972519999999</v>
      </c>
      <c r="L1188" s="35">
        <f t="shared" si="19"/>
        <v>-0.75764748000000282</v>
      </c>
      <c r="M1188" s="27"/>
      <c r="N1188" s="27"/>
      <c r="O1188" s="27"/>
      <c r="P1188" s="27"/>
      <c r="Q1188" s="27"/>
      <c r="R1188" s="27"/>
    </row>
    <row r="1189" spans="1:18" x14ac:dyDescent="0.2">
      <c r="A1189" s="23"/>
      <c r="B1189" s="26"/>
      <c r="C1189" s="26"/>
      <c r="D1189" s="28"/>
      <c r="E1189" s="28"/>
      <c r="F1189" s="28"/>
      <c r="G1189" s="29"/>
      <c r="H1189" s="33" t="s">
        <v>274</v>
      </c>
      <c r="I1189" s="34" t="s">
        <v>1424</v>
      </c>
      <c r="J1189" s="35">
        <v>17.914432000000001</v>
      </c>
      <c r="K1189" s="35">
        <v>17.575591909999993</v>
      </c>
      <c r="L1189" s="35">
        <f t="shared" si="19"/>
        <v>-0.33884009000000859</v>
      </c>
      <c r="M1189" s="27"/>
      <c r="N1189" s="27"/>
      <c r="O1189" s="27"/>
      <c r="P1189" s="27"/>
      <c r="Q1189" s="27"/>
      <c r="R1189" s="27"/>
    </row>
    <row r="1190" spans="1:18" x14ac:dyDescent="0.2">
      <c r="A1190" s="23"/>
      <c r="B1190" s="26"/>
      <c r="C1190" s="26"/>
      <c r="D1190" s="28"/>
      <c r="E1190" s="28"/>
      <c r="F1190" s="28"/>
      <c r="G1190" s="29"/>
      <c r="H1190" s="33" t="s">
        <v>430</v>
      </c>
      <c r="I1190" s="34" t="s">
        <v>1425</v>
      </c>
      <c r="J1190" s="35">
        <v>54.777783999999997</v>
      </c>
      <c r="K1190" s="35">
        <v>62.424328530000004</v>
      </c>
      <c r="L1190" s="35">
        <f t="shared" si="19"/>
        <v>7.646544530000007</v>
      </c>
      <c r="M1190" s="27"/>
      <c r="N1190" s="27"/>
      <c r="O1190" s="27"/>
      <c r="P1190" s="27"/>
      <c r="Q1190" s="27"/>
      <c r="R1190" s="27"/>
    </row>
    <row r="1191" spans="1:18" x14ac:dyDescent="0.2">
      <c r="A1191" s="23"/>
      <c r="B1191" s="26"/>
      <c r="C1191" s="26"/>
      <c r="D1191" s="28"/>
      <c r="E1191" s="28"/>
      <c r="F1191" s="28"/>
      <c r="G1191" s="29"/>
      <c r="H1191" s="33" t="s">
        <v>431</v>
      </c>
      <c r="I1191" s="34" t="s">
        <v>1426</v>
      </c>
      <c r="J1191" s="35">
        <v>9.0675519999999992</v>
      </c>
      <c r="K1191" s="35">
        <v>9.8746047999999984</v>
      </c>
      <c r="L1191" s="35">
        <f t="shared" si="19"/>
        <v>0.80705279999999924</v>
      </c>
      <c r="M1191" s="27"/>
      <c r="N1191" s="27"/>
      <c r="O1191" s="27"/>
      <c r="P1191" s="27"/>
      <c r="Q1191" s="27"/>
      <c r="R1191" s="27"/>
    </row>
    <row r="1192" spans="1:18" x14ac:dyDescent="0.2">
      <c r="A1192" s="23"/>
      <c r="B1192" s="26"/>
      <c r="C1192" s="26"/>
      <c r="D1192" s="28"/>
      <c r="E1192" s="28"/>
      <c r="F1192" s="28"/>
      <c r="G1192" s="29"/>
      <c r="H1192" s="33" t="s">
        <v>433</v>
      </c>
      <c r="I1192" s="34" t="s">
        <v>1427</v>
      </c>
      <c r="J1192" s="35">
        <v>13.546495</v>
      </c>
      <c r="K1192" s="35">
        <v>13.33026405</v>
      </c>
      <c r="L1192" s="35">
        <f t="shared" si="19"/>
        <v>-0.21623094999999992</v>
      </c>
      <c r="M1192" s="27"/>
      <c r="N1192" s="27"/>
      <c r="O1192" s="27"/>
      <c r="P1192" s="27"/>
      <c r="Q1192" s="27"/>
      <c r="R1192" s="27"/>
    </row>
    <row r="1193" spans="1:18" x14ac:dyDescent="0.2">
      <c r="A1193" s="23"/>
      <c r="B1193" s="26"/>
      <c r="C1193" s="26"/>
      <c r="D1193" s="28"/>
      <c r="E1193" s="28"/>
      <c r="F1193" s="28"/>
      <c r="G1193" s="29"/>
      <c r="H1193" s="33" t="s">
        <v>434</v>
      </c>
      <c r="I1193" s="34" t="s">
        <v>1428</v>
      </c>
      <c r="J1193" s="35">
        <v>21.114291999999999</v>
      </c>
      <c r="K1193" s="35">
        <v>22.791546650000001</v>
      </c>
      <c r="L1193" s="35">
        <f t="shared" si="19"/>
        <v>1.6772546500000018</v>
      </c>
      <c r="M1193" s="27"/>
      <c r="N1193" s="27"/>
      <c r="O1193" s="27"/>
      <c r="P1193" s="27"/>
      <c r="Q1193" s="27"/>
      <c r="R1193" s="27"/>
    </row>
    <row r="1194" spans="1:18" x14ac:dyDescent="0.2">
      <c r="A1194" s="23"/>
      <c r="B1194" s="26"/>
      <c r="C1194" s="26"/>
      <c r="D1194" s="28"/>
      <c r="E1194" s="28"/>
      <c r="F1194" s="28"/>
      <c r="G1194" s="29"/>
      <c r="H1194" s="33" t="s">
        <v>436</v>
      </c>
      <c r="I1194" s="34" t="s">
        <v>1429</v>
      </c>
      <c r="J1194" s="35">
        <v>16.633123000000001</v>
      </c>
      <c r="K1194" s="35">
        <v>17.725967489999995</v>
      </c>
      <c r="L1194" s="35">
        <f t="shared" si="19"/>
        <v>1.0928444899999938</v>
      </c>
      <c r="M1194" s="27"/>
      <c r="N1194" s="27"/>
      <c r="O1194" s="27"/>
      <c r="P1194" s="27"/>
      <c r="Q1194" s="27"/>
      <c r="R1194" s="27"/>
    </row>
    <row r="1195" spans="1:18" x14ac:dyDescent="0.2">
      <c r="A1195" s="23"/>
      <c r="B1195" s="26"/>
      <c r="C1195" s="26"/>
      <c r="D1195" s="28"/>
      <c r="E1195" s="28"/>
      <c r="F1195" s="28"/>
      <c r="G1195" s="29"/>
      <c r="H1195" s="33" t="s">
        <v>623</v>
      </c>
      <c r="I1195" s="34" t="s">
        <v>1430</v>
      </c>
      <c r="J1195" s="35">
        <v>10.851184999999999</v>
      </c>
      <c r="K1195" s="35">
        <v>11.952329020000002</v>
      </c>
      <c r="L1195" s="35">
        <f t="shared" si="19"/>
        <v>1.1011440200000031</v>
      </c>
      <c r="M1195" s="27"/>
      <c r="N1195" s="27"/>
      <c r="O1195" s="27"/>
      <c r="P1195" s="27"/>
      <c r="Q1195" s="27"/>
      <c r="R1195" s="27"/>
    </row>
    <row r="1196" spans="1:18" x14ac:dyDescent="0.2">
      <c r="A1196" s="23"/>
      <c r="B1196" s="26"/>
      <c r="C1196" s="26"/>
      <c r="D1196" s="28"/>
      <c r="E1196" s="28"/>
      <c r="F1196" s="28"/>
      <c r="G1196" s="29"/>
      <c r="H1196" s="33" t="s">
        <v>276</v>
      </c>
      <c r="I1196" s="34" t="s">
        <v>1431</v>
      </c>
      <c r="J1196" s="35">
        <v>18.604707000000001</v>
      </c>
      <c r="K1196" s="35">
        <v>19.655246500000001</v>
      </c>
      <c r="L1196" s="35">
        <f t="shared" si="19"/>
        <v>1.0505394999999993</v>
      </c>
      <c r="M1196" s="27"/>
      <c r="N1196" s="27"/>
      <c r="O1196" s="27"/>
      <c r="P1196" s="27"/>
      <c r="Q1196" s="27"/>
      <c r="R1196" s="27"/>
    </row>
    <row r="1197" spans="1:18" x14ac:dyDescent="0.2">
      <c r="A1197" s="23"/>
      <c r="B1197" s="26"/>
      <c r="C1197" s="26"/>
      <c r="D1197" s="28"/>
      <c r="E1197" s="28"/>
      <c r="F1197" s="28"/>
      <c r="G1197" s="29"/>
      <c r="H1197" s="33" t="s">
        <v>992</v>
      </c>
      <c r="I1197" s="34" t="s">
        <v>1432</v>
      </c>
      <c r="J1197" s="35">
        <v>453.584228</v>
      </c>
      <c r="K1197" s="35">
        <v>462.89506220000004</v>
      </c>
      <c r="L1197" s="35">
        <f t="shared" si="19"/>
        <v>9.3108342000000448</v>
      </c>
      <c r="M1197" s="27"/>
      <c r="N1197" s="27"/>
      <c r="O1197" s="27"/>
      <c r="P1197" s="27"/>
      <c r="Q1197" s="27"/>
      <c r="R1197" s="27"/>
    </row>
    <row r="1198" spans="1:18" x14ac:dyDescent="0.2">
      <c r="A1198" s="23"/>
      <c r="B1198" s="26"/>
      <c r="C1198" s="26"/>
      <c r="D1198" s="28"/>
      <c r="E1198" s="28"/>
      <c r="F1198" s="28"/>
      <c r="G1198" s="29"/>
      <c r="H1198" s="33" t="s">
        <v>122</v>
      </c>
      <c r="I1198" s="34" t="s">
        <v>441</v>
      </c>
      <c r="J1198" s="35">
        <v>19.892458000000001</v>
      </c>
      <c r="K1198" s="35">
        <v>13.149096870000001</v>
      </c>
      <c r="L1198" s="35">
        <f t="shared" si="19"/>
        <v>-6.7433611300000003</v>
      </c>
      <c r="M1198" s="27"/>
      <c r="N1198" s="27"/>
      <c r="O1198" s="27"/>
      <c r="P1198" s="27"/>
      <c r="Q1198" s="27"/>
      <c r="R1198" s="27"/>
    </row>
    <row r="1199" spans="1:18" x14ac:dyDescent="0.2">
      <c r="A1199" s="23"/>
      <c r="B1199" s="26"/>
      <c r="C1199" s="26"/>
      <c r="D1199" s="28"/>
      <c r="E1199" s="28"/>
      <c r="F1199" s="28"/>
      <c r="G1199" s="29"/>
      <c r="H1199" s="33" t="s">
        <v>293</v>
      </c>
      <c r="I1199" s="34" t="s">
        <v>161</v>
      </c>
      <c r="J1199" s="35">
        <v>78.720544000000004</v>
      </c>
      <c r="K1199" s="35">
        <v>79.276262790000033</v>
      </c>
      <c r="L1199" s="35">
        <f t="shared" si="19"/>
        <v>0.55571879000002866</v>
      </c>
      <c r="M1199" s="27"/>
      <c r="N1199" s="27"/>
      <c r="O1199" s="27"/>
      <c r="P1199" s="27"/>
      <c r="Q1199" s="27"/>
      <c r="R1199" s="27"/>
    </row>
    <row r="1200" spans="1:18" x14ac:dyDescent="0.2">
      <c r="A1200" s="23"/>
      <c r="B1200" s="26"/>
      <c r="C1200" s="26"/>
      <c r="D1200" s="28"/>
      <c r="E1200" s="28"/>
      <c r="F1200" s="28"/>
      <c r="G1200" s="29"/>
      <c r="H1200" s="33" t="s">
        <v>634</v>
      </c>
      <c r="I1200" s="34" t="s">
        <v>432</v>
      </c>
      <c r="J1200" s="35">
        <v>24.307849999999998</v>
      </c>
      <c r="K1200" s="35">
        <v>25.729472919999999</v>
      </c>
      <c r="L1200" s="35">
        <f t="shared" si="19"/>
        <v>1.4216229200000008</v>
      </c>
      <c r="M1200" s="27"/>
      <c r="N1200" s="27"/>
      <c r="O1200" s="27"/>
      <c r="P1200" s="27"/>
      <c r="Q1200" s="27"/>
      <c r="R1200" s="27"/>
    </row>
    <row r="1201" spans="1:18" x14ac:dyDescent="0.2">
      <c r="A1201" s="23"/>
      <c r="B1201" s="26"/>
      <c r="C1201" s="26"/>
      <c r="D1201" s="28"/>
      <c r="E1201" s="28"/>
      <c r="F1201" s="28"/>
      <c r="G1201" s="29"/>
      <c r="H1201" s="33" t="s">
        <v>636</v>
      </c>
      <c r="I1201" s="34" t="s">
        <v>1433</v>
      </c>
      <c r="J1201" s="35">
        <v>14.774392000000001</v>
      </c>
      <c r="K1201" s="35">
        <v>15.059220439999999</v>
      </c>
      <c r="L1201" s="35">
        <f t="shared" si="19"/>
        <v>0.2848284399999983</v>
      </c>
      <c r="M1201" s="27"/>
      <c r="N1201" s="27"/>
      <c r="O1201" s="27"/>
      <c r="P1201" s="27"/>
      <c r="Q1201" s="27"/>
      <c r="R1201" s="27"/>
    </row>
    <row r="1202" spans="1:18" x14ac:dyDescent="0.2">
      <c r="A1202" s="23"/>
      <c r="B1202" s="26"/>
      <c r="C1202" s="26"/>
      <c r="D1202" s="28"/>
      <c r="E1202" s="28"/>
      <c r="F1202" s="28"/>
      <c r="G1202" s="29"/>
      <c r="H1202" s="33" t="s">
        <v>126</v>
      </c>
      <c r="I1202" s="34" t="s">
        <v>1434</v>
      </c>
      <c r="J1202" s="35">
        <v>17.750247999999999</v>
      </c>
      <c r="K1202" s="35">
        <v>17.577086050000002</v>
      </c>
      <c r="L1202" s="35">
        <f t="shared" si="19"/>
        <v>-0.17316194999999723</v>
      </c>
      <c r="M1202" s="27"/>
      <c r="N1202" s="27"/>
      <c r="O1202" s="27"/>
      <c r="P1202" s="27"/>
      <c r="Q1202" s="27"/>
      <c r="R1202" s="27"/>
    </row>
    <row r="1203" spans="1:18" x14ac:dyDescent="0.2">
      <c r="A1203" s="23"/>
      <c r="B1203" s="26"/>
      <c r="C1203" s="26"/>
      <c r="D1203" s="28"/>
      <c r="E1203" s="28"/>
      <c r="F1203" s="28"/>
      <c r="G1203" s="29"/>
      <c r="H1203" s="33" t="s">
        <v>651</v>
      </c>
      <c r="I1203" s="34" t="s">
        <v>824</v>
      </c>
      <c r="J1203" s="35">
        <v>12.729552999999999</v>
      </c>
      <c r="K1203" s="35">
        <v>14.197015439999999</v>
      </c>
      <c r="L1203" s="35">
        <f t="shared" si="19"/>
        <v>1.4674624400000003</v>
      </c>
      <c r="M1203" s="27"/>
      <c r="N1203" s="27"/>
      <c r="O1203" s="27"/>
      <c r="P1203" s="27"/>
      <c r="Q1203" s="27"/>
      <c r="R1203" s="27"/>
    </row>
    <row r="1204" spans="1:18" x14ac:dyDescent="0.2">
      <c r="A1204" s="23"/>
      <c r="B1204" s="26"/>
      <c r="C1204" s="26"/>
      <c r="D1204" s="28"/>
      <c r="E1204" s="28"/>
      <c r="F1204" s="28"/>
      <c r="G1204" s="29"/>
      <c r="H1204" s="33" t="s">
        <v>653</v>
      </c>
      <c r="I1204" s="34" t="s">
        <v>1435</v>
      </c>
      <c r="J1204" s="35">
        <v>18.378868000000001</v>
      </c>
      <c r="K1204" s="35">
        <v>17.457114700000005</v>
      </c>
      <c r="L1204" s="35">
        <f t="shared" si="19"/>
        <v>-0.92175329999999533</v>
      </c>
      <c r="M1204" s="27"/>
      <c r="N1204" s="27"/>
      <c r="O1204" s="27"/>
      <c r="P1204" s="27"/>
      <c r="Q1204" s="27"/>
      <c r="R1204" s="27"/>
    </row>
    <row r="1205" spans="1:18" x14ac:dyDescent="0.2">
      <c r="A1205" s="23"/>
      <c r="B1205" s="26"/>
      <c r="C1205" s="26"/>
      <c r="D1205" s="28"/>
      <c r="E1205" s="28"/>
      <c r="F1205" s="28"/>
      <c r="G1205" s="29"/>
      <c r="H1205" s="33" t="s">
        <v>654</v>
      </c>
      <c r="I1205" s="34" t="s">
        <v>1401</v>
      </c>
      <c r="J1205" s="35">
        <v>10.970484000000001</v>
      </c>
      <c r="K1205" s="35">
        <v>10.31324289</v>
      </c>
      <c r="L1205" s="35">
        <f t="shared" si="19"/>
        <v>-0.65724111000000107</v>
      </c>
      <c r="M1205" s="27"/>
      <c r="N1205" s="27"/>
      <c r="O1205" s="27"/>
      <c r="P1205" s="27"/>
      <c r="Q1205" s="27"/>
      <c r="R1205" s="27"/>
    </row>
    <row r="1206" spans="1:18" x14ac:dyDescent="0.2">
      <c r="A1206" s="23"/>
      <c r="B1206" s="26"/>
      <c r="C1206" s="26"/>
      <c r="D1206" s="28"/>
      <c r="E1206" s="28"/>
      <c r="F1206" s="28"/>
      <c r="G1206" s="29"/>
      <c r="H1206" s="33" t="s">
        <v>325</v>
      </c>
      <c r="I1206" s="34" t="s">
        <v>1436</v>
      </c>
      <c r="J1206" s="35">
        <v>18.505451999999998</v>
      </c>
      <c r="K1206" s="35">
        <v>28.610538800000004</v>
      </c>
      <c r="L1206" s="35">
        <f t="shared" si="19"/>
        <v>10.105086800000006</v>
      </c>
      <c r="M1206" s="27"/>
      <c r="N1206" s="27"/>
      <c r="O1206" s="27"/>
      <c r="P1206" s="27"/>
      <c r="Q1206" s="27"/>
      <c r="R1206" s="27"/>
    </row>
    <row r="1207" spans="1:18" x14ac:dyDescent="0.2">
      <c r="A1207" s="23"/>
      <c r="B1207" s="26"/>
      <c r="C1207" s="26"/>
      <c r="D1207" s="28"/>
      <c r="E1207" s="28"/>
      <c r="F1207" s="28"/>
      <c r="G1207" s="29"/>
      <c r="H1207" s="33" t="s">
        <v>327</v>
      </c>
      <c r="I1207" s="34" t="s">
        <v>1437</v>
      </c>
      <c r="J1207" s="35">
        <v>17.026392999999999</v>
      </c>
      <c r="K1207" s="35">
        <v>18.253189729999999</v>
      </c>
      <c r="L1207" s="35">
        <f t="shared" si="19"/>
        <v>1.2267967300000002</v>
      </c>
      <c r="M1207" s="27"/>
      <c r="N1207" s="27"/>
      <c r="O1207" s="27"/>
      <c r="P1207" s="27"/>
      <c r="Q1207" s="27"/>
      <c r="R1207" s="27"/>
    </row>
    <row r="1208" spans="1:18" x14ac:dyDescent="0.2">
      <c r="A1208" s="23"/>
      <c r="B1208" s="26"/>
      <c r="C1208" s="26"/>
      <c r="D1208" s="28"/>
      <c r="E1208" s="28"/>
      <c r="F1208" s="28"/>
      <c r="G1208" s="29"/>
      <c r="H1208" s="33" t="s">
        <v>329</v>
      </c>
      <c r="I1208" s="34" t="s">
        <v>1438</v>
      </c>
      <c r="J1208" s="35">
        <v>21.551957000000002</v>
      </c>
      <c r="K1208" s="35">
        <v>16.441552729999998</v>
      </c>
      <c r="L1208" s="35">
        <f t="shared" si="19"/>
        <v>-5.1104042700000036</v>
      </c>
      <c r="M1208" s="27"/>
      <c r="N1208" s="27"/>
      <c r="O1208" s="27"/>
      <c r="P1208" s="27"/>
      <c r="Q1208" s="27"/>
      <c r="R1208" s="27"/>
    </row>
    <row r="1209" spans="1:18" x14ac:dyDescent="0.2">
      <c r="A1209" s="23"/>
      <c r="B1209" s="26"/>
      <c r="C1209" s="26"/>
      <c r="D1209" s="28"/>
      <c r="E1209" s="28"/>
      <c r="F1209" s="28"/>
      <c r="G1209" s="29"/>
      <c r="H1209" s="33" t="s">
        <v>331</v>
      </c>
      <c r="I1209" s="34" t="s">
        <v>1439</v>
      </c>
      <c r="J1209" s="35">
        <v>9.7894240000000003</v>
      </c>
      <c r="K1209" s="35">
        <v>9.8289000399999988</v>
      </c>
      <c r="L1209" s="35">
        <f t="shared" si="19"/>
        <v>3.9476039999998491E-2</v>
      </c>
      <c r="M1209" s="27"/>
      <c r="N1209" s="27"/>
      <c r="O1209" s="27"/>
      <c r="P1209" s="27"/>
      <c r="Q1209" s="27"/>
      <c r="R1209" s="27"/>
    </row>
    <row r="1210" spans="1:18" x14ac:dyDescent="0.2">
      <c r="A1210" s="23"/>
      <c r="B1210" s="26"/>
      <c r="C1210" s="26"/>
      <c r="D1210" s="28"/>
      <c r="E1210" s="28"/>
      <c r="F1210" s="28"/>
      <c r="G1210" s="45" t="s">
        <v>549</v>
      </c>
      <c r="H1210" s="49"/>
      <c r="I1210" s="50"/>
      <c r="J1210" s="51">
        <v>1003.867575</v>
      </c>
      <c r="K1210" s="51">
        <v>135516.24377849992</v>
      </c>
      <c r="L1210" s="51">
        <f t="shared" si="19"/>
        <v>134512.37620349991</v>
      </c>
      <c r="M1210" s="27"/>
      <c r="N1210" s="27"/>
      <c r="O1210" s="27"/>
      <c r="P1210" s="27"/>
      <c r="Q1210" s="27"/>
      <c r="R1210" s="27"/>
    </row>
    <row r="1211" spans="1:18" x14ac:dyDescent="0.2">
      <c r="A1211" s="23"/>
      <c r="B1211" s="26"/>
      <c r="C1211" s="26"/>
      <c r="D1211" s="28"/>
      <c r="E1211" s="28"/>
      <c r="F1211" s="28"/>
      <c r="G1211" s="29"/>
      <c r="H1211" s="30" t="s">
        <v>1440</v>
      </c>
      <c r="I1211" s="31" t="s">
        <v>1441</v>
      </c>
      <c r="J1211" s="32">
        <v>866.74628700000005</v>
      </c>
      <c r="K1211" s="32">
        <v>115819.5772093999</v>
      </c>
      <c r="L1211" s="32">
        <f t="shared" si="19"/>
        <v>114952.83092239989</v>
      </c>
      <c r="M1211" s="27"/>
      <c r="N1211" s="27"/>
      <c r="O1211" s="27"/>
      <c r="P1211" s="27"/>
      <c r="Q1211" s="27"/>
      <c r="R1211" s="27"/>
    </row>
    <row r="1212" spans="1:18" x14ac:dyDescent="0.2">
      <c r="A1212" s="23"/>
      <c r="B1212" s="26"/>
      <c r="C1212" s="26"/>
      <c r="D1212" s="28"/>
      <c r="E1212" s="28"/>
      <c r="F1212" s="28"/>
      <c r="G1212" s="29"/>
      <c r="H1212" s="33" t="s">
        <v>1442</v>
      </c>
      <c r="I1212" s="34" t="s">
        <v>1443</v>
      </c>
      <c r="J1212" s="35">
        <v>137.12128799999999</v>
      </c>
      <c r="K1212" s="35">
        <v>20.460891620000002</v>
      </c>
      <c r="L1212" s="35">
        <f t="shared" si="19"/>
        <v>-116.66039637999999</v>
      </c>
      <c r="M1212" s="27"/>
      <c r="N1212" s="27"/>
      <c r="O1212" s="27"/>
      <c r="P1212" s="27"/>
      <c r="Q1212" s="27"/>
      <c r="R1212" s="27"/>
    </row>
    <row r="1213" spans="1:18" x14ac:dyDescent="0.2">
      <c r="A1213" s="23"/>
      <c r="B1213" s="26"/>
      <c r="C1213" s="26"/>
      <c r="D1213" s="28"/>
      <c r="E1213" s="28"/>
      <c r="F1213" s="28"/>
      <c r="G1213" s="29"/>
      <c r="H1213" s="33" t="s">
        <v>1444</v>
      </c>
      <c r="I1213" s="34" t="s">
        <v>1445</v>
      </c>
      <c r="J1213" s="35">
        <v>0</v>
      </c>
      <c r="K1213" s="35">
        <v>19676.205677480004</v>
      </c>
      <c r="L1213" s="35">
        <f t="shared" si="19"/>
        <v>19676.205677480004</v>
      </c>
      <c r="M1213" s="27"/>
      <c r="N1213" s="27"/>
      <c r="O1213" s="27"/>
      <c r="P1213" s="27"/>
      <c r="Q1213" s="27"/>
      <c r="R1213" s="27"/>
    </row>
    <row r="1214" spans="1:18" x14ac:dyDescent="0.2">
      <c r="A1214" s="23"/>
      <c r="B1214" s="26"/>
      <c r="C1214" s="26"/>
      <c r="D1214" s="28"/>
      <c r="E1214" s="87">
        <v>27</v>
      </c>
      <c r="F1214" s="88" t="s">
        <v>1446</v>
      </c>
      <c r="G1214" s="89"/>
      <c r="H1214" s="90"/>
      <c r="I1214" s="91"/>
      <c r="J1214" s="92">
        <v>1636.5852460000001</v>
      </c>
      <c r="K1214" s="92">
        <v>2633.2562487900004</v>
      </c>
      <c r="L1214" s="92">
        <f t="shared" si="19"/>
        <v>996.67100279000033</v>
      </c>
      <c r="M1214" s="27"/>
      <c r="N1214" s="27"/>
      <c r="O1214" s="27"/>
      <c r="P1214" s="27"/>
      <c r="Q1214" s="27"/>
      <c r="R1214" s="27"/>
    </row>
    <row r="1215" spans="1:18" x14ac:dyDescent="0.2">
      <c r="A1215" s="23"/>
      <c r="B1215" s="26"/>
      <c r="C1215" s="26"/>
      <c r="D1215" s="28"/>
      <c r="E1215" s="28"/>
      <c r="F1215" s="28"/>
      <c r="G1215" s="45" t="s">
        <v>2</v>
      </c>
      <c r="H1215" s="46"/>
      <c r="I1215" s="47"/>
      <c r="J1215" s="48">
        <v>1636.5852460000001</v>
      </c>
      <c r="K1215" s="48">
        <v>2633.2562487900004</v>
      </c>
      <c r="L1215" s="48">
        <f t="shared" si="19"/>
        <v>996.67100279000033</v>
      </c>
      <c r="M1215" s="27"/>
      <c r="N1215" s="27"/>
      <c r="O1215" s="27"/>
      <c r="P1215" s="27"/>
      <c r="Q1215" s="27"/>
      <c r="R1215" s="27"/>
    </row>
    <row r="1216" spans="1:18" x14ac:dyDescent="0.2">
      <c r="A1216" s="23"/>
      <c r="B1216" s="26"/>
      <c r="C1216" s="26"/>
      <c r="D1216" s="28"/>
      <c r="E1216" s="28"/>
      <c r="F1216" s="28"/>
      <c r="G1216" s="29"/>
      <c r="H1216" s="30" t="s">
        <v>35</v>
      </c>
      <c r="I1216" s="31" t="s">
        <v>459</v>
      </c>
      <c r="J1216" s="32">
        <v>26.878036999999999</v>
      </c>
      <c r="K1216" s="32">
        <v>26.318138480000002</v>
      </c>
      <c r="L1216" s="32">
        <f t="shared" si="19"/>
        <v>-0.55989851999999729</v>
      </c>
      <c r="M1216" s="27"/>
      <c r="N1216" s="27"/>
      <c r="O1216" s="27"/>
      <c r="P1216" s="27"/>
      <c r="Q1216" s="27"/>
      <c r="R1216" s="27"/>
    </row>
    <row r="1217" spans="1:18" x14ac:dyDescent="0.2">
      <c r="A1217" s="23"/>
      <c r="B1217" s="26"/>
      <c r="C1217" s="26"/>
      <c r="D1217" s="28"/>
      <c r="E1217" s="28"/>
      <c r="F1217" s="28"/>
      <c r="G1217" s="29"/>
      <c r="H1217" s="33" t="s">
        <v>40</v>
      </c>
      <c r="I1217" s="34" t="s">
        <v>151</v>
      </c>
      <c r="J1217" s="35">
        <v>59.806826000000001</v>
      </c>
      <c r="K1217" s="35">
        <v>75.531458500000028</v>
      </c>
      <c r="L1217" s="35">
        <f t="shared" si="19"/>
        <v>15.724632500000027</v>
      </c>
      <c r="M1217" s="27"/>
      <c r="N1217" s="27"/>
      <c r="O1217" s="27"/>
      <c r="P1217" s="27"/>
      <c r="Q1217" s="27"/>
      <c r="R1217" s="27"/>
    </row>
    <row r="1218" spans="1:18" x14ac:dyDescent="0.2">
      <c r="A1218" s="23"/>
      <c r="B1218" s="26"/>
      <c r="C1218" s="26"/>
      <c r="D1218" s="28"/>
      <c r="E1218" s="28"/>
      <c r="F1218" s="28"/>
      <c r="G1218" s="29"/>
      <c r="H1218" s="33" t="s">
        <v>66</v>
      </c>
      <c r="I1218" s="34" t="s">
        <v>1447</v>
      </c>
      <c r="J1218" s="35">
        <v>35.651108000000001</v>
      </c>
      <c r="K1218" s="35">
        <v>60.092877030000018</v>
      </c>
      <c r="L1218" s="35">
        <f t="shared" si="19"/>
        <v>24.441769030000017</v>
      </c>
      <c r="M1218" s="27"/>
      <c r="N1218" s="27"/>
      <c r="O1218" s="27"/>
      <c r="P1218" s="27"/>
      <c r="Q1218" s="27"/>
      <c r="R1218" s="27"/>
    </row>
    <row r="1219" spans="1:18" x14ac:dyDescent="0.2">
      <c r="A1219" s="23"/>
      <c r="B1219" s="26"/>
      <c r="C1219" s="26"/>
      <c r="D1219" s="28"/>
      <c r="E1219" s="28"/>
      <c r="F1219" s="28"/>
      <c r="G1219" s="29"/>
      <c r="H1219" s="33" t="s">
        <v>68</v>
      </c>
      <c r="I1219" s="34" t="s">
        <v>1448</v>
      </c>
      <c r="J1219" s="35">
        <v>803.94479200000001</v>
      </c>
      <c r="K1219" s="35">
        <v>1.0297142399999999</v>
      </c>
      <c r="L1219" s="35">
        <f t="shared" si="19"/>
        <v>-802.91507776000003</v>
      </c>
      <c r="M1219" s="27"/>
      <c r="N1219" s="27"/>
      <c r="O1219" s="27"/>
      <c r="P1219" s="27"/>
      <c r="Q1219" s="27"/>
      <c r="R1219" s="27"/>
    </row>
    <row r="1220" spans="1:18" x14ac:dyDescent="0.2">
      <c r="A1220" s="23"/>
      <c r="B1220" s="26"/>
      <c r="C1220" s="26"/>
      <c r="D1220" s="28"/>
      <c r="E1220" s="28"/>
      <c r="F1220" s="28"/>
      <c r="G1220" s="29"/>
      <c r="H1220" s="33" t="s">
        <v>74</v>
      </c>
      <c r="I1220" s="34" t="s">
        <v>557</v>
      </c>
      <c r="J1220" s="35">
        <v>21.378022999999999</v>
      </c>
      <c r="K1220" s="35">
        <v>25.966532099999991</v>
      </c>
      <c r="L1220" s="35">
        <f t="shared" si="19"/>
        <v>4.5885090999999925</v>
      </c>
      <c r="M1220" s="27"/>
      <c r="N1220" s="27"/>
      <c r="O1220" s="27"/>
      <c r="P1220" s="27"/>
      <c r="Q1220" s="27"/>
      <c r="R1220" s="27"/>
    </row>
    <row r="1221" spans="1:18" x14ac:dyDescent="0.2">
      <c r="A1221" s="23"/>
      <c r="B1221" s="26"/>
      <c r="C1221" s="26"/>
      <c r="D1221" s="28"/>
      <c r="E1221" s="28"/>
      <c r="F1221" s="28"/>
      <c r="G1221" s="29"/>
      <c r="H1221" s="33" t="s">
        <v>78</v>
      </c>
      <c r="I1221" s="34" t="s">
        <v>1449</v>
      </c>
      <c r="J1221" s="35">
        <v>63.278815000000002</v>
      </c>
      <c r="K1221" s="35">
        <v>62.755495320000016</v>
      </c>
      <c r="L1221" s="35">
        <f t="shared" si="19"/>
        <v>-0.52331967999998596</v>
      </c>
      <c r="M1221" s="27"/>
      <c r="N1221" s="27"/>
      <c r="O1221" s="27"/>
      <c r="P1221" s="27"/>
      <c r="Q1221" s="27"/>
      <c r="R1221" s="27"/>
    </row>
    <row r="1222" spans="1:18" x14ac:dyDescent="0.2">
      <c r="A1222" s="23"/>
      <c r="B1222" s="26"/>
      <c r="C1222" s="26"/>
      <c r="D1222" s="28"/>
      <c r="E1222" s="28"/>
      <c r="F1222" s="28"/>
      <c r="G1222" s="29"/>
      <c r="H1222" s="33" t="s">
        <v>460</v>
      </c>
      <c r="I1222" s="34" t="s">
        <v>1450</v>
      </c>
      <c r="J1222" s="35">
        <v>17.188372000000001</v>
      </c>
      <c r="K1222" s="35">
        <v>33.299494469999999</v>
      </c>
      <c r="L1222" s="35">
        <f t="shared" si="19"/>
        <v>16.111122469999998</v>
      </c>
      <c r="M1222" s="27"/>
      <c r="N1222" s="27"/>
      <c r="O1222" s="27"/>
      <c r="P1222" s="27"/>
      <c r="Q1222" s="27"/>
      <c r="R1222" s="27"/>
    </row>
    <row r="1223" spans="1:18" x14ac:dyDescent="0.2">
      <c r="A1223" s="23"/>
      <c r="B1223" s="26"/>
      <c r="C1223" s="26"/>
      <c r="D1223" s="28"/>
      <c r="E1223" s="28"/>
      <c r="F1223" s="28"/>
      <c r="G1223" s="29"/>
      <c r="H1223" s="33" t="s">
        <v>37</v>
      </c>
      <c r="I1223" s="34" t="s">
        <v>1451</v>
      </c>
      <c r="J1223" s="35">
        <v>11.161028999999999</v>
      </c>
      <c r="K1223" s="35">
        <v>5.2445120300000001</v>
      </c>
      <c r="L1223" s="35">
        <f t="shared" si="19"/>
        <v>-5.9165169699999991</v>
      </c>
      <c r="M1223" s="27"/>
      <c r="N1223" s="27"/>
      <c r="O1223" s="27"/>
      <c r="P1223" s="27"/>
      <c r="Q1223" s="27"/>
      <c r="R1223" s="27"/>
    </row>
    <row r="1224" spans="1:18" x14ac:dyDescent="0.2">
      <c r="A1224" s="23"/>
      <c r="B1224" s="26"/>
      <c r="C1224" s="26"/>
      <c r="D1224" s="28"/>
      <c r="E1224" s="28"/>
      <c r="F1224" s="28"/>
      <c r="G1224" s="29"/>
      <c r="H1224" s="33" t="s">
        <v>393</v>
      </c>
      <c r="I1224" s="34" t="s">
        <v>1452</v>
      </c>
      <c r="J1224" s="35">
        <v>30.401599999999998</v>
      </c>
      <c r="K1224" s="35">
        <v>149.45790385000001</v>
      </c>
      <c r="L1224" s="35">
        <f t="shared" si="19"/>
        <v>119.05630385000001</v>
      </c>
      <c r="M1224" s="27"/>
      <c r="N1224" s="27"/>
      <c r="O1224" s="27"/>
      <c r="P1224" s="27"/>
      <c r="Q1224" s="27"/>
      <c r="R1224" s="27"/>
    </row>
    <row r="1225" spans="1:18" x14ac:dyDescent="0.2">
      <c r="A1225" s="23"/>
      <c r="B1225" s="26"/>
      <c r="C1225" s="26"/>
      <c r="D1225" s="28"/>
      <c r="E1225" s="28"/>
      <c r="F1225" s="28"/>
      <c r="G1225" s="29"/>
      <c r="H1225" s="33" t="s">
        <v>395</v>
      </c>
      <c r="I1225" s="34" t="s">
        <v>1453</v>
      </c>
      <c r="J1225" s="35">
        <v>59.643171000000002</v>
      </c>
      <c r="K1225" s="35">
        <v>0</v>
      </c>
      <c r="L1225" s="35">
        <f t="shared" si="19"/>
        <v>-59.643171000000002</v>
      </c>
      <c r="M1225" s="27"/>
      <c r="N1225" s="27"/>
      <c r="O1225" s="27"/>
      <c r="P1225" s="27"/>
      <c r="Q1225" s="27"/>
      <c r="R1225" s="27"/>
    </row>
    <row r="1226" spans="1:18" x14ac:dyDescent="0.2">
      <c r="A1226" s="23"/>
      <c r="B1226" s="26"/>
      <c r="C1226" s="26"/>
      <c r="D1226" s="28"/>
      <c r="E1226" s="28"/>
      <c r="F1226" s="28"/>
      <c r="G1226" s="29"/>
      <c r="H1226" s="33" t="s">
        <v>42</v>
      </c>
      <c r="I1226" s="34" t="s">
        <v>1454</v>
      </c>
      <c r="J1226" s="35">
        <v>70.338898</v>
      </c>
      <c r="K1226" s="35">
        <v>154.66241011000002</v>
      </c>
      <c r="L1226" s="35">
        <f t="shared" si="19"/>
        <v>84.323512110000024</v>
      </c>
      <c r="M1226" s="27"/>
      <c r="N1226" s="27"/>
      <c r="O1226" s="27"/>
      <c r="P1226" s="27"/>
      <c r="Q1226" s="27"/>
      <c r="R1226" s="27"/>
    </row>
    <row r="1227" spans="1:18" x14ac:dyDescent="0.2">
      <c r="A1227" s="23"/>
      <c r="B1227" s="26"/>
      <c r="C1227" s="26"/>
      <c r="D1227" s="28"/>
      <c r="E1227" s="28"/>
      <c r="F1227" s="28"/>
      <c r="G1227" s="29"/>
      <c r="H1227" s="33" t="s">
        <v>132</v>
      </c>
      <c r="I1227" s="34" t="s">
        <v>1455</v>
      </c>
      <c r="J1227" s="35">
        <v>13.679014</v>
      </c>
      <c r="K1227" s="35">
        <v>21.645067570000002</v>
      </c>
      <c r="L1227" s="35">
        <f t="shared" si="19"/>
        <v>7.9660535700000015</v>
      </c>
      <c r="M1227" s="27"/>
      <c r="N1227" s="27"/>
      <c r="O1227" s="27"/>
      <c r="P1227" s="27"/>
      <c r="Q1227" s="27"/>
      <c r="R1227" s="27"/>
    </row>
    <row r="1228" spans="1:18" x14ac:dyDescent="0.2">
      <c r="A1228" s="23"/>
      <c r="B1228" s="26"/>
      <c r="C1228" s="26"/>
      <c r="D1228" s="28"/>
      <c r="E1228" s="28"/>
      <c r="F1228" s="28"/>
      <c r="G1228" s="29"/>
      <c r="H1228" s="33" t="s">
        <v>87</v>
      </c>
      <c r="I1228" s="34" t="s">
        <v>1456</v>
      </c>
      <c r="J1228" s="35">
        <v>1.109804</v>
      </c>
      <c r="K1228" s="35">
        <v>8.2771531000000014</v>
      </c>
      <c r="L1228" s="35">
        <f t="shared" si="19"/>
        <v>7.1673491000000009</v>
      </c>
      <c r="M1228" s="27"/>
      <c r="N1228" s="27"/>
      <c r="O1228" s="27"/>
      <c r="P1228" s="27"/>
      <c r="Q1228" s="27"/>
      <c r="R1228" s="27"/>
    </row>
    <row r="1229" spans="1:18" ht="25.5" x14ac:dyDescent="0.2">
      <c r="A1229" s="23"/>
      <c r="B1229" s="26"/>
      <c r="C1229" s="26"/>
      <c r="D1229" s="28"/>
      <c r="E1229" s="28"/>
      <c r="F1229" s="28"/>
      <c r="G1229" s="29"/>
      <c r="H1229" s="33" t="s">
        <v>202</v>
      </c>
      <c r="I1229" s="34" t="s">
        <v>1457</v>
      </c>
      <c r="J1229" s="35">
        <v>54.508214000000002</v>
      </c>
      <c r="K1229" s="35">
        <v>0</v>
      </c>
      <c r="L1229" s="35">
        <f t="shared" si="19"/>
        <v>-54.508214000000002</v>
      </c>
      <c r="M1229" s="27"/>
      <c r="N1229" s="27"/>
      <c r="O1229" s="27"/>
      <c r="P1229" s="27"/>
      <c r="Q1229" s="27"/>
      <c r="R1229" s="27"/>
    </row>
    <row r="1230" spans="1:18" x14ac:dyDescent="0.2">
      <c r="A1230" s="23"/>
      <c r="B1230" s="26"/>
      <c r="C1230" s="26"/>
      <c r="D1230" s="28"/>
      <c r="E1230" s="28"/>
      <c r="F1230" s="28"/>
      <c r="G1230" s="29"/>
      <c r="H1230" s="33" t="s">
        <v>204</v>
      </c>
      <c r="I1230" s="34" t="s">
        <v>1458</v>
      </c>
      <c r="J1230" s="35">
        <v>26.360541999999999</v>
      </c>
      <c r="K1230" s="35">
        <v>0</v>
      </c>
      <c r="L1230" s="35">
        <f t="shared" si="19"/>
        <v>-26.360541999999999</v>
      </c>
      <c r="M1230" s="27"/>
      <c r="N1230" s="27"/>
      <c r="O1230" s="27"/>
      <c r="P1230" s="27"/>
      <c r="Q1230" s="27"/>
      <c r="R1230" s="27"/>
    </row>
    <row r="1231" spans="1:18" x14ac:dyDescent="0.2">
      <c r="A1231" s="23"/>
      <c r="B1231" s="26"/>
      <c r="C1231" s="26"/>
      <c r="D1231" s="28"/>
      <c r="E1231" s="28"/>
      <c r="F1231" s="28"/>
      <c r="G1231" s="29"/>
      <c r="H1231" s="33" t="s">
        <v>206</v>
      </c>
      <c r="I1231" s="34" t="s">
        <v>1459</v>
      </c>
      <c r="J1231" s="35">
        <v>59.375664999999998</v>
      </c>
      <c r="K1231" s="35">
        <v>70.956399900000008</v>
      </c>
      <c r="L1231" s="35">
        <f t="shared" si="19"/>
        <v>11.58073490000001</v>
      </c>
      <c r="M1231" s="27"/>
      <c r="N1231" s="27"/>
      <c r="O1231" s="27"/>
      <c r="P1231" s="27"/>
      <c r="Q1231" s="27"/>
      <c r="R1231" s="27"/>
    </row>
    <row r="1232" spans="1:18" x14ac:dyDescent="0.2">
      <c r="A1232" s="23"/>
      <c r="B1232" s="26"/>
      <c r="C1232" s="26"/>
      <c r="D1232" s="28"/>
      <c r="E1232" s="28"/>
      <c r="F1232" s="28"/>
      <c r="G1232" s="29"/>
      <c r="H1232" s="33" t="s">
        <v>208</v>
      </c>
      <c r="I1232" s="34" t="s">
        <v>1460</v>
      </c>
      <c r="J1232" s="35">
        <v>75.524338</v>
      </c>
      <c r="K1232" s="35">
        <v>97.866002470000012</v>
      </c>
      <c r="L1232" s="35">
        <f t="shared" ref="L1232:L1295" si="20">+K1232-J1232</f>
        <v>22.341664470000012</v>
      </c>
      <c r="M1232" s="27"/>
      <c r="N1232" s="27"/>
      <c r="O1232" s="27"/>
      <c r="P1232" s="27"/>
      <c r="Q1232" s="27"/>
      <c r="R1232" s="27"/>
    </row>
    <row r="1233" spans="1:18" x14ac:dyDescent="0.2">
      <c r="A1233" s="23"/>
      <c r="B1233" s="26"/>
      <c r="C1233" s="26"/>
      <c r="D1233" s="28"/>
      <c r="E1233" s="28"/>
      <c r="F1233" s="28"/>
      <c r="G1233" s="29"/>
      <c r="H1233" s="33" t="s">
        <v>274</v>
      </c>
      <c r="I1233" s="34" t="s">
        <v>1461</v>
      </c>
      <c r="J1233" s="35">
        <v>0</v>
      </c>
      <c r="K1233" s="35">
        <v>19.2506576</v>
      </c>
      <c r="L1233" s="35">
        <f t="shared" si="20"/>
        <v>19.2506576</v>
      </c>
      <c r="M1233" s="27"/>
      <c r="N1233" s="27"/>
      <c r="O1233" s="27"/>
      <c r="P1233" s="27"/>
      <c r="Q1233" s="27"/>
      <c r="R1233" s="27"/>
    </row>
    <row r="1234" spans="1:18" x14ac:dyDescent="0.2">
      <c r="A1234" s="23"/>
      <c r="B1234" s="26"/>
      <c r="C1234" s="26"/>
      <c r="D1234" s="28"/>
      <c r="E1234" s="28"/>
      <c r="F1234" s="28"/>
      <c r="G1234" s="29"/>
      <c r="H1234" s="33" t="s">
        <v>430</v>
      </c>
      <c r="I1234" s="34" t="s">
        <v>1462</v>
      </c>
      <c r="J1234" s="35">
        <v>0</v>
      </c>
      <c r="K1234" s="35">
        <v>107.47957285000001</v>
      </c>
      <c r="L1234" s="35">
        <f t="shared" si="20"/>
        <v>107.47957285000001</v>
      </c>
      <c r="M1234" s="27"/>
      <c r="N1234" s="27"/>
      <c r="O1234" s="27"/>
      <c r="P1234" s="27"/>
      <c r="Q1234" s="27"/>
      <c r="R1234" s="27"/>
    </row>
    <row r="1235" spans="1:18" x14ac:dyDescent="0.2">
      <c r="A1235" s="23"/>
      <c r="B1235" s="26"/>
      <c r="C1235" s="26"/>
      <c r="D1235" s="28"/>
      <c r="E1235" s="28"/>
      <c r="F1235" s="28"/>
      <c r="G1235" s="29"/>
      <c r="H1235" s="33" t="s">
        <v>431</v>
      </c>
      <c r="I1235" s="64" t="s">
        <v>1463</v>
      </c>
      <c r="J1235" s="35">
        <v>0</v>
      </c>
      <c r="K1235" s="35">
        <v>135.78051919999999</v>
      </c>
      <c r="L1235" s="35">
        <f t="shared" si="20"/>
        <v>135.78051919999999</v>
      </c>
      <c r="M1235" s="27"/>
      <c r="N1235" s="27"/>
      <c r="O1235" s="27"/>
      <c r="P1235" s="27"/>
      <c r="Q1235" s="27"/>
      <c r="R1235" s="27"/>
    </row>
    <row r="1236" spans="1:18" x14ac:dyDescent="0.2">
      <c r="A1236" s="23"/>
      <c r="B1236" s="26"/>
      <c r="C1236" s="26"/>
      <c r="D1236" s="28"/>
      <c r="E1236" s="28"/>
      <c r="F1236" s="28"/>
      <c r="G1236" s="29"/>
      <c r="H1236" s="33" t="s">
        <v>122</v>
      </c>
      <c r="I1236" s="34" t="s">
        <v>441</v>
      </c>
      <c r="J1236" s="35">
        <v>8.4374710000000004</v>
      </c>
      <c r="K1236" s="35">
        <v>16.245833820000001</v>
      </c>
      <c r="L1236" s="35">
        <f t="shared" si="20"/>
        <v>7.808362820000001</v>
      </c>
      <c r="M1236" s="27"/>
      <c r="N1236" s="27"/>
      <c r="O1236" s="27"/>
      <c r="P1236" s="27"/>
      <c r="Q1236" s="27"/>
      <c r="R1236" s="27"/>
    </row>
    <row r="1237" spans="1:18" x14ac:dyDescent="0.2">
      <c r="A1237" s="23"/>
      <c r="B1237" s="26"/>
      <c r="C1237" s="26"/>
      <c r="D1237" s="28"/>
      <c r="E1237" s="28"/>
      <c r="F1237" s="28"/>
      <c r="G1237" s="29"/>
      <c r="H1237" s="33" t="s">
        <v>293</v>
      </c>
      <c r="I1237" s="34" t="s">
        <v>112</v>
      </c>
      <c r="J1237" s="35">
        <v>63.277436999999999</v>
      </c>
      <c r="K1237" s="35">
        <v>67.383437180000001</v>
      </c>
      <c r="L1237" s="35">
        <f t="shared" si="20"/>
        <v>4.1060001800000023</v>
      </c>
      <c r="M1237" s="27"/>
      <c r="N1237" s="27"/>
      <c r="O1237" s="27"/>
      <c r="P1237" s="27"/>
      <c r="Q1237" s="27"/>
      <c r="R1237" s="27"/>
    </row>
    <row r="1238" spans="1:18" x14ac:dyDescent="0.2">
      <c r="A1238" s="23"/>
      <c r="B1238" s="26"/>
      <c r="C1238" s="26"/>
      <c r="D1238" s="28"/>
      <c r="E1238" s="28"/>
      <c r="F1238" s="28"/>
      <c r="G1238" s="29"/>
      <c r="H1238" s="33" t="s">
        <v>632</v>
      </c>
      <c r="I1238" s="34" t="s">
        <v>1464</v>
      </c>
      <c r="J1238" s="35">
        <v>58.669589999999999</v>
      </c>
      <c r="K1238" s="35">
        <v>154.29195410999998</v>
      </c>
      <c r="L1238" s="35">
        <f t="shared" si="20"/>
        <v>95.622364109999978</v>
      </c>
      <c r="M1238" s="27"/>
      <c r="N1238" s="27"/>
      <c r="O1238" s="27"/>
      <c r="P1238" s="27"/>
      <c r="Q1238" s="27"/>
      <c r="R1238" s="27"/>
    </row>
    <row r="1239" spans="1:18" x14ac:dyDescent="0.2">
      <c r="A1239" s="23"/>
      <c r="B1239" s="26"/>
      <c r="C1239" s="26"/>
      <c r="D1239" s="28"/>
      <c r="E1239" s="28"/>
      <c r="F1239" s="28"/>
      <c r="G1239" s="29"/>
      <c r="H1239" s="33" t="s">
        <v>634</v>
      </c>
      <c r="I1239" s="34" t="s">
        <v>432</v>
      </c>
      <c r="J1239" s="35">
        <v>18.647273999999999</v>
      </c>
      <c r="K1239" s="35">
        <v>27.019239400000004</v>
      </c>
      <c r="L1239" s="35">
        <f t="shared" si="20"/>
        <v>8.3719654000000041</v>
      </c>
      <c r="M1239" s="27"/>
      <c r="N1239" s="27"/>
      <c r="O1239" s="27"/>
      <c r="P1239" s="27"/>
      <c r="Q1239" s="27"/>
      <c r="R1239" s="27"/>
    </row>
    <row r="1240" spans="1:18" x14ac:dyDescent="0.2">
      <c r="A1240" s="23"/>
      <c r="B1240" s="26"/>
      <c r="C1240" s="26"/>
      <c r="D1240" s="28"/>
      <c r="E1240" s="28"/>
      <c r="F1240" s="28"/>
      <c r="G1240" s="29"/>
      <c r="H1240" s="33" t="s">
        <v>940</v>
      </c>
      <c r="I1240" s="34" t="s">
        <v>114</v>
      </c>
      <c r="J1240" s="35">
        <v>57.325226000000001</v>
      </c>
      <c r="K1240" s="35">
        <v>93.812905909999998</v>
      </c>
      <c r="L1240" s="35">
        <f t="shared" si="20"/>
        <v>36.487679909999997</v>
      </c>
      <c r="M1240" s="27"/>
      <c r="N1240" s="27"/>
      <c r="O1240" s="27"/>
      <c r="P1240" s="27"/>
      <c r="Q1240" s="27"/>
      <c r="R1240" s="27"/>
    </row>
    <row r="1241" spans="1:18" x14ac:dyDescent="0.2">
      <c r="A1241" s="23"/>
      <c r="B1241" s="26"/>
      <c r="C1241" s="26"/>
      <c r="D1241" s="28"/>
      <c r="E1241" s="28"/>
      <c r="F1241" s="28"/>
      <c r="G1241" s="29"/>
      <c r="H1241" s="33" t="s">
        <v>124</v>
      </c>
      <c r="I1241" s="34" t="s">
        <v>1465</v>
      </c>
      <c r="J1241" s="35">
        <v>0</v>
      </c>
      <c r="K1241" s="35">
        <v>296.92176108000012</v>
      </c>
      <c r="L1241" s="35">
        <f t="shared" si="20"/>
        <v>296.92176108000012</v>
      </c>
      <c r="M1241" s="27"/>
      <c r="N1241" s="27"/>
      <c r="O1241" s="27"/>
      <c r="P1241" s="27"/>
      <c r="Q1241" s="27"/>
      <c r="R1241" s="27"/>
    </row>
    <row r="1242" spans="1:18" x14ac:dyDescent="0.2">
      <c r="A1242" s="23"/>
      <c r="B1242" s="26"/>
      <c r="C1242" s="26"/>
      <c r="D1242" s="28"/>
      <c r="E1242" s="28"/>
      <c r="F1242" s="28"/>
      <c r="G1242" s="29"/>
      <c r="H1242" s="33" t="s">
        <v>1466</v>
      </c>
      <c r="I1242" s="34" t="s">
        <v>1467</v>
      </c>
      <c r="J1242" s="35">
        <v>0</v>
      </c>
      <c r="K1242" s="35">
        <v>137.35903672999999</v>
      </c>
      <c r="L1242" s="35">
        <f t="shared" si="20"/>
        <v>137.35903672999999</v>
      </c>
      <c r="M1242" s="27"/>
      <c r="N1242" s="27"/>
      <c r="O1242" s="27"/>
      <c r="P1242" s="27"/>
      <c r="Q1242" s="27"/>
      <c r="R1242" s="27"/>
    </row>
    <row r="1243" spans="1:18" x14ac:dyDescent="0.2">
      <c r="A1243" s="23"/>
      <c r="B1243" s="26"/>
      <c r="C1243" s="26"/>
      <c r="D1243" s="28"/>
      <c r="E1243" s="28"/>
      <c r="F1243" s="28"/>
      <c r="G1243" s="29"/>
      <c r="H1243" s="33" t="s">
        <v>1468</v>
      </c>
      <c r="I1243" s="34" t="s">
        <v>1469</v>
      </c>
      <c r="J1243" s="35">
        <v>0</v>
      </c>
      <c r="K1243" s="35">
        <v>153.95271245999996</v>
      </c>
      <c r="L1243" s="35">
        <f t="shared" si="20"/>
        <v>153.95271245999996</v>
      </c>
      <c r="M1243" s="27"/>
      <c r="N1243" s="27"/>
      <c r="O1243" s="27"/>
      <c r="P1243" s="27"/>
      <c r="Q1243" s="27"/>
      <c r="R1243" s="27"/>
    </row>
    <row r="1244" spans="1:18" x14ac:dyDescent="0.2">
      <c r="A1244" s="23"/>
      <c r="B1244" s="26"/>
      <c r="C1244" s="26"/>
      <c r="D1244" s="28"/>
      <c r="E1244" s="28"/>
      <c r="F1244" s="28"/>
      <c r="G1244" s="29"/>
      <c r="H1244" s="33" t="s">
        <v>1470</v>
      </c>
      <c r="I1244" s="34" t="s">
        <v>1471</v>
      </c>
      <c r="J1244" s="35">
        <v>0</v>
      </c>
      <c r="K1244" s="35">
        <v>118.1724784</v>
      </c>
      <c r="L1244" s="35">
        <f t="shared" si="20"/>
        <v>118.1724784</v>
      </c>
      <c r="M1244" s="27"/>
      <c r="N1244" s="27"/>
      <c r="O1244" s="27"/>
      <c r="P1244" s="27"/>
      <c r="Q1244" s="27"/>
      <c r="R1244" s="27"/>
    </row>
    <row r="1245" spans="1:18" x14ac:dyDescent="0.2">
      <c r="A1245" s="23"/>
      <c r="B1245" s="26"/>
      <c r="C1245" s="26"/>
      <c r="D1245" s="28"/>
      <c r="E1245" s="28"/>
      <c r="F1245" s="28"/>
      <c r="G1245" s="29"/>
      <c r="H1245" s="33" t="s">
        <v>1472</v>
      </c>
      <c r="I1245" s="34" t="s">
        <v>1473</v>
      </c>
      <c r="J1245" s="35">
        <v>0</v>
      </c>
      <c r="K1245" s="35">
        <v>139.83461315</v>
      </c>
      <c r="L1245" s="35">
        <f t="shared" si="20"/>
        <v>139.83461315</v>
      </c>
      <c r="M1245" s="27"/>
      <c r="N1245" s="27"/>
      <c r="O1245" s="27"/>
      <c r="P1245" s="27"/>
      <c r="Q1245" s="27"/>
      <c r="R1245" s="27"/>
    </row>
    <row r="1246" spans="1:18" x14ac:dyDescent="0.2">
      <c r="A1246" s="23"/>
      <c r="B1246" s="26"/>
      <c r="C1246" s="26"/>
      <c r="D1246" s="28"/>
      <c r="E1246" s="28"/>
      <c r="F1246" s="28"/>
      <c r="G1246" s="29"/>
      <c r="H1246" s="33" t="s">
        <v>1474</v>
      </c>
      <c r="I1246" s="34" t="s">
        <v>1475</v>
      </c>
      <c r="J1246" s="35">
        <v>0</v>
      </c>
      <c r="K1246" s="35">
        <v>96.704013679999989</v>
      </c>
      <c r="L1246" s="35">
        <f t="shared" si="20"/>
        <v>96.704013679999989</v>
      </c>
      <c r="M1246" s="27"/>
      <c r="N1246" s="27"/>
      <c r="O1246" s="27"/>
      <c r="P1246" s="27"/>
      <c r="Q1246" s="27"/>
      <c r="R1246" s="27"/>
    </row>
    <row r="1247" spans="1:18" x14ac:dyDescent="0.2">
      <c r="A1247" s="23"/>
      <c r="B1247" s="26"/>
      <c r="C1247" s="26"/>
      <c r="D1247" s="28"/>
      <c r="E1247" s="28"/>
      <c r="F1247" s="28"/>
      <c r="G1247" s="29"/>
      <c r="H1247" s="33" t="s">
        <v>126</v>
      </c>
      <c r="I1247" s="34" t="s">
        <v>1476</v>
      </c>
      <c r="J1247" s="35">
        <v>0</v>
      </c>
      <c r="K1247" s="35">
        <v>17.531981519999999</v>
      </c>
      <c r="L1247" s="35">
        <f t="shared" si="20"/>
        <v>17.531981519999999</v>
      </c>
      <c r="M1247" s="27"/>
      <c r="N1247" s="27"/>
      <c r="O1247" s="27"/>
      <c r="P1247" s="27"/>
      <c r="Q1247" s="27"/>
      <c r="R1247" s="27"/>
    </row>
    <row r="1248" spans="1:18" x14ac:dyDescent="0.2">
      <c r="A1248" s="23"/>
      <c r="B1248" s="26"/>
      <c r="C1248" s="26"/>
      <c r="D1248" s="28"/>
      <c r="E1248" s="28"/>
      <c r="F1248" s="28"/>
      <c r="G1248" s="29"/>
      <c r="H1248" s="33" t="s">
        <v>641</v>
      </c>
      <c r="I1248" s="34" t="s">
        <v>1477</v>
      </c>
      <c r="J1248" s="35">
        <v>0</v>
      </c>
      <c r="K1248" s="35">
        <v>108.59281046000001</v>
      </c>
      <c r="L1248" s="35">
        <f t="shared" si="20"/>
        <v>108.59281046000001</v>
      </c>
      <c r="M1248" s="27"/>
      <c r="N1248" s="27"/>
      <c r="O1248" s="27"/>
      <c r="P1248" s="27"/>
      <c r="Q1248" s="27"/>
      <c r="R1248" s="27"/>
    </row>
    <row r="1249" spans="1:18" x14ac:dyDescent="0.2">
      <c r="A1249" s="23"/>
      <c r="B1249" s="26"/>
      <c r="C1249" s="26"/>
      <c r="D1249" s="28"/>
      <c r="E1249" s="28"/>
      <c r="F1249" s="28"/>
      <c r="G1249" s="29"/>
      <c r="H1249" s="33" t="s">
        <v>643</v>
      </c>
      <c r="I1249" s="34" t="s">
        <v>644</v>
      </c>
      <c r="J1249" s="35">
        <v>0</v>
      </c>
      <c r="K1249" s="35">
        <v>31.252753780000006</v>
      </c>
      <c r="L1249" s="35">
        <f t="shared" si="20"/>
        <v>31.252753780000006</v>
      </c>
      <c r="M1249" s="27"/>
      <c r="N1249" s="27"/>
      <c r="O1249" s="27"/>
      <c r="P1249" s="27"/>
      <c r="Q1249" s="27"/>
      <c r="R1249" s="27"/>
    </row>
    <row r="1250" spans="1:18" x14ac:dyDescent="0.2">
      <c r="A1250" s="23"/>
      <c r="B1250" s="26"/>
      <c r="C1250" s="26"/>
      <c r="D1250" s="28"/>
      <c r="E1250" s="28"/>
      <c r="F1250" s="28"/>
      <c r="G1250" s="29"/>
      <c r="H1250" s="33" t="s">
        <v>645</v>
      </c>
      <c r="I1250" s="34" t="s">
        <v>646</v>
      </c>
      <c r="J1250" s="35">
        <v>0</v>
      </c>
      <c r="K1250" s="35">
        <v>36.551395469999996</v>
      </c>
      <c r="L1250" s="35">
        <f t="shared" si="20"/>
        <v>36.551395469999996</v>
      </c>
      <c r="M1250" s="27"/>
      <c r="N1250" s="27"/>
      <c r="O1250" s="27"/>
      <c r="P1250" s="27"/>
      <c r="Q1250" s="27"/>
      <c r="R1250" s="27"/>
    </row>
    <row r="1251" spans="1:18" x14ac:dyDescent="0.2">
      <c r="A1251" s="23"/>
      <c r="B1251" s="26"/>
      <c r="C1251" s="26"/>
      <c r="D1251" s="28"/>
      <c r="E1251" s="28"/>
      <c r="F1251" s="28"/>
      <c r="G1251" s="29"/>
      <c r="H1251" s="33" t="s">
        <v>647</v>
      </c>
      <c r="I1251" s="34" t="s">
        <v>1478</v>
      </c>
      <c r="J1251" s="35">
        <v>0</v>
      </c>
      <c r="K1251" s="35">
        <v>44.054679050000011</v>
      </c>
      <c r="L1251" s="35">
        <f t="shared" si="20"/>
        <v>44.054679050000011</v>
      </c>
      <c r="M1251" s="27"/>
      <c r="N1251" s="27"/>
      <c r="O1251" s="27"/>
      <c r="P1251" s="27"/>
      <c r="Q1251" s="27"/>
      <c r="R1251" s="27"/>
    </row>
    <row r="1252" spans="1:18" x14ac:dyDescent="0.2">
      <c r="A1252" s="23"/>
      <c r="B1252" s="26"/>
      <c r="C1252" s="26"/>
      <c r="D1252" s="28"/>
      <c r="E1252" s="28"/>
      <c r="F1252" s="28"/>
      <c r="G1252" s="29"/>
      <c r="H1252" s="33" t="s">
        <v>649</v>
      </c>
      <c r="I1252" s="34" t="s">
        <v>1479</v>
      </c>
      <c r="J1252" s="35">
        <v>0</v>
      </c>
      <c r="K1252" s="35">
        <v>37.960733769999983</v>
      </c>
      <c r="L1252" s="35">
        <f t="shared" si="20"/>
        <v>37.960733769999983</v>
      </c>
      <c r="M1252" s="27"/>
      <c r="N1252" s="27"/>
      <c r="O1252" s="27"/>
      <c r="P1252" s="27"/>
      <c r="Q1252" s="27"/>
      <c r="R1252" s="27"/>
    </row>
    <row r="1253" spans="1:18" x14ac:dyDescent="0.2">
      <c r="A1253" s="23"/>
      <c r="B1253" s="26"/>
      <c r="C1253" s="26"/>
      <c r="D1253" s="28"/>
      <c r="E1253" s="87">
        <v>31</v>
      </c>
      <c r="F1253" s="88" t="s">
        <v>1480</v>
      </c>
      <c r="G1253" s="89"/>
      <c r="H1253" s="90"/>
      <c r="I1253" s="91"/>
      <c r="J1253" s="92">
        <v>958.98330699999997</v>
      </c>
      <c r="K1253" s="92">
        <v>1028.683013999999</v>
      </c>
      <c r="L1253" s="92">
        <f t="shared" si="20"/>
        <v>69.69970699999908</v>
      </c>
      <c r="M1253" s="27"/>
      <c r="N1253" s="27"/>
      <c r="O1253" s="27"/>
      <c r="P1253" s="27"/>
      <c r="Q1253" s="27"/>
      <c r="R1253" s="27"/>
    </row>
    <row r="1254" spans="1:18" x14ac:dyDescent="0.2">
      <c r="A1254" s="23"/>
      <c r="B1254" s="26"/>
      <c r="C1254" s="26"/>
      <c r="D1254" s="28"/>
      <c r="E1254" s="28"/>
      <c r="F1254" s="28"/>
      <c r="G1254" s="45" t="s">
        <v>2</v>
      </c>
      <c r="H1254" s="46"/>
      <c r="I1254" s="47"/>
      <c r="J1254" s="48">
        <v>958.98330699999997</v>
      </c>
      <c r="K1254" s="48">
        <v>1028.683013999999</v>
      </c>
      <c r="L1254" s="48">
        <f t="shared" si="20"/>
        <v>69.69970699999908</v>
      </c>
      <c r="M1254" s="27"/>
      <c r="N1254" s="27"/>
      <c r="O1254" s="27"/>
      <c r="P1254" s="27"/>
      <c r="Q1254" s="27"/>
      <c r="R1254" s="27"/>
    </row>
    <row r="1255" spans="1:18" x14ac:dyDescent="0.2">
      <c r="A1255" s="23"/>
      <c r="B1255" s="26"/>
      <c r="C1255" s="26"/>
      <c r="D1255" s="28"/>
      <c r="E1255" s="28"/>
      <c r="F1255" s="28"/>
      <c r="G1255" s="29"/>
      <c r="H1255" s="30" t="s">
        <v>35</v>
      </c>
      <c r="I1255" s="31" t="s">
        <v>1481</v>
      </c>
      <c r="J1255" s="32">
        <v>238.15224900000001</v>
      </c>
      <c r="K1255" s="32">
        <v>282.9871776600001</v>
      </c>
      <c r="L1255" s="32">
        <f t="shared" si="20"/>
        <v>44.834928660000088</v>
      </c>
      <c r="M1255" s="27"/>
      <c r="N1255" s="27"/>
      <c r="O1255" s="27"/>
      <c r="P1255" s="27"/>
      <c r="Q1255" s="27"/>
      <c r="R1255" s="27"/>
    </row>
    <row r="1256" spans="1:18" x14ac:dyDescent="0.2">
      <c r="A1256" s="23"/>
      <c r="B1256" s="26"/>
      <c r="C1256" s="26"/>
      <c r="D1256" s="28"/>
      <c r="E1256" s="28"/>
      <c r="F1256" s="28"/>
      <c r="G1256" s="29"/>
      <c r="H1256" s="33" t="s">
        <v>37</v>
      </c>
      <c r="I1256" s="34" t="s">
        <v>1482</v>
      </c>
      <c r="J1256" s="35">
        <v>658.01215999999999</v>
      </c>
      <c r="K1256" s="35">
        <v>678.91321190999895</v>
      </c>
      <c r="L1256" s="35">
        <f t="shared" si="20"/>
        <v>20.901051909998955</v>
      </c>
      <c r="M1256" s="27"/>
      <c r="N1256" s="27"/>
      <c r="O1256" s="27"/>
      <c r="P1256" s="27"/>
      <c r="Q1256" s="27"/>
      <c r="R1256" s="27"/>
    </row>
    <row r="1257" spans="1:18" x14ac:dyDescent="0.2">
      <c r="A1257" s="23"/>
      <c r="B1257" s="26"/>
      <c r="C1257" s="26"/>
      <c r="D1257" s="28"/>
      <c r="E1257" s="28"/>
      <c r="F1257" s="28"/>
      <c r="G1257" s="29"/>
      <c r="H1257" s="33" t="s">
        <v>87</v>
      </c>
      <c r="I1257" s="34" t="s">
        <v>441</v>
      </c>
      <c r="J1257" s="35">
        <v>62.818897999999997</v>
      </c>
      <c r="K1257" s="35">
        <v>66.782624430000013</v>
      </c>
      <c r="L1257" s="35">
        <f t="shared" si="20"/>
        <v>3.9637264300000155</v>
      </c>
      <c r="M1257" s="27"/>
      <c r="N1257" s="27"/>
      <c r="O1257" s="27"/>
      <c r="P1257" s="27"/>
      <c r="Q1257" s="27"/>
      <c r="R1257" s="27"/>
    </row>
    <row r="1258" spans="1:18" x14ac:dyDescent="0.2">
      <c r="A1258" s="23"/>
      <c r="B1258" s="26"/>
      <c r="C1258" s="26"/>
      <c r="D1258" s="28"/>
      <c r="E1258" s="87">
        <v>36</v>
      </c>
      <c r="F1258" s="88" t="s">
        <v>1483</v>
      </c>
      <c r="G1258" s="89"/>
      <c r="H1258" s="90"/>
      <c r="I1258" s="91"/>
      <c r="J1258" s="92">
        <v>105838.757408</v>
      </c>
      <c r="K1258" s="92">
        <v>76045.143759179991</v>
      </c>
      <c r="L1258" s="92">
        <f t="shared" si="20"/>
        <v>-29793.613648820014</v>
      </c>
      <c r="M1258" s="27"/>
      <c r="N1258" s="27"/>
      <c r="O1258" s="27"/>
      <c r="P1258" s="27"/>
      <c r="Q1258" s="27"/>
      <c r="R1258" s="27"/>
    </row>
    <row r="1259" spans="1:18" x14ac:dyDescent="0.2">
      <c r="A1259" s="23"/>
      <c r="B1259" s="26"/>
      <c r="C1259" s="26"/>
      <c r="D1259" s="28"/>
      <c r="E1259" s="28"/>
      <c r="F1259" s="28"/>
      <c r="G1259" s="45" t="s">
        <v>2</v>
      </c>
      <c r="H1259" s="46"/>
      <c r="I1259" s="47"/>
      <c r="J1259" s="48">
        <v>3309.9677929999998</v>
      </c>
      <c r="K1259" s="48">
        <v>2423.5148359</v>
      </c>
      <c r="L1259" s="48">
        <f t="shared" si="20"/>
        <v>-886.45295709999982</v>
      </c>
      <c r="M1259" s="27"/>
      <c r="N1259" s="27"/>
      <c r="O1259" s="27"/>
      <c r="P1259" s="27"/>
      <c r="Q1259" s="27"/>
      <c r="R1259" s="27"/>
    </row>
    <row r="1260" spans="1:18" x14ac:dyDescent="0.2">
      <c r="A1260" s="23"/>
      <c r="B1260" s="26"/>
      <c r="C1260" s="26"/>
      <c r="D1260" s="28"/>
      <c r="E1260" s="28"/>
      <c r="F1260" s="28"/>
      <c r="G1260" s="29"/>
      <c r="H1260" s="30" t="s">
        <v>35</v>
      </c>
      <c r="I1260" s="31" t="s">
        <v>459</v>
      </c>
      <c r="J1260" s="32">
        <v>30.484476999999998</v>
      </c>
      <c r="K1260" s="32">
        <v>226.78354338999995</v>
      </c>
      <c r="L1260" s="32">
        <f t="shared" si="20"/>
        <v>196.29906638999995</v>
      </c>
      <c r="M1260" s="27"/>
      <c r="N1260" s="27"/>
      <c r="O1260" s="27"/>
      <c r="P1260" s="27"/>
      <c r="Q1260" s="27"/>
      <c r="R1260" s="27"/>
    </row>
    <row r="1261" spans="1:18" x14ac:dyDescent="0.2">
      <c r="A1261" s="23"/>
      <c r="B1261" s="26"/>
      <c r="C1261" s="26"/>
      <c r="D1261" s="28"/>
      <c r="E1261" s="28"/>
      <c r="F1261" s="28"/>
      <c r="G1261" s="29"/>
      <c r="H1261" s="33" t="s">
        <v>64</v>
      </c>
      <c r="I1261" s="34" t="s">
        <v>557</v>
      </c>
      <c r="J1261" s="35">
        <v>12.846019</v>
      </c>
      <c r="K1261" s="35">
        <v>12.079852539999997</v>
      </c>
      <c r="L1261" s="35">
        <f t="shared" si="20"/>
        <v>-0.76616646000000266</v>
      </c>
      <c r="M1261" s="27"/>
      <c r="N1261" s="27"/>
      <c r="O1261" s="27"/>
      <c r="P1261" s="27"/>
      <c r="Q1261" s="27"/>
      <c r="R1261" s="27"/>
    </row>
    <row r="1262" spans="1:18" x14ac:dyDescent="0.2">
      <c r="A1262" s="23"/>
      <c r="B1262" s="26"/>
      <c r="C1262" s="26"/>
      <c r="D1262" s="28"/>
      <c r="E1262" s="28"/>
      <c r="F1262" s="28"/>
      <c r="G1262" s="29"/>
      <c r="H1262" s="33" t="s">
        <v>78</v>
      </c>
      <c r="I1262" s="34" t="s">
        <v>1484</v>
      </c>
      <c r="J1262" s="35">
        <v>5.6146120000000002</v>
      </c>
      <c r="K1262" s="35">
        <v>4.3081730199999999</v>
      </c>
      <c r="L1262" s="35">
        <f t="shared" si="20"/>
        <v>-1.3064389800000002</v>
      </c>
      <c r="M1262" s="27"/>
      <c r="N1262" s="27"/>
      <c r="O1262" s="27"/>
      <c r="P1262" s="27"/>
      <c r="Q1262" s="27"/>
      <c r="R1262" s="27"/>
    </row>
    <row r="1263" spans="1:18" x14ac:dyDescent="0.2">
      <c r="A1263" s="23"/>
      <c r="B1263" s="26"/>
      <c r="C1263" s="26"/>
      <c r="D1263" s="28"/>
      <c r="E1263" s="28"/>
      <c r="F1263" s="28"/>
      <c r="G1263" s="29"/>
      <c r="H1263" s="33" t="s">
        <v>108</v>
      </c>
      <c r="I1263" s="34" t="s">
        <v>1485</v>
      </c>
      <c r="J1263" s="35">
        <v>31.387118999999998</v>
      </c>
      <c r="K1263" s="35">
        <v>29.68660778000001</v>
      </c>
      <c r="L1263" s="35">
        <f t="shared" si="20"/>
        <v>-1.7005112199999886</v>
      </c>
      <c r="M1263" s="27"/>
      <c r="N1263" s="27"/>
      <c r="O1263" s="27"/>
      <c r="P1263" s="27"/>
      <c r="Q1263" s="27"/>
      <c r="R1263" s="27"/>
    </row>
    <row r="1264" spans="1:18" x14ac:dyDescent="0.2">
      <c r="A1264" s="23"/>
      <c r="B1264" s="26"/>
      <c r="C1264" s="26"/>
      <c r="D1264" s="28"/>
      <c r="E1264" s="28"/>
      <c r="F1264" s="28"/>
      <c r="G1264" s="29"/>
      <c r="H1264" s="33" t="s">
        <v>80</v>
      </c>
      <c r="I1264" s="34" t="s">
        <v>1486</v>
      </c>
      <c r="J1264" s="35">
        <v>31.761274</v>
      </c>
      <c r="K1264" s="35">
        <v>24.566406620000006</v>
      </c>
      <c r="L1264" s="35">
        <f t="shared" si="20"/>
        <v>-7.1948673799999945</v>
      </c>
      <c r="M1264" s="27"/>
      <c r="N1264" s="27"/>
      <c r="O1264" s="27"/>
      <c r="P1264" s="27"/>
      <c r="Q1264" s="27"/>
      <c r="R1264" s="27"/>
    </row>
    <row r="1265" spans="1:18" x14ac:dyDescent="0.2">
      <c r="A1265" s="23"/>
      <c r="B1265" s="26"/>
      <c r="C1265" s="26"/>
      <c r="D1265" s="28"/>
      <c r="E1265" s="28"/>
      <c r="F1265" s="28"/>
      <c r="G1265" s="29"/>
      <c r="H1265" s="33" t="s">
        <v>82</v>
      </c>
      <c r="I1265" s="34" t="s">
        <v>1319</v>
      </c>
      <c r="J1265" s="35">
        <v>27.464973000000001</v>
      </c>
      <c r="K1265" s="35">
        <v>28.28799149</v>
      </c>
      <c r="L1265" s="35">
        <f t="shared" si="20"/>
        <v>0.82301848999999905</v>
      </c>
      <c r="M1265" s="27"/>
      <c r="N1265" s="27"/>
      <c r="O1265" s="27"/>
      <c r="P1265" s="27"/>
      <c r="Q1265" s="27"/>
      <c r="R1265" s="27"/>
    </row>
    <row r="1266" spans="1:18" x14ac:dyDescent="0.2">
      <c r="A1266" s="23"/>
      <c r="B1266" s="26"/>
      <c r="C1266" s="26"/>
      <c r="D1266" s="28"/>
      <c r="E1266" s="28"/>
      <c r="F1266" s="28"/>
      <c r="G1266" s="29"/>
      <c r="H1266" s="33" t="s">
        <v>84</v>
      </c>
      <c r="I1266" s="34" t="s">
        <v>1487</v>
      </c>
      <c r="J1266" s="35">
        <v>26.878212000000001</v>
      </c>
      <c r="K1266" s="35">
        <v>22.782815429999999</v>
      </c>
      <c r="L1266" s="35">
        <f t="shared" si="20"/>
        <v>-4.0953965700000019</v>
      </c>
      <c r="M1266" s="27"/>
      <c r="N1266" s="27"/>
      <c r="O1266" s="27"/>
      <c r="P1266" s="27"/>
      <c r="Q1266" s="27"/>
      <c r="R1266" s="27"/>
    </row>
    <row r="1267" spans="1:18" x14ac:dyDescent="0.2">
      <c r="A1267" s="23"/>
      <c r="B1267" s="26"/>
      <c r="C1267" s="26"/>
      <c r="D1267" s="28"/>
      <c r="E1267" s="28"/>
      <c r="F1267" s="28"/>
      <c r="G1267" s="29"/>
      <c r="H1267" s="33" t="s">
        <v>460</v>
      </c>
      <c r="I1267" s="34" t="s">
        <v>1488</v>
      </c>
      <c r="J1267" s="35">
        <v>5.2791420000000002</v>
      </c>
      <c r="K1267" s="35">
        <v>48.375428389999996</v>
      </c>
      <c r="L1267" s="35">
        <f t="shared" si="20"/>
        <v>43.096286389999996</v>
      </c>
      <c r="M1267" s="27"/>
      <c r="N1267" s="27"/>
      <c r="O1267" s="27"/>
      <c r="P1267" s="27"/>
      <c r="Q1267" s="27"/>
      <c r="R1267" s="27"/>
    </row>
    <row r="1268" spans="1:18" x14ac:dyDescent="0.2">
      <c r="A1268" s="23"/>
      <c r="B1268" s="26"/>
      <c r="C1268" s="26"/>
      <c r="D1268" s="28"/>
      <c r="E1268" s="28"/>
      <c r="F1268" s="28"/>
      <c r="G1268" s="29"/>
      <c r="H1268" s="33" t="s">
        <v>462</v>
      </c>
      <c r="I1268" s="34" t="s">
        <v>1489</v>
      </c>
      <c r="J1268" s="35">
        <v>21.829505999999999</v>
      </c>
      <c r="K1268" s="35">
        <v>25.1561317</v>
      </c>
      <c r="L1268" s="35">
        <f t="shared" si="20"/>
        <v>3.326625700000001</v>
      </c>
      <c r="M1268" s="27"/>
      <c r="N1268" s="27"/>
      <c r="O1268" s="27"/>
      <c r="P1268" s="27"/>
      <c r="Q1268" s="27"/>
      <c r="R1268" s="27"/>
    </row>
    <row r="1269" spans="1:18" x14ac:dyDescent="0.2">
      <c r="A1269" s="23"/>
      <c r="B1269" s="26"/>
      <c r="C1269" s="26"/>
      <c r="D1269" s="28"/>
      <c r="E1269" s="28"/>
      <c r="F1269" s="28"/>
      <c r="G1269" s="29"/>
      <c r="H1269" s="33" t="s">
        <v>464</v>
      </c>
      <c r="I1269" s="34" t="s">
        <v>1490</v>
      </c>
      <c r="J1269" s="35">
        <v>19.770045</v>
      </c>
      <c r="K1269" s="35">
        <v>253.80420888</v>
      </c>
      <c r="L1269" s="35">
        <f t="shared" si="20"/>
        <v>234.03416387999999</v>
      </c>
      <c r="M1269" s="27"/>
      <c r="N1269" s="27"/>
      <c r="O1269" s="27"/>
      <c r="P1269" s="27"/>
      <c r="Q1269" s="27"/>
      <c r="R1269" s="27"/>
    </row>
    <row r="1270" spans="1:18" x14ac:dyDescent="0.2">
      <c r="A1270" s="23"/>
      <c r="B1270" s="26"/>
      <c r="C1270" s="26"/>
      <c r="D1270" s="28"/>
      <c r="E1270" s="28"/>
      <c r="F1270" s="28"/>
      <c r="G1270" s="29"/>
      <c r="H1270" s="33" t="s">
        <v>466</v>
      </c>
      <c r="I1270" s="34" t="s">
        <v>1491</v>
      </c>
      <c r="J1270" s="35">
        <v>22.148619</v>
      </c>
      <c r="K1270" s="35">
        <v>24.442524079999998</v>
      </c>
      <c r="L1270" s="35">
        <f t="shared" si="20"/>
        <v>2.2939050799999983</v>
      </c>
      <c r="M1270" s="27"/>
      <c r="N1270" s="27"/>
      <c r="O1270" s="27"/>
      <c r="P1270" s="27"/>
      <c r="Q1270" s="27"/>
      <c r="R1270" s="27"/>
    </row>
    <row r="1271" spans="1:18" x14ac:dyDescent="0.2">
      <c r="A1271" s="23"/>
      <c r="B1271" s="26"/>
      <c r="C1271" s="26"/>
      <c r="D1271" s="28"/>
      <c r="E1271" s="28"/>
      <c r="F1271" s="28"/>
      <c r="G1271" s="29"/>
      <c r="H1271" s="33" t="s">
        <v>169</v>
      </c>
      <c r="I1271" s="34" t="s">
        <v>441</v>
      </c>
      <c r="J1271" s="35">
        <v>584.86094600000001</v>
      </c>
      <c r="K1271" s="35">
        <v>55.219100420000004</v>
      </c>
      <c r="L1271" s="35">
        <f t="shared" si="20"/>
        <v>-529.64184557999999</v>
      </c>
      <c r="M1271" s="27"/>
      <c r="N1271" s="27"/>
      <c r="O1271" s="27"/>
      <c r="P1271" s="27"/>
      <c r="Q1271" s="27"/>
      <c r="R1271" s="27"/>
    </row>
    <row r="1272" spans="1:18" x14ac:dyDescent="0.2">
      <c r="A1272" s="23"/>
      <c r="B1272" s="26"/>
      <c r="C1272" s="26"/>
      <c r="D1272" s="28"/>
      <c r="E1272" s="28"/>
      <c r="F1272" s="28"/>
      <c r="G1272" s="29"/>
      <c r="H1272" s="33" t="s">
        <v>564</v>
      </c>
      <c r="I1272" s="34" t="s">
        <v>112</v>
      </c>
      <c r="J1272" s="35">
        <v>147.70453000000001</v>
      </c>
      <c r="K1272" s="35">
        <v>88.447663490000011</v>
      </c>
      <c r="L1272" s="35">
        <f t="shared" si="20"/>
        <v>-59.256866509999995</v>
      </c>
      <c r="M1272" s="27"/>
      <c r="N1272" s="27"/>
      <c r="O1272" s="27"/>
      <c r="P1272" s="27"/>
      <c r="Q1272" s="27"/>
      <c r="R1272" s="27"/>
    </row>
    <row r="1273" spans="1:18" x14ac:dyDescent="0.2">
      <c r="A1273" s="23"/>
      <c r="B1273" s="26"/>
      <c r="C1273" s="26"/>
      <c r="D1273" s="28"/>
      <c r="E1273" s="28"/>
      <c r="F1273" s="28"/>
      <c r="G1273" s="29"/>
      <c r="H1273" s="33" t="s">
        <v>456</v>
      </c>
      <c r="I1273" s="34" t="s">
        <v>1492</v>
      </c>
      <c r="J1273" s="35">
        <v>1366.181143</v>
      </c>
      <c r="K1273" s="35">
        <v>501.19578733999992</v>
      </c>
      <c r="L1273" s="35">
        <f t="shared" si="20"/>
        <v>-864.9853556600001</v>
      </c>
      <c r="M1273" s="27"/>
      <c r="N1273" s="27"/>
      <c r="O1273" s="27"/>
      <c r="P1273" s="27"/>
      <c r="Q1273" s="27"/>
      <c r="R1273" s="27"/>
    </row>
    <row r="1274" spans="1:18" x14ac:dyDescent="0.2">
      <c r="A1274" s="23"/>
      <c r="B1274" s="26"/>
      <c r="C1274" s="26"/>
      <c r="D1274" s="28"/>
      <c r="E1274" s="28"/>
      <c r="F1274" s="28"/>
      <c r="G1274" s="29"/>
      <c r="H1274" s="33" t="s">
        <v>709</v>
      </c>
      <c r="I1274" s="34" t="s">
        <v>432</v>
      </c>
      <c r="J1274" s="35">
        <v>87.950450000000004</v>
      </c>
      <c r="K1274" s="35">
        <v>58.436923730000004</v>
      </c>
      <c r="L1274" s="35">
        <f t="shared" si="20"/>
        <v>-29.51352627</v>
      </c>
      <c r="M1274" s="27"/>
      <c r="N1274" s="27"/>
      <c r="O1274" s="27"/>
      <c r="P1274" s="27"/>
      <c r="Q1274" s="27"/>
      <c r="R1274" s="27"/>
    </row>
    <row r="1275" spans="1:18" x14ac:dyDescent="0.2">
      <c r="A1275" s="23"/>
      <c r="B1275" s="26"/>
      <c r="C1275" s="26"/>
      <c r="D1275" s="28"/>
      <c r="E1275" s="28"/>
      <c r="F1275" s="28"/>
      <c r="G1275" s="29"/>
      <c r="H1275" s="33" t="s">
        <v>171</v>
      </c>
      <c r="I1275" s="34" t="s">
        <v>1493</v>
      </c>
      <c r="J1275" s="35">
        <v>9.9662030000000001</v>
      </c>
      <c r="K1275" s="35">
        <v>8.69386701</v>
      </c>
      <c r="L1275" s="35">
        <f t="shared" si="20"/>
        <v>-1.2723359900000002</v>
      </c>
      <c r="M1275" s="27"/>
      <c r="N1275" s="27"/>
      <c r="O1275" s="27"/>
      <c r="P1275" s="27"/>
      <c r="Q1275" s="27"/>
      <c r="R1275" s="27"/>
    </row>
    <row r="1276" spans="1:18" x14ac:dyDescent="0.2">
      <c r="A1276" s="23"/>
      <c r="B1276" s="26"/>
      <c r="C1276" s="26"/>
      <c r="D1276" s="28"/>
      <c r="E1276" s="28"/>
      <c r="F1276" s="28"/>
      <c r="G1276" s="29"/>
      <c r="H1276" s="33" t="s">
        <v>568</v>
      </c>
      <c r="I1276" s="34" t="s">
        <v>1494</v>
      </c>
      <c r="J1276" s="35">
        <v>16.460167999999999</v>
      </c>
      <c r="K1276" s="35">
        <v>28.783098840000005</v>
      </c>
      <c r="L1276" s="35">
        <f t="shared" si="20"/>
        <v>12.322930840000005</v>
      </c>
      <c r="M1276" s="27"/>
      <c r="N1276" s="27"/>
      <c r="O1276" s="27"/>
      <c r="P1276" s="27"/>
      <c r="Q1276" s="27"/>
      <c r="R1276" s="27"/>
    </row>
    <row r="1277" spans="1:18" ht="25.5" x14ac:dyDescent="0.2">
      <c r="A1277" s="23"/>
      <c r="B1277" s="26"/>
      <c r="C1277" s="26"/>
      <c r="D1277" s="28"/>
      <c r="E1277" s="28"/>
      <c r="F1277" s="28"/>
      <c r="G1277" s="29"/>
      <c r="H1277" s="33" t="s">
        <v>570</v>
      </c>
      <c r="I1277" s="34" t="s">
        <v>1495</v>
      </c>
      <c r="J1277" s="35">
        <v>24.307469000000001</v>
      </c>
      <c r="K1277" s="35">
        <v>27.636322649999997</v>
      </c>
      <c r="L1277" s="35">
        <f t="shared" si="20"/>
        <v>3.3288536499999957</v>
      </c>
      <c r="M1277" s="27"/>
      <c r="N1277" s="27"/>
      <c r="O1277" s="27"/>
      <c r="P1277" s="27"/>
      <c r="Q1277" s="27"/>
      <c r="R1277" s="27"/>
    </row>
    <row r="1278" spans="1:18" x14ac:dyDescent="0.2">
      <c r="A1278" s="23"/>
      <c r="B1278" s="26"/>
      <c r="C1278" s="26"/>
      <c r="D1278" s="28"/>
      <c r="E1278" s="28"/>
      <c r="F1278" s="28"/>
      <c r="G1278" s="29"/>
      <c r="H1278" s="33" t="s">
        <v>173</v>
      </c>
      <c r="I1278" s="34" t="s">
        <v>1496</v>
      </c>
      <c r="J1278" s="35">
        <v>6.6109830000000001</v>
      </c>
      <c r="K1278" s="35">
        <v>20.4714125</v>
      </c>
      <c r="L1278" s="35">
        <f t="shared" si="20"/>
        <v>13.860429499999999</v>
      </c>
      <c r="M1278" s="27"/>
      <c r="N1278" s="27"/>
      <c r="O1278" s="27"/>
      <c r="P1278" s="27"/>
      <c r="Q1278" s="27"/>
      <c r="R1278" s="27"/>
    </row>
    <row r="1279" spans="1:18" x14ac:dyDescent="0.2">
      <c r="A1279" s="23"/>
      <c r="B1279" s="26"/>
      <c r="C1279" s="26"/>
      <c r="D1279" s="28"/>
      <c r="E1279" s="28"/>
      <c r="F1279" s="28"/>
      <c r="G1279" s="29"/>
      <c r="H1279" s="33" t="s">
        <v>1183</v>
      </c>
      <c r="I1279" s="34" t="s">
        <v>1497</v>
      </c>
      <c r="J1279" s="35">
        <v>67.692526999999998</v>
      </c>
      <c r="K1279" s="35">
        <v>80.044012519999995</v>
      </c>
      <c r="L1279" s="35">
        <f t="shared" si="20"/>
        <v>12.351485519999997</v>
      </c>
      <c r="M1279" s="27"/>
      <c r="N1279" s="27"/>
      <c r="O1279" s="27"/>
      <c r="P1279" s="27"/>
      <c r="Q1279" s="27"/>
      <c r="R1279" s="27"/>
    </row>
    <row r="1280" spans="1:18" x14ac:dyDescent="0.2">
      <c r="A1280" s="23"/>
      <c r="B1280" s="26"/>
      <c r="C1280" s="26"/>
      <c r="D1280" s="28"/>
      <c r="E1280" s="28"/>
      <c r="F1280" s="28"/>
      <c r="G1280" s="29"/>
      <c r="H1280" s="33" t="s">
        <v>1185</v>
      </c>
      <c r="I1280" s="34" t="s">
        <v>1498</v>
      </c>
      <c r="J1280" s="35">
        <v>15.70818</v>
      </c>
      <c r="K1280" s="35">
        <v>30.141488300000002</v>
      </c>
      <c r="L1280" s="35">
        <f t="shared" si="20"/>
        <v>14.433308300000002</v>
      </c>
      <c r="M1280" s="27"/>
      <c r="N1280" s="27"/>
      <c r="O1280" s="27"/>
      <c r="P1280" s="27"/>
      <c r="Q1280" s="27"/>
      <c r="R1280" s="27"/>
    </row>
    <row r="1281" spans="1:18" x14ac:dyDescent="0.2">
      <c r="A1281" s="23"/>
      <c r="B1281" s="26"/>
      <c r="C1281" s="26"/>
      <c r="D1281" s="28"/>
      <c r="E1281" s="28"/>
      <c r="F1281" s="28"/>
      <c r="G1281" s="29"/>
      <c r="H1281" s="33" t="s">
        <v>1499</v>
      </c>
      <c r="I1281" s="64" t="s">
        <v>1500</v>
      </c>
      <c r="J1281" s="35">
        <v>19.293310000000002</v>
      </c>
      <c r="K1281" s="35">
        <v>18.286979410000001</v>
      </c>
      <c r="L1281" s="35">
        <f t="shared" si="20"/>
        <v>-1.006330590000001</v>
      </c>
      <c r="M1281" s="27"/>
      <c r="N1281" s="27"/>
      <c r="O1281" s="27"/>
      <c r="P1281" s="27"/>
      <c r="Q1281" s="27"/>
      <c r="R1281" s="27"/>
    </row>
    <row r="1282" spans="1:18" x14ac:dyDescent="0.2">
      <c r="A1282" s="23"/>
      <c r="B1282" s="26"/>
      <c r="C1282" s="26"/>
      <c r="D1282" s="28"/>
      <c r="E1282" s="28"/>
      <c r="F1282" s="28"/>
      <c r="G1282" s="29"/>
      <c r="H1282" s="33" t="s">
        <v>175</v>
      </c>
      <c r="I1282" s="34" t="s">
        <v>1501</v>
      </c>
      <c r="J1282" s="35">
        <v>5.542789</v>
      </c>
      <c r="K1282" s="35">
        <v>4.3980013400000004</v>
      </c>
      <c r="L1282" s="35">
        <f t="shared" si="20"/>
        <v>-1.1447876599999995</v>
      </c>
      <c r="M1282" s="27"/>
      <c r="N1282" s="27"/>
      <c r="O1282" s="27"/>
      <c r="P1282" s="27"/>
      <c r="Q1282" s="27"/>
      <c r="R1282" s="27"/>
    </row>
    <row r="1283" spans="1:18" x14ac:dyDescent="0.2">
      <c r="A1283" s="23"/>
      <c r="B1283" s="26"/>
      <c r="C1283" s="26"/>
      <c r="D1283" s="28"/>
      <c r="E1283" s="28"/>
      <c r="F1283" s="28"/>
      <c r="G1283" s="29"/>
      <c r="H1283" s="33" t="s">
        <v>971</v>
      </c>
      <c r="I1283" s="34" t="s">
        <v>1502</v>
      </c>
      <c r="J1283" s="35">
        <v>24.347341</v>
      </c>
      <c r="K1283" s="35">
        <v>19.221457290000004</v>
      </c>
      <c r="L1283" s="35">
        <f t="shared" si="20"/>
        <v>-5.1258837099999965</v>
      </c>
      <c r="M1283" s="27"/>
      <c r="N1283" s="27"/>
      <c r="O1283" s="27"/>
      <c r="P1283" s="27"/>
      <c r="Q1283" s="27"/>
      <c r="R1283" s="27"/>
    </row>
    <row r="1284" spans="1:18" x14ac:dyDescent="0.2">
      <c r="A1284" s="23"/>
      <c r="B1284" s="26"/>
      <c r="C1284" s="26"/>
      <c r="D1284" s="28"/>
      <c r="E1284" s="28"/>
      <c r="F1284" s="28"/>
      <c r="G1284" s="29"/>
      <c r="H1284" s="33" t="s">
        <v>973</v>
      </c>
      <c r="I1284" s="34" t="s">
        <v>1503</v>
      </c>
      <c r="J1284" s="35">
        <v>17.289034000000001</v>
      </c>
      <c r="K1284" s="35">
        <v>15.555506089999998</v>
      </c>
      <c r="L1284" s="35">
        <f t="shared" si="20"/>
        <v>-1.7335279100000029</v>
      </c>
      <c r="M1284" s="27"/>
      <c r="N1284" s="27"/>
      <c r="O1284" s="27"/>
      <c r="P1284" s="27"/>
      <c r="Q1284" s="27"/>
      <c r="R1284" s="27"/>
    </row>
    <row r="1285" spans="1:18" ht="25.5" x14ac:dyDescent="0.2">
      <c r="A1285" s="23"/>
      <c r="B1285" s="26"/>
      <c r="C1285" s="26"/>
      <c r="D1285" s="28"/>
      <c r="E1285" s="28"/>
      <c r="F1285" s="28"/>
      <c r="G1285" s="29"/>
      <c r="H1285" s="33" t="s">
        <v>176</v>
      </c>
      <c r="I1285" s="34" t="s">
        <v>1504</v>
      </c>
      <c r="J1285" s="35">
        <v>6.811534</v>
      </c>
      <c r="K1285" s="35">
        <v>4.2259230900000002</v>
      </c>
      <c r="L1285" s="35">
        <f t="shared" si="20"/>
        <v>-2.5856109099999998</v>
      </c>
      <c r="M1285" s="27"/>
      <c r="N1285" s="27"/>
      <c r="O1285" s="27"/>
      <c r="P1285" s="27"/>
      <c r="Q1285" s="27"/>
      <c r="R1285" s="27"/>
    </row>
    <row r="1286" spans="1:18" x14ac:dyDescent="0.2">
      <c r="A1286" s="23"/>
      <c r="B1286" s="26"/>
      <c r="C1286" s="26"/>
      <c r="D1286" s="28"/>
      <c r="E1286" s="28"/>
      <c r="F1286" s="28"/>
      <c r="G1286" s="29"/>
      <c r="H1286" s="33" t="s">
        <v>1505</v>
      </c>
      <c r="I1286" s="34" t="s">
        <v>1506</v>
      </c>
      <c r="J1286" s="35">
        <v>42.383360000000003</v>
      </c>
      <c r="K1286" s="35">
        <v>56.246792790000001</v>
      </c>
      <c r="L1286" s="35">
        <f t="shared" si="20"/>
        <v>13.863432789999997</v>
      </c>
      <c r="M1286" s="27"/>
      <c r="N1286" s="27"/>
      <c r="O1286" s="27"/>
      <c r="P1286" s="27"/>
      <c r="Q1286" s="27"/>
      <c r="R1286" s="27"/>
    </row>
    <row r="1287" spans="1:18" x14ac:dyDescent="0.2">
      <c r="A1287" s="23"/>
      <c r="B1287" s="26"/>
      <c r="C1287" s="26"/>
      <c r="D1287" s="28"/>
      <c r="E1287" s="28"/>
      <c r="F1287" s="28"/>
      <c r="G1287" s="29"/>
      <c r="H1287" s="33" t="s">
        <v>1507</v>
      </c>
      <c r="I1287" s="34" t="s">
        <v>1508</v>
      </c>
      <c r="J1287" s="35">
        <v>30.385301999999999</v>
      </c>
      <c r="K1287" s="35">
        <v>45.454033989999999</v>
      </c>
      <c r="L1287" s="35">
        <f t="shared" si="20"/>
        <v>15.06873199</v>
      </c>
      <c r="M1287" s="27"/>
      <c r="N1287" s="27"/>
      <c r="O1287" s="27"/>
      <c r="P1287" s="27"/>
      <c r="Q1287" s="27"/>
      <c r="R1287" s="27"/>
    </row>
    <row r="1288" spans="1:18" x14ac:dyDescent="0.2">
      <c r="A1288" s="23"/>
      <c r="B1288" s="26"/>
      <c r="C1288" s="26"/>
      <c r="D1288" s="28"/>
      <c r="E1288" s="28"/>
      <c r="F1288" s="28"/>
      <c r="G1288" s="29"/>
      <c r="H1288" s="33" t="s">
        <v>37</v>
      </c>
      <c r="I1288" s="34" t="s">
        <v>1509</v>
      </c>
      <c r="J1288" s="35">
        <v>11.631323999999999</v>
      </c>
      <c r="K1288" s="35">
        <v>11.813633860000003</v>
      </c>
      <c r="L1288" s="35">
        <f t="shared" si="20"/>
        <v>0.18230986000000371</v>
      </c>
      <c r="M1288" s="27"/>
      <c r="N1288" s="27"/>
      <c r="O1288" s="27"/>
      <c r="P1288" s="27"/>
      <c r="Q1288" s="27"/>
      <c r="R1288" s="27"/>
    </row>
    <row r="1289" spans="1:18" x14ac:dyDescent="0.2">
      <c r="A1289" s="23"/>
      <c r="B1289" s="26"/>
      <c r="C1289" s="26"/>
      <c r="D1289" s="28"/>
      <c r="E1289" s="28"/>
      <c r="F1289" s="28"/>
      <c r="G1289" s="29"/>
      <c r="H1289" s="33" t="s">
        <v>42</v>
      </c>
      <c r="I1289" s="64" t="s">
        <v>1510</v>
      </c>
      <c r="J1289" s="35">
        <v>4.6233620000000002</v>
      </c>
      <c r="K1289" s="35">
        <v>4.50845246</v>
      </c>
      <c r="L1289" s="35">
        <f t="shared" si="20"/>
        <v>-0.1149095400000002</v>
      </c>
      <c r="M1289" s="27"/>
      <c r="N1289" s="27"/>
      <c r="O1289" s="27"/>
      <c r="P1289" s="27"/>
      <c r="Q1289" s="27"/>
      <c r="R1289" s="27"/>
    </row>
    <row r="1290" spans="1:18" x14ac:dyDescent="0.2">
      <c r="A1290" s="23"/>
      <c r="B1290" s="26"/>
      <c r="C1290" s="26"/>
      <c r="D1290" s="28"/>
      <c r="E1290" s="28"/>
      <c r="F1290" s="28"/>
      <c r="G1290" s="29"/>
      <c r="H1290" s="33" t="s">
        <v>44</v>
      </c>
      <c r="I1290" s="34" t="s">
        <v>1511</v>
      </c>
      <c r="J1290" s="35">
        <v>155.30326600000001</v>
      </c>
      <c r="K1290" s="35">
        <v>443.08940121000001</v>
      </c>
      <c r="L1290" s="35">
        <f t="shared" si="20"/>
        <v>287.78613521</v>
      </c>
      <c r="M1290" s="27"/>
      <c r="N1290" s="27"/>
      <c r="O1290" s="27"/>
      <c r="P1290" s="27"/>
      <c r="Q1290" s="27"/>
      <c r="R1290" s="27"/>
    </row>
    <row r="1291" spans="1:18" ht="25.5" x14ac:dyDescent="0.2">
      <c r="A1291" s="23"/>
      <c r="B1291" s="26"/>
      <c r="C1291" s="26"/>
      <c r="D1291" s="28"/>
      <c r="E1291" s="28"/>
      <c r="F1291" s="28"/>
      <c r="G1291" s="29"/>
      <c r="H1291" s="33" t="s">
        <v>132</v>
      </c>
      <c r="I1291" s="34" t="s">
        <v>1512</v>
      </c>
      <c r="J1291" s="35">
        <v>286.12132300000002</v>
      </c>
      <c r="K1291" s="35">
        <v>75.928064340000006</v>
      </c>
      <c r="L1291" s="35">
        <f t="shared" si="20"/>
        <v>-210.19325866000003</v>
      </c>
      <c r="M1291" s="27"/>
      <c r="N1291" s="27"/>
      <c r="O1291" s="27"/>
      <c r="P1291" s="27"/>
      <c r="Q1291" s="27"/>
      <c r="R1291" s="27"/>
    </row>
    <row r="1292" spans="1:18" x14ac:dyDescent="0.2">
      <c r="A1292" s="23"/>
      <c r="B1292" s="26"/>
      <c r="C1292" s="26"/>
      <c r="D1292" s="28"/>
      <c r="E1292" s="28"/>
      <c r="F1292" s="28"/>
      <c r="G1292" s="29"/>
      <c r="H1292" s="33" t="s">
        <v>136</v>
      </c>
      <c r="I1292" s="34" t="s">
        <v>1513</v>
      </c>
      <c r="J1292" s="35">
        <v>5.8561699999999997</v>
      </c>
      <c r="K1292" s="35">
        <v>4.5813353699999988</v>
      </c>
      <c r="L1292" s="35">
        <f t="shared" si="20"/>
        <v>-1.2748346300000009</v>
      </c>
      <c r="M1292" s="27"/>
      <c r="N1292" s="27"/>
      <c r="O1292" s="27"/>
      <c r="P1292" s="27"/>
      <c r="Q1292" s="27"/>
      <c r="R1292" s="27"/>
    </row>
    <row r="1293" spans="1:18" x14ac:dyDescent="0.2">
      <c r="A1293" s="23"/>
      <c r="B1293" s="26"/>
      <c r="C1293" s="26"/>
      <c r="D1293" s="28"/>
      <c r="E1293" s="28"/>
      <c r="F1293" s="28"/>
      <c r="G1293" s="29"/>
      <c r="H1293" s="33" t="s">
        <v>138</v>
      </c>
      <c r="I1293" s="34" t="s">
        <v>1514</v>
      </c>
      <c r="J1293" s="35">
        <v>23.479013999999999</v>
      </c>
      <c r="K1293" s="35">
        <v>18.523169009999997</v>
      </c>
      <c r="L1293" s="35">
        <f t="shared" si="20"/>
        <v>-4.9558449900000028</v>
      </c>
      <c r="M1293" s="27"/>
      <c r="N1293" s="27"/>
      <c r="O1293" s="27"/>
      <c r="P1293" s="27"/>
      <c r="Q1293" s="27"/>
      <c r="R1293" s="27"/>
    </row>
    <row r="1294" spans="1:18" x14ac:dyDescent="0.2">
      <c r="A1294" s="23"/>
      <c r="B1294" s="26"/>
      <c r="C1294" s="26"/>
      <c r="D1294" s="28"/>
      <c r="E1294" s="28"/>
      <c r="F1294" s="28"/>
      <c r="G1294" s="29"/>
      <c r="H1294" s="33" t="s">
        <v>140</v>
      </c>
      <c r="I1294" s="34" t="s">
        <v>1515</v>
      </c>
      <c r="J1294" s="35">
        <v>37.226281999999998</v>
      </c>
      <c r="K1294" s="35">
        <v>26.663807420000001</v>
      </c>
      <c r="L1294" s="35">
        <f t="shared" si="20"/>
        <v>-10.562474579999996</v>
      </c>
      <c r="M1294" s="27"/>
      <c r="N1294" s="27"/>
      <c r="O1294" s="27"/>
      <c r="P1294" s="27"/>
      <c r="Q1294" s="27"/>
      <c r="R1294" s="27"/>
    </row>
    <row r="1295" spans="1:18" x14ac:dyDescent="0.2">
      <c r="A1295" s="23"/>
      <c r="B1295" s="26"/>
      <c r="C1295" s="26"/>
      <c r="D1295" s="28"/>
      <c r="E1295" s="28"/>
      <c r="F1295" s="28"/>
      <c r="G1295" s="29"/>
      <c r="H1295" s="33" t="s">
        <v>142</v>
      </c>
      <c r="I1295" s="34" t="s">
        <v>1516</v>
      </c>
      <c r="J1295" s="35">
        <v>56.599978999999998</v>
      </c>
      <c r="K1295" s="35">
        <v>56.46655350999999</v>
      </c>
      <c r="L1295" s="35">
        <f t="shared" si="20"/>
        <v>-0.13342549000000758</v>
      </c>
      <c r="M1295" s="27"/>
      <c r="N1295" s="27"/>
      <c r="O1295" s="27"/>
      <c r="P1295" s="27"/>
      <c r="Q1295" s="27"/>
      <c r="R1295" s="27"/>
    </row>
    <row r="1296" spans="1:18" ht="25.5" x14ac:dyDescent="0.2">
      <c r="A1296" s="23"/>
      <c r="B1296" s="26"/>
      <c r="C1296" s="26"/>
      <c r="D1296" s="28"/>
      <c r="E1296" s="28"/>
      <c r="F1296" s="28"/>
      <c r="G1296" s="29"/>
      <c r="H1296" s="33" t="s">
        <v>481</v>
      </c>
      <c r="I1296" s="34" t="s">
        <v>1517</v>
      </c>
      <c r="J1296" s="35">
        <v>20.167805999999999</v>
      </c>
      <c r="K1296" s="35">
        <v>19.208364599999999</v>
      </c>
      <c r="L1296" s="35">
        <f t="shared" ref="L1296:L1359" si="21">+K1296-J1296</f>
        <v>-0.95944139999999933</v>
      </c>
      <c r="M1296" s="27"/>
      <c r="N1296" s="27"/>
      <c r="O1296" s="27"/>
      <c r="P1296" s="27"/>
      <c r="Q1296" s="27"/>
      <c r="R1296" s="27"/>
    </row>
    <row r="1297" spans="1:18" x14ac:dyDescent="0.2">
      <c r="A1297" s="23"/>
      <c r="B1297" s="26"/>
      <c r="C1297" s="26"/>
      <c r="D1297" s="28"/>
      <c r="E1297" s="28"/>
      <c r="F1297" s="28"/>
      <c r="G1297" s="45" t="s">
        <v>528</v>
      </c>
      <c r="H1297" s="49"/>
      <c r="I1297" s="50"/>
      <c r="J1297" s="51">
        <v>102528.789615</v>
      </c>
      <c r="K1297" s="51">
        <v>73621.62892327999</v>
      </c>
      <c r="L1297" s="51">
        <f t="shared" si="21"/>
        <v>-28907.160691720012</v>
      </c>
      <c r="M1297" s="27"/>
      <c r="N1297" s="27"/>
      <c r="O1297" s="27"/>
      <c r="P1297" s="27"/>
      <c r="Q1297" s="27"/>
      <c r="R1297" s="27"/>
    </row>
    <row r="1298" spans="1:18" x14ac:dyDescent="0.2">
      <c r="A1298" s="23"/>
      <c r="B1298" s="26"/>
      <c r="C1298" s="26"/>
      <c r="D1298" s="28"/>
      <c r="E1298" s="28"/>
      <c r="F1298" s="28"/>
      <c r="G1298" s="29"/>
      <c r="H1298" s="30" t="s">
        <v>663</v>
      </c>
      <c r="I1298" s="31" t="s">
        <v>1518</v>
      </c>
      <c r="J1298" s="32">
        <v>2208.7294109999998</v>
      </c>
      <c r="K1298" s="32">
        <v>7512.1294552299987</v>
      </c>
      <c r="L1298" s="32">
        <f t="shared" si="21"/>
        <v>5303.4000442299985</v>
      </c>
      <c r="M1298" s="27"/>
      <c r="N1298" s="27"/>
      <c r="O1298" s="27"/>
      <c r="P1298" s="27"/>
      <c r="Q1298" s="27"/>
      <c r="R1298" s="27"/>
    </row>
    <row r="1299" spans="1:18" x14ac:dyDescent="0.2">
      <c r="A1299" s="23"/>
      <c r="B1299" s="26"/>
      <c r="C1299" s="26"/>
      <c r="D1299" s="28"/>
      <c r="E1299" s="28"/>
      <c r="F1299" s="28"/>
      <c r="G1299" s="29"/>
      <c r="H1299" s="33" t="s">
        <v>665</v>
      </c>
      <c r="I1299" s="34" t="s">
        <v>1519</v>
      </c>
      <c r="J1299" s="35">
        <v>78.314532999999997</v>
      </c>
      <c r="K1299" s="35">
        <v>173.09931212999999</v>
      </c>
      <c r="L1299" s="35">
        <f t="shared" si="21"/>
        <v>94.78477912999999</v>
      </c>
      <c r="M1299" s="27"/>
      <c r="N1299" s="27"/>
      <c r="O1299" s="27"/>
      <c r="P1299" s="27"/>
      <c r="Q1299" s="27"/>
      <c r="R1299" s="27"/>
    </row>
    <row r="1300" spans="1:18" x14ac:dyDescent="0.2">
      <c r="A1300" s="23"/>
      <c r="B1300" s="26"/>
      <c r="C1300" s="26"/>
      <c r="D1300" s="28"/>
      <c r="E1300" s="28"/>
      <c r="F1300" s="28"/>
      <c r="G1300" s="29"/>
      <c r="H1300" s="33" t="s">
        <v>667</v>
      </c>
      <c r="I1300" s="34" t="s">
        <v>2559</v>
      </c>
      <c r="J1300" s="35">
        <v>25032.175232000001</v>
      </c>
      <c r="K1300" s="35">
        <v>24535.533659370005</v>
      </c>
      <c r="L1300" s="35">
        <f t="shared" si="21"/>
        <v>-496.64157262999652</v>
      </c>
      <c r="M1300" s="27"/>
      <c r="N1300" s="27"/>
      <c r="O1300" s="27"/>
      <c r="P1300" s="27"/>
      <c r="Q1300" s="27"/>
      <c r="R1300" s="27"/>
    </row>
    <row r="1301" spans="1:18" x14ac:dyDescent="0.2">
      <c r="A1301" s="23"/>
      <c r="B1301" s="26"/>
      <c r="C1301" s="26"/>
      <c r="D1301" s="28"/>
      <c r="E1301" s="28"/>
      <c r="F1301" s="28"/>
      <c r="G1301" s="29"/>
      <c r="H1301" s="33" t="s">
        <v>669</v>
      </c>
      <c r="I1301" s="34" t="s">
        <v>1520</v>
      </c>
      <c r="J1301" s="35">
        <v>81.378882000000004</v>
      </c>
      <c r="K1301" s="35">
        <v>111.81265657000002</v>
      </c>
      <c r="L1301" s="35">
        <f t="shared" si="21"/>
        <v>30.433774570000011</v>
      </c>
      <c r="M1301" s="27"/>
      <c r="N1301" s="27"/>
      <c r="O1301" s="27"/>
      <c r="P1301" s="27"/>
      <c r="Q1301" s="27"/>
      <c r="R1301" s="27"/>
    </row>
    <row r="1302" spans="1:18" x14ac:dyDescent="0.2">
      <c r="A1302" s="23"/>
      <c r="B1302" s="26"/>
      <c r="C1302" s="26"/>
      <c r="D1302" s="28"/>
      <c r="E1302" s="28"/>
      <c r="F1302" s="28"/>
      <c r="G1302" s="29"/>
      <c r="H1302" s="33" t="s">
        <v>531</v>
      </c>
      <c r="I1302" s="34" t="s">
        <v>1521</v>
      </c>
      <c r="J1302" s="35">
        <v>2984.3094860000001</v>
      </c>
      <c r="K1302" s="35">
        <v>4777.5151307400001</v>
      </c>
      <c r="L1302" s="35">
        <f t="shared" si="21"/>
        <v>1793.20564474</v>
      </c>
      <c r="M1302" s="27"/>
      <c r="N1302" s="27"/>
      <c r="O1302" s="27"/>
      <c r="P1302" s="27"/>
      <c r="Q1302" s="27"/>
      <c r="R1302" s="27"/>
    </row>
    <row r="1303" spans="1:18" x14ac:dyDescent="0.2">
      <c r="A1303" s="23"/>
      <c r="B1303" s="26"/>
      <c r="C1303" s="26"/>
      <c r="D1303" s="28"/>
      <c r="E1303" s="28"/>
      <c r="F1303" s="28"/>
      <c r="G1303" s="29"/>
      <c r="H1303" s="33" t="s">
        <v>533</v>
      </c>
      <c r="I1303" s="34" t="s">
        <v>1522</v>
      </c>
      <c r="J1303" s="35">
        <v>1376.447494</v>
      </c>
      <c r="K1303" s="35">
        <v>1425.1802204000001</v>
      </c>
      <c r="L1303" s="35">
        <f t="shared" si="21"/>
        <v>48.732726400000047</v>
      </c>
      <c r="M1303" s="27"/>
      <c r="N1303" s="27"/>
      <c r="O1303" s="27"/>
      <c r="P1303" s="27"/>
      <c r="Q1303" s="27"/>
      <c r="R1303" s="27"/>
    </row>
    <row r="1304" spans="1:18" x14ac:dyDescent="0.2">
      <c r="A1304" s="23"/>
      <c r="B1304" s="26"/>
      <c r="C1304" s="26"/>
      <c r="D1304" s="28"/>
      <c r="E1304" s="28"/>
      <c r="F1304" s="28"/>
      <c r="G1304" s="29"/>
      <c r="H1304" s="33" t="s">
        <v>671</v>
      </c>
      <c r="I1304" s="34" t="s">
        <v>1523</v>
      </c>
      <c r="J1304" s="35">
        <v>70767.434577000007</v>
      </c>
      <c r="K1304" s="35">
        <v>35086.358488839978</v>
      </c>
      <c r="L1304" s="35">
        <f t="shared" si="21"/>
        <v>-35681.076088160029</v>
      </c>
      <c r="M1304" s="27"/>
      <c r="N1304" s="27"/>
      <c r="O1304" s="27"/>
      <c r="P1304" s="27"/>
      <c r="Q1304" s="27"/>
      <c r="R1304" s="27"/>
    </row>
    <row r="1305" spans="1:18" x14ac:dyDescent="0.2">
      <c r="A1305" s="23"/>
      <c r="B1305" s="26"/>
      <c r="C1305" s="26"/>
      <c r="D1305" s="28"/>
      <c r="E1305" s="87">
        <v>37</v>
      </c>
      <c r="F1305" s="88" t="s">
        <v>1524</v>
      </c>
      <c r="G1305" s="89"/>
      <c r="H1305" s="90"/>
      <c r="I1305" s="91"/>
      <c r="J1305" s="92">
        <v>164.491682</v>
      </c>
      <c r="K1305" s="92">
        <v>169.00395478000002</v>
      </c>
      <c r="L1305" s="92">
        <f t="shared" si="21"/>
        <v>4.5122727800000177</v>
      </c>
      <c r="M1305" s="27"/>
      <c r="N1305" s="27"/>
      <c r="O1305" s="27"/>
      <c r="P1305" s="27"/>
      <c r="Q1305" s="27"/>
      <c r="R1305" s="27"/>
    </row>
    <row r="1306" spans="1:18" x14ac:dyDescent="0.2">
      <c r="A1306" s="23"/>
      <c r="B1306" s="26"/>
      <c r="C1306" s="26"/>
      <c r="D1306" s="28"/>
      <c r="E1306" s="28"/>
      <c r="F1306" s="28"/>
      <c r="G1306" s="45" t="s">
        <v>2</v>
      </c>
      <c r="H1306" s="46"/>
      <c r="I1306" s="47"/>
      <c r="J1306" s="48">
        <v>164.491682</v>
      </c>
      <c r="K1306" s="48">
        <v>169.00395478000002</v>
      </c>
      <c r="L1306" s="48">
        <f t="shared" si="21"/>
        <v>4.5122727800000177</v>
      </c>
      <c r="M1306" s="27"/>
      <c r="N1306" s="27"/>
      <c r="O1306" s="27"/>
      <c r="P1306" s="27"/>
      <c r="Q1306" s="27"/>
      <c r="R1306" s="27"/>
    </row>
    <row r="1307" spans="1:18" x14ac:dyDescent="0.2">
      <c r="A1307" s="23"/>
      <c r="B1307" s="26"/>
      <c r="C1307" s="26"/>
      <c r="D1307" s="28"/>
      <c r="E1307" s="28"/>
      <c r="F1307" s="28"/>
      <c r="G1307" s="29"/>
      <c r="H1307" s="30" t="s">
        <v>35</v>
      </c>
      <c r="I1307" s="31" t="s">
        <v>1524</v>
      </c>
      <c r="J1307" s="32">
        <v>35.23657</v>
      </c>
      <c r="K1307" s="32">
        <v>33.604131740000007</v>
      </c>
      <c r="L1307" s="32">
        <f t="shared" si="21"/>
        <v>-1.6324382599999936</v>
      </c>
      <c r="M1307" s="27"/>
      <c r="N1307" s="27"/>
      <c r="O1307" s="27"/>
      <c r="P1307" s="27"/>
      <c r="Q1307" s="27"/>
      <c r="R1307" s="27"/>
    </row>
    <row r="1308" spans="1:18" x14ac:dyDescent="0.2">
      <c r="A1308" s="23"/>
      <c r="B1308" s="26"/>
      <c r="C1308" s="26"/>
      <c r="D1308" s="28"/>
      <c r="E1308" s="28"/>
      <c r="F1308" s="28"/>
      <c r="G1308" s="29"/>
      <c r="H1308" s="33" t="s">
        <v>62</v>
      </c>
      <c r="I1308" s="34" t="s">
        <v>441</v>
      </c>
      <c r="J1308" s="35">
        <v>37.049495</v>
      </c>
      <c r="K1308" s="35">
        <v>38.23797763999999</v>
      </c>
      <c r="L1308" s="35">
        <f t="shared" si="21"/>
        <v>1.1884826399999895</v>
      </c>
      <c r="M1308" s="27"/>
      <c r="N1308" s="27"/>
      <c r="O1308" s="27"/>
      <c r="P1308" s="27"/>
      <c r="Q1308" s="27"/>
      <c r="R1308" s="27"/>
    </row>
    <row r="1309" spans="1:18" x14ac:dyDescent="0.2">
      <c r="A1309" s="23"/>
      <c r="B1309" s="26"/>
      <c r="C1309" s="26"/>
      <c r="D1309" s="28"/>
      <c r="E1309" s="28"/>
      <c r="F1309" s="28"/>
      <c r="G1309" s="29"/>
      <c r="H1309" s="33" t="s">
        <v>66</v>
      </c>
      <c r="I1309" s="34" t="s">
        <v>1525</v>
      </c>
      <c r="J1309" s="35">
        <v>22.180579999999999</v>
      </c>
      <c r="K1309" s="35">
        <v>22.813904840000003</v>
      </c>
      <c r="L1309" s="35">
        <f t="shared" si="21"/>
        <v>0.63332484000000377</v>
      </c>
      <c r="M1309" s="27"/>
      <c r="N1309" s="27"/>
      <c r="O1309" s="27"/>
      <c r="P1309" s="27"/>
      <c r="Q1309" s="27"/>
      <c r="R1309" s="27"/>
    </row>
    <row r="1310" spans="1:18" x14ac:dyDescent="0.2">
      <c r="A1310" s="23"/>
      <c r="B1310" s="26"/>
      <c r="C1310" s="26"/>
      <c r="D1310" s="28"/>
      <c r="E1310" s="28"/>
      <c r="F1310" s="28"/>
      <c r="G1310" s="29"/>
      <c r="H1310" s="33" t="s">
        <v>68</v>
      </c>
      <c r="I1310" s="34" t="s">
        <v>1526</v>
      </c>
      <c r="J1310" s="35">
        <v>26.830189000000001</v>
      </c>
      <c r="K1310" s="35">
        <v>27.567170820000001</v>
      </c>
      <c r="L1310" s="35">
        <f t="shared" si="21"/>
        <v>0.73698182000000045</v>
      </c>
      <c r="M1310" s="27"/>
      <c r="N1310" s="27"/>
      <c r="O1310" s="27"/>
      <c r="P1310" s="27"/>
      <c r="Q1310" s="27"/>
      <c r="R1310" s="27"/>
    </row>
    <row r="1311" spans="1:18" x14ac:dyDescent="0.2">
      <c r="A1311" s="23"/>
      <c r="B1311" s="26"/>
      <c r="C1311" s="26"/>
      <c r="D1311" s="28"/>
      <c r="E1311" s="28"/>
      <c r="F1311" s="28"/>
      <c r="G1311" s="29"/>
      <c r="H1311" s="33" t="s">
        <v>70</v>
      </c>
      <c r="I1311" s="34" t="s">
        <v>1527</v>
      </c>
      <c r="J1311" s="35">
        <v>43.194848</v>
      </c>
      <c r="K1311" s="35">
        <v>46.780769740000018</v>
      </c>
      <c r="L1311" s="35">
        <f t="shared" si="21"/>
        <v>3.5859217400000176</v>
      </c>
      <c r="M1311" s="27"/>
      <c r="N1311" s="27"/>
      <c r="O1311" s="27"/>
      <c r="P1311" s="27"/>
      <c r="Q1311" s="27"/>
      <c r="R1311" s="27"/>
    </row>
    <row r="1312" spans="1:18" x14ac:dyDescent="0.2">
      <c r="A1312" s="23"/>
      <c r="B1312" s="26"/>
      <c r="C1312" s="26"/>
      <c r="D1312" s="28"/>
      <c r="E1312" s="87">
        <v>38</v>
      </c>
      <c r="F1312" s="88" t="s">
        <v>1528</v>
      </c>
      <c r="G1312" s="89"/>
      <c r="H1312" s="90"/>
      <c r="I1312" s="91"/>
      <c r="J1312" s="92">
        <v>33170.745272</v>
      </c>
      <c r="K1312" s="92">
        <v>36085.861459199979</v>
      </c>
      <c r="L1312" s="92">
        <f t="shared" si="21"/>
        <v>2915.1161871999793</v>
      </c>
      <c r="M1312" s="27"/>
      <c r="N1312" s="27"/>
      <c r="O1312" s="27"/>
      <c r="P1312" s="27"/>
      <c r="Q1312" s="27"/>
      <c r="R1312" s="27"/>
    </row>
    <row r="1313" spans="1:18" x14ac:dyDescent="0.2">
      <c r="A1313" s="23"/>
      <c r="B1313" s="26"/>
      <c r="C1313" s="26"/>
      <c r="D1313" s="28"/>
      <c r="E1313" s="28"/>
      <c r="F1313" s="28"/>
      <c r="G1313" s="45" t="s">
        <v>549</v>
      </c>
      <c r="H1313" s="46"/>
      <c r="I1313" s="47"/>
      <c r="J1313" s="48">
        <v>33170.745272</v>
      </c>
      <c r="K1313" s="48">
        <v>36085.861459199979</v>
      </c>
      <c r="L1313" s="48">
        <f t="shared" si="21"/>
        <v>2915.1161871999793</v>
      </c>
      <c r="M1313" s="27"/>
      <c r="N1313" s="27"/>
      <c r="O1313" s="27"/>
      <c r="P1313" s="27"/>
      <c r="Q1313" s="27"/>
      <c r="R1313" s="27"/>
    </row>
    <row r="1314" spans="1:18" x14ac:dyDescent="0.2">
      <c r="A1314" s="23"/>
      <c r="B1314" s="26"/>
      <c r="C1314" s="26"/>
      <c r="D1314" s="28"/>
      <c r="E1314" s="28"/>
      <c r="F1314" s="28"/>
      <c r="G1314" s="29"/>
      <c r="H1314" s="30" t="s">
        <v>1529</v>
      </c>
      <c r="I1314" s="31" t="s">
        <v>1530</v>
      </c>
      <c r="J1314" s="32">
        <v>72.610917000000001</v>
      </c>
      <c r="K1314" s="32">
        <v>77.591256170000023</v>
      </c>
      <c r="L1314" s="32">
        <f t="shared" si="21"/>
        <v>4.9803391700000219</v>
      </c>
      <c r="M1314" s="27"/>
      <c r="N1314" s="27"/>
      <c r="O1314" s="27"/>
      <c r="P1314" s="27"/>
      <c r="Q1314" s="27"/>
      <c r="R1314" s="27"/>
    </row>
    <row r="1315" spans="1:18" x14ac:dyDescent="0.2">
      <c r="A1315" s="23"/>
      <c r="B1315" s="26"/>
      <c r="C1315" s="26"/>
      <c r="D1315" s="28"/>
      <c r="E1315" s="28"/>
      <c r="F1315" s="28"/>
      <c r="G1315" s="29"/>
      <c r="H1315" s="33" t="s">
        <v>1531</v>
      </c>
      <c r="I1315" s="34" t="s">
        <v>1532</v>
      </c>
      <c r="J1315" s="35">
        <v>223.971463</v>
      </c>
      <c r="K1315" s="35">
        <v>224.06901409</v>
      </c>
      <c r="L1315" s="35">
        <f t="shared" si="21"/>
        <v>9.7551089999996066E-2</v>
      </c>
      <c r="M1315" s="27"/>
      <c r="N1315" s="27"/>
      <c r="O1315" s="27"/>
      <c r="P1315" s="27"/>
      <c r="Q1315" s="27"/>
      <c r="R1315" s="27"/>
    </row>
    <row r="1316" spans="1:18" x14ac:dyDescent="0.2">
      <c r="A1316" s="23"/>
      <c r="B1316" s="26"/>
      <c r="C1316" s="26"/>
      <c r="D1316" s="28"/>
      <c r="E1316" s="28"/>
      <c r="F1316" s="28"/>
      <c r="G1316" s="29"/>
      <c r="H1316" s="33" t="s">
        <v>1533</v>
      </c>
      <c r="I1316" s="34" t="s">
        <v>1534</v>
      </c>
      <c r="J1316" s="35">
        <v>230.36930799999999</v>
      </c>
      <c r="K1316" s="35">
        <v>236.28870235999997</v>
      </c>
      <c r="L1316" s="35">
        <f t="shared" si="21"/>
        <v>5.9193943599999841</v>
      </c>
      <c r="M1316" s="27"/>
      <c r="N1316" s="27"/>
      <c r="O1316" s="27"/>
      <c r="P1316" s="27"/>
      <c r="Q1316" s="27"/>
      <c r="R1316" s="27"/>
    </row>
    <row r="1317" spans="1:18" x14ac:dyDescent="0.2">
      <c r="A1317" s="23"/>
      <c r="B1317" s="26"/>
      <c r="C1317" s="26"/>
      <c r="D1317" s="28"/>
      <c r="E1317" s="28"/>
      <c r="F1317" s="28"/>
      <c r="G1317" s="29"/>
      <c r="H1317" s="33" t="s">
        <v>1535</v>
      </c>
      <c r="I1317" s="34" t="s">
        <v>1536</v>
      </c>
      <c r="J1317" s="35">
        <v>223.07129</v>
      </c>
      <c r="K1317" s="35">
        <v>203.95619288999998</v>
      </c>
      <c r="L1317" s="35">
        <f t="shared" si="21"/>
        <v>-19.115097110000022</v>
      </c>
      <c r="M1317" s="27"/>
      <c r="N1317" s="27"/>
      <c r="O1317" s="27"/>
      <c r="P1317" s="27"/>
      <c r="Q1317" s="27"/>
      <c r="R1317" s="27"/>
    </row>
    <row r="1318" spans="1:18" ht="25.5" x14ac:dyDescent="0.2">
      <c r="A1318" s="23"/>
      <c r="B1318" s="26"/>
      <c r="C1318" s="26"/>
      <c r="D1318" s="28"/>
      <c r="E1318" s="28"/>
      <c r="F1318" s="28"/>
      <c r="G1318" s="29"/>
      <c r="H1318" s="33" t="s">
        <v>1537</v>
      </c>
      <c r="I1318" s="34" t="s">
        <v>1538</v>
      </c>
      <c r="J1318" s="35">
        <v>231.912893</v>
      </c>
      <c r="K1318" s="35">
        <v>243.94684673000003</v>
      </c>
      <c r="L1318" s="35">
        <f t="shared" si="21"/>
        <v>12.033953730000036</v>
      </c>
      <c r="M1318" s="27"/>
      <c r="N1318" s="27"/>
      <c r="O1318" s="27"/>
      <c r="P1318" s="27"/>
      <c r="Q1318" s="27"/>
      <c r="R1318" s="27"/>
    </row>
    <row r="1319" spans="1:18" x14ac:dyDescent="0.2">
      <c r="A1319" s="23"/>
      <c r="B1319" s="26"/>
      <c r="C1319" s="26"/>
      <c r="D1319" s="28"/>
      <c r="E1319" s="28"/>
      <c r="F1319" s="28"/>
      <c r="G1319" s="29"/>
      <c r="H1319" s="33" t="s">
        <v>1539</v>
      </c>
      <c r="I1319" s="34" t="s">
        <v>1540</v>
      </c>
      <c r="J1319" s="35">
        <v>136.551356</v>
      </c>
      <c r="K1319" s="35">
        <v>147.58841912</v>
      </c>
      <c r="L1319" s="35">
        <f t="shared" si="21"/>
        <v>11.037063119999999</v>
      </c>
      <c r="M1319" s="27"/>
      <c r="N1319" s="27"/>
      <c r="O1319" s="27"/>
      <c r="P1319" s="27"/>
      <c r="Q1319" s="27"/>
      <c r="R1319" s="27"/>
    </row>
    <row r="1320" spans="1:18" x14ac:dyDescent="0.2">
      <c r="A1320" s="23"/>
      <c r="B1320" s="26"/>
      <c r="C1320" s="26"/>
      <c r="D1320" s="28"/>
      <c r="E1320" s="28"/>
      <c r="F1320" s="28"/>
      <c r="G1320" s="29"/>
      <c r="H1320" s="33" t="s">
        <v>1541</v>
      </c>
      <c r="I1320" s="34" t="s">
        <v>1542</v>
      </c>
      <c r="J1320" s="35">
        <v>456.368379</v>
      </c>
      <c r="K1320" s="35">
        <v>460.85999220999992</v>
      </c>
      <c r="L1320" s="35">
        <f t="shared" si="21"/>
        <v>4.4916132099999118</v>
      </c>
      <c r="M1320" s="27"/>
      <c r="N1320" s="27"/>
      <c r="O1320" s="27"/>
      <c r="P1320" s="27"/>
      <c r="Q1320" s="27"/>
      <c r="R1320" s="27"/>
    </row>
    <row r="1321" spans="1:18" x14ac:dyDescent="0.2">
      <c r="A1321" s="23"/>
      <c r="B1321" s="26"/>
      <c r="C1321" s="26"/>
      <c r="D1321" s="28"/>
      <c r="E1321" s="28"/>
      <c r="F1321" s="28"/>
      <c r="G1321" s="29"/>
      <c r="H1321" s="33" t="s">
        <v>1543</v>
      </c>
      <c r="I1321" s="34" t="s">
        <v>1544</v>
      </c>
      <c r="J1321" s="35">
        <v>560.87307699999997</v>
      </c>
      <c r="K1321" s="35">
        <v>596.44263667000007</v>
      </c>
      <c r="L1321" s="35">
        <f t="shared" si="21"/>
        <v>35.569559670000103</v>
      </c>
      <c r="M1321" s="27"/>
      <c r="N1321" s="27"/>
      <c r="O1321" s="27"/>
      <c r="P1321" s="27"/>
      <c r="Q1321" s="27"/>
      <c r="R1321" s="27"/>
    </row>
    <row r="1322" spans="1:18" x14ac:dyDescent="0.2">
      <c r="A1322" s="23"/>
      <c r="B1322" s="26"/>
      <c r="C1322" s="26"/>
      <c r="D1322" s="28"/>
      <c r="E1322" s="28"/>
      <c r="F1322" s="28"/>
      <c r="G1322" s="29"/>
      <c r="H1322" s="33" t="s">
        <v>1545</v>
      </c>
      <c r="I1322" s="34" t="s">
        <v>1546</v>
      </c>
      <c r="J1322" s="35">
        <v>325.175568</v>
      </c>
      <c r="K1322" s="35">
        <v>336.35832780999999</v>
      </c>
      <c r="L1322" s="35">
        <f t="shared" si="21"/>
        <v>11.182759809999993</v>
      </c>
      <c r="M1322" s="27"/>
      <c r="N1322" s="27"/>
      <c r="O1322" s="27"/>
      <c r="P1322" s="27"/>
      <c r="Q1322" s="27"/>
      <c r="R1322" s="27"/>
    </row>
    <row r="1323" spans="1:18" x14ac:dyDescent="0.2">
      <c r="A1323" s="23"/>
      <c r="B1323" s="26"/>
      <c r="C1323" s="26"/>
      <c r="D1323" s="28"/>
      <c r="E1323" s="28"/>
      <c r="F1323" s="28"/>
      <c r="G1323" s="29"/>
      <c r="H1323" s="33" t="s">
        <v>1547</v>
      </c>
      <c r="I1323" s="34" t="s">
        <v>1548</v>
      </c>
      <c r="J1323" s="35">
        <v>221.62071</v>
      </c>
      <c r="K1323" s="35">
        <v>227.74026448999996</v>
      </c>
      <c r="L1323" s="35">
        <f t="shared" si="21"/>
        <v>6.1195544899999561</v>
      </c>
      <c r="M1323" s="27"/>
      <c r="N1323" s="27"/>
      <c r="O1323" s="27"/>
      <c r="P1323" s="27"/>
      <c r="Q1323" s="27"/>
      <c r="R1323" s="27"/>
    </row>
    <row r="1324" spans="1:18" x14ac:dyDescent="0.2">
      <c r="A1324" s="23"/>
      <c r="B1324" s="26"/>
      <c r="C1324" s="26"/>
      <c r="D1324" s="28"/>
      <c r="E1324" s="28"/>
      <c r="F1324" s="28"/>
      <c r="G1324" s="29"/>
      <c r="H1324" s="33" t="s">
        <v>1549</v>
      </c>
      <c r="I1324" s="34" t="s">
        <v>1550</v>
      </c>
      <c r="J1324" s="35">
        <v>228.73086699999999</v>
      </c>
      <c r="K1324" s="35">
        <v>250.51913642999997</v>
      </c>
      <c r="L1324" s="35">
        <f t="shared" si="21"/>
        <v>21.788269429999986</v>
      </c>
      <c r="M1324" s="27"/>
      <c r="N1324" s="27"/>
      <c r="O1324" s="27"/>
      <c r="P1324" s="27"/>
      <c r="Q1324" s="27"/>
      <c r="R1324" s="27"/>
    </row>
    <row r="1325" spans="1:18" x14ac:dyDescent="0.2">
      <c r="A1325" s="23"/>
      <c r="B1325" s="26"/>
      <c r="C1325" s="26"/>
      <c r="D1325" s="28"/>
      <c r="E1325" s="28"/>
      <c r="F1325" s="28"/>
      <c r="G1325" s="29"/>
      <c r="H1325" s="33" t="s">
        <v>1551</v>
      </c>
      <c r="I1325" s="34" t="s">
        <v>1552</v>
      </c>
      <c r="J1325" s="35">
        <v>369.38871899999998</v>
      </c>
      <c r="K1325" s="35">
        <v>369.43152094000004</v>
      </c>
      <c r="L1325" s="35">
        <f t="shared" si="21"/>
        <v>4.2801940000060767E-2</v>
      </c>
      <c r="M1325" s="27"/>
      <c r="N1325" s="27"/>
      <c r="O1325" s="27"/>
      <c r="P1325" s="27"/>
      <c r="Q1325" s="27"/>
      <c r="R1325" s="27"/>
    </row>
    <row r="1326" spans="1:18" x14ac:dyDescent="0.2">
      <c r="A1326" s="23"/>
      <c r="B1326" s="26"/>
      <c r="C1326" s="26"/>
      <c r="D1326" s="28"/>
      <c r="E1326" s="28"/>
      <c r="F1326" s="28"/>
      <c r="G1326" s="29"/>
      <c r="H1326" s="33" t="s">
        <v>1553</v>
      </c>
      <c r="I1326" s="34" t="s">
        <v>1554</v>
      </c>
      <c r="J1326" s="35">
        <v>25722.398901</v>
      </c>
      <c r="K1326" s="35">
        <v>28419.858567629974</v>
      </c>
      <c r="L1326" s="35">
        <f t="shared" si="21"/>
        <v>2697.4596666299731</v>
      </c>
      <c r="M1326" s="27"/>
      <c r="N1326" s="27"/>
      <c r="O1326" s="27"/>
      <c r="P1326" s="27"/>
      <c r="Q1326" s="27"/>
      <c r="R1326" s="27"/>
    </row>
    <row r="1327" spans="1:18" x14ac:dyDescent="0.2">
      <c r="A1327" s="23"/>
      <c r="B1327" s="26"/>
      <c r="C1327" s="26"/>
      <c r="D1327" s="28"/>
      <c r="E1327" s="28"/>
      <c r="F1327" s="28"/>
      <c r="G1327" s="29"/>
      <c r="H1327" s="33" t="s">
        <v>1555</v>
      </c>
      <c r="I1327" s="34" t="s">
        <v>1556</v>
      </c>
      <c r="J1327" s="35">
        <v>342.25574599999999</v>
      </c>
      <c r="K1327" s="35">
        <v>327.86575254000002</v>
      </c>
      <c r="L1327" s="35">
        <f t="shared" si="21"/>
        <v>-14.389993459999971</v>
      </c>
      <c r="M1327" s="27"/>
      <c r="N1327" s="27"/>
      <c r="O1327" s="27"/>
      <c r="P1327" s="27"/>
      <c r="Q1327" s="27"/>
      <c r="R1327" s="27"/>
    </row>
    <row r="1328" spans="1:18" x14ac:dyDescent="0.2">
      <c r="A1328" s="23"/>
      <c r="B1328" s="26"/>
      <c r="C1328" s="26"/>
      <c r="D1328" s="28"/>
      <c r="E1328" s="28"/>
      <c r="F1328" s="28"/>
      <c r="G1328" s="29"/>
      <c r="H1328" s="33" t="s">
        <v>1557</v>
      </c>
      <c r="I1328" s="34" t="s">
        <v>1558</v>
      </c>
      <c r="J1328" s="35">
        <v>377.12652600000001</v>
      </c>
      <c r="K1328" s="35">
        <v>381.12290695000002</v>
      </c>
      <c r="L1328" s="35">
        <f t="shared" si="21"/>
        <v>3.9963809500000025</v>
      </c>
      <c r="M1328" s="27"/>
      <c r="N1328" s="27"/>
      <c r="O1328" s="27"/>
      <c r="P1328" s="27"/>
      <c r="Q1328" s="27"/>
      <c r="R1328" s="27"/>
    </row>
    <row r="1329" spans="1:18" x14ac:dyDescent="0.2">
      <c r="A1329" s="23"/>
      <c r="B1329" s="26"/>
      <c r="C1329" s="26"/>
      <c r="D1329" s="28"/>
      <c r="E1329" s="28"/>
      <c r="F1329" s="28"/>
      <c r="G1329" s="29"/>
      <c r="H1329" s="33" t="s">
        <v>1559</v>
      </c>
      <c r="I1329" s="34" t="s">
        <v>1560</v>
      </c>
      <c r="J1329" s="35">
        <v>430.47195199999999</v>
      </c>
      <c r="K1329" s="35">
        <v>438.05618987000003</v>
      </c>
      <c r="L1329" s="35">
        <f t="shared" si="21"/>
        <v>7.5842378700000381</v>
      </c>
      <c r="M1329" s="27"/>
      <c r="N1329" s="27"/>
      <c r="O1329" s="27"/>
      <c r="P1329" s="27"/>
      <c r="Q1329" s="27"/>
      <c r="R1329" s="27"/>
    </row>
    <row r="1330" spans="1:18" x14ac:dyDescent="0.2">
      <c r="A1330" s="23"/>
      <c r="B1330" s="26"/>
      <c r="C1330" s="26"/>
      <c r="D1330" s="28"/>
      <c r="E1330" s="28"/>
      <c r="F1330" s="28"/>
      <c r="G1330" s="29"/>
      <c r="H1330" s="33" t="s">
        <v>1561</v>
      </c>
      <c r="I1330" s="34" t="s">
        <v>1562</v>
      </c>
      <c r="J1330" s="35">
        <v>175.46602100000001</v>
      </c>
      <c r="K1330" s="35">
        <v>174.69243908999999</v>
      </c>
      <c r="L1330" s="35">
        <f t="shared" si="21"/>
        <v>-0.77358191000001852</v>
      </c>
      <c r="M1330" s="27"/>
      <c r="N1330" s="27"/>
      <c r="O1330" s="27"/>
      <c r="P1330" s="27"/>
      <c r="Q1330" s="27"/>
      <c r="R1330" s="27"/>
    </row>
    <row r="1331" spans="1:18" x14ac:dyDescent="0.2">
      <c r="A1331" s="23"/>
      <c r="B1331" s="26"/>
      <c r="C1331" s="26"/>
      <c r="D1331" s="28"/>
      <c r="E1331" s="28"/>
      <c r="F1331" s="28"/>
      <c r="G1331" s="29"/>
      <c r="H1331" s="33" t="s">
        <v>1563</v>
      </c>
      <c r="I1331" s="34" t="s">
        <v>1564</v>
      </c>
      <c r="J1331" s="35">
        <v>140.058832</v>
      </c>
      <c r="K1331" s="35">
        <v>145.91186026</v>
      </c>
      <c r="L1331" s="35">
        <f t="shared" si="21"/>
        <v>5.8530282600000021</v>
      </c>
      <c r="M1331" s="27"/>
      <c r="N1331" s="27"/>
      <c r="O1331" s="27"/>
      <c r="P1331" s="27"/>
      <c r="Q1331" s="27"/>
      <c r="R1331" s="27"/>
    </row>
    <row r="1332" spans="1:18" x14ac:dyDescent="0.2">
      <c r="A1332" s="23"/>
      <c r="B1332" s="26"/>
      <c r="C1332" s="26"/>
      <c r="D1332" s="28"/>
      <c r="E1332" s="28"/>
      <c r="F1332" s="28"/>
      <c r="G1332" s="29"/>
      <c r="H1332" s="33" t="s">
        <v>1565</v>
      </c>
      <c r="I1332" s="34" t="s">
        <v>1566</v>
      </c>
      <c r="J1332" s="35">
        <v>99.681465000000003</v>
      </c>
      <c r="K1332" s="35">
        <v>99.681465000000003</v>
      </c>
      <c r="L1332" s="35">
        <f t="shared" si="21"/>
        <v>0</v>
      </c>
      <c r="M1332" s="27"/>
      <c r="N1332" s="27"/>
      <c r="O1332" s="27"/>
      <c r="P1332" s="27"/>
      <c r="Q1332" s="27"/>
      <c r="R1332" s="27"/>
    </row>
    <row r="1333" spans="1:18" x14ac:dyDescent="0.2">
      <c r="A1333" s="23"/>
      <c r="B1333" s="26"/>
      <c r="C1333" s="26"/>
      <c r="D1333" s="28"/>
      <c r="E1333" s="28"/>
      <c r="F1333" s="28"/>
      <c r="G1333" s="29"/>
      <c r="H1333" s="33" t="s">
        <v>1567</v>
      </c>
      <c r="I1333" s="34" t="s">
        <v>1568</v>
      </c>
      <c r="J1333" s="35">
        <v>330.43618400000003</v>
      </c>
      <c r="K1333" s="35">
        <v>337.74883131000024</v>
      </c>
      <c r="L1333" s="35">
        <f t="shared" si="21"/>
        <v>7.3126473100002158</v>
      </c>
      <c r="M1333" s="27"/>
      <c r="N1333" s="27"/>
      <c r="O1333" s="27"/>
      <c r="P1333" s="27"/>
      <c r="Q1333" s="27"/>
      <c r="R1333" s="27"/>
    </row>
    <row r="1334" spans="1:18" x14ac:dyDescent="0.2">
      <c r="A1334" s="23"/>
      <c r="B1334" s="26"/>
      <c r="C1334" s="26"/>
      <c r="D1334" s="28"/>
      <c r="E1334" s="28"/>
      <c r="F1334" s="28"/>
      <c r="G1334" s="29"/>
      <c r="H1334" s="33" t="s">
        <v>1569</v>
      </c>
      <c r="I1334" s="34" t="s">
        <v>1570</v>
      </c>
      <c r="J1334" s="35">
        <v>220.76410300000001</v>
      </c>
      <c r="K1334" s="35">
        <v>221.71962130000003</v>
      </c>
      <c r="L1334" s="35">
        <f t="shared" si="21"/>
        <v>0.95551830000002269</v>
      </c>
      <c r="M1334" s="27"/>
      <c r="N1334" s="27"/>
      <c r="O1334" s="27"/>
      <c r="P1334" s="27"/>
      <c r="Q1334" s="27"/>
      <c r="R1334" s="27"/>
    </row>
    <row r="1335" spans="1:18" x14ac:dyDescent="0.2">
      <c r="A1335" s="23"/>
      <c r="B1335" s="26"/>
      <c r="C1335" s="26"/>
      <c r="D1335" s="28"/>
      <c r="E1335" s="28"/>
      <c r="F1335" s="28"/>
      <c r="G1335" s="29"/>
      <c r="H1335" s="33" t="s">
        <v>1571</v>
      </c>
      <c r="I1335" s="34" t="s">
        <v>1572</v>
      </c>
      <c r="J1335" s="35">
        <v>419.592445</v>
      </c>
      <c r="K1335" s="35">
        <v>426.85884410999989</v>
      </c>
      <c r="L1335" s="35">
        <f t="shared" si="21"/>
        <v>7.2663991099998952</v>
      </c>
      <c r="M1335" s="27"/>
      <c r="N1335" s="27"/>
      <c r="O1335" s="27"/>
      <c r="P1335" s="27"/>
      <c r="Q1335" s="27"/>
      <c r="R1335" s="27"/>
    </row>
    <row r="1336" spans="1:18" x14ac:dyDescent="0.2">
      <c r="A1336" s="23"/>
      <c r="B1336" s="26"/>
      <c r="C1336" s="26"/>
      <c r="D1336" s="28"/>
      <c r="E1336" s="28"/>
      <c r="F1336" s="28"/>
      <c r="G1336" s="29"/>
      <c r="H1336" s="33" t="s">
        <v>1573</v>
      </c>
      <c r="I1336" s="34" t="s">
        <v>1574</v>
      </c>
      <c r="J1336" s="35">
        <v>168.009514</v>
      </c>
      <c r="K1336" s="35">
        <v>198.00354845999999</v>
      </c>
      <c r="L1336" s="35">
        <f t="shared" si="21"/>
        <v>29.994034459999995</v>
      </c>
      <c r="M1336" s="27"/>
      <c r="N1336" s="27"/>
      <c r="O1336" s="27"/>
      <c r="P1336" s="27"/>
      <c r="Q1336" s="27"/>
      <c r="R1336" s="27"/>
    </row>
    <row r="1337" spans="1:18" x14ac:dyDescent="0.2">
      <c r="A1337" s="23"/>
      <c r="B1337" s="26"/>
      <c r="C1337" s="26"/>
      <c r="D1337" s="28"/>
      <c r="E1337" s="28"/>
      <c r="F1337" s="28"/>
      <c r="G1337" s="29"/>
      <c r="H1337" s="33" t="s">
        <v>1575</v>
      </c>
      <c r="I1337" s="34" t="s">
        <v>1576</v>
      </c>
      <c r="J1337" s="35">
        <v>363.61908199999999</v>
      </c>
      <c r="K1337" s="35">
        <v>359.47599772000001</v>
      </c>
      <c r="L1337" s="35">
        <f t="shared" si="21"/>
        <v>-4.1430842799999823</v>
      </c>
      <c r="M1337" s="27"/>
      <c r="N1337" s="27"/>
      <c r="O1337" s="27"/>
      <c r="P1337" s="27"/>
      <c r="Q1337" s="27"/>
      <c r="R1337" s="27"/>
    </row>
    <row r="1338" spans="1:18" ht="25.5" x14ac:dyDescent="0.2">
      <c r="A1338" s="23"/>
      <c r="B1338" s="26"/>
      <c r="C1338" s="26"/>
      <c r="D1338" s="28"/>
      <c r="E1338" s="28"/>
      <c r="F1338" s="28"/>
      <c r="G1338" s="29"/>
      <c r="H1338" s="33" t="s">
        <v>1577</v>
      </c>
      <c r="I1338" s="34" t="s">
        <v>1578</v>
      </c>
      <c r="J1338" s="35">
        <v>648.76497600000005</v>
      </c>
      <c r="K1338" s="35">
        <v>690.92004316000009</v>
      </c>
      <c r="L1338" s="35">
        <f t="shared" si="21"/>
        <v>42.155067160000044</v>
      </c>
      <c r="M1338" s="27"/>
      <c r="N1338" s="27"/>
      <c r="O1338" s="27"/>
      <c r="P1338" s="27"/>
      <c r="Q1338" s="27"/>
      <c r="R1338" s="27"/>
    </row>
    <row r="1339" spans="1:18" x14ac:dyDescent="0.2">
      <c r="A1339" s="23"/>
      <c r="B1339" s="26"/>
      <c r="C1339" s="26"/>
      <c r="D1339" s="28"/>
      <c r="E1339" s="28"/>
      <c r="F1339" s="28"/>
      <c r="G1339" s="29"/>
      <c r="H1339" s="33" t="s">
        <v>1579</v>
      </c>
      <c r="I1339" s="34" t="s">
        <v>1580</v>
      </c>
      <c r="J1339" s="35">
        <v>451.45497799999998</v>
      </c>
      <c r="K1339" s="35">
        <v>489.15308188999995</v>
      </c>
      <c r="L1339" s="35">
        <f t="shared" si="21"/>
        <v>37.69810388999997</v>
      </c>
      <c r="M1339" s="27"/>
      <c r="N1339" s="27"/>
      <c r="O1339" s="27"/>
      <c r="P1339" s="27"/>
      <c r="Q1339" s="27"/>
      <c r="R1339" s="27"/>
    </row>
    <row r="1340" spans="1:18" x14ac:dyDescent="0.2">
      <c r="A1340" s="23"/>
      <c r="B1340" s="26"/>
      <c r="C1340" s="26"/>
      <c r="D1340" s="28"/>
      <c r="E1340" s="87">
        <v>45</v>
      </c>
      <c r="F1340" s="88" t="s">
        <v>1581</v>
      </c>
      <c r="G1340" s="89"/>
      <c r="H1340" s="90"/>
      <c r="I1340" s="91"/>
      <c r="J1340" s="92">
        <v>285.50694800000002</v>
      </c>
      <c r="K1340" s="92">
        <v>585.26259333999997</v>
      </c>
      <c r="L1340" s="92">
        <f t="shared" si="21"/>
        <v>299.75564533999994</v>
      </c>
      <c r="M1340" s="27"/>
      <c r="N1340" s="27"/>
      <c r="O1340" s="27"/>
      <c r="P1340" s="27"/>
      <c r="Q1340" s="27"/>
      <c r="R1340" s="27"/>
    </row>
    <row r="1341" spans="1:18" x14ac:dyDescent="0.2">
      <c r="A1341" s="23"/>
      <c r="B1341" s="26"/>
      <c r="C1341" s="26"/>
      <c r="D1341" s="28"/>
      <c r="E1341" s="28"/>
      <c r="F1341" s="28"/>
      <c r="G1341" s="45" t="s">
        <v>2</v>
      </c>
      <c r="H1341" s="46"/>
      <c r="I1341" s="47"/>
      <c r="J1341" s="48">
        <v>285.50694800000002</v>
      </c>
      <c r="K1341" s="48">
        <v>585.26259333999997</v>
      </c>
      <c r="L1341" s="48">
        <f t="shared" si="21"/>
        <v>299.75564533999994</v>
      </c>
      <c r="M1341" s="27"/>
      <c r="N1341" s="27"/>
      <c r="O1341" s="27"/>
      <c r="P1341" s="27"/>
      <c r="Q1341" s="27"/>
      <c r="R1341" s="27"/>
    </row>
    <row r="1342" spans="1:18" x14ac:dyDescent="0.2">
      <c r="A1342" s="23"/>
      <c r="B1342" s="26"/>
      <c r="C1342" s="26"/>
      <c r="D1342" s="28"/>
      <c r="E1342" s="28"/>
      <c r="F1342" s="28"/>
      <c r="G1342" s="29"/>
      <c r="H1342" s="30" t="s">
        <v>35</v>
      </c>
      <c r="I1342" s="31" t="s">
        <v>1582</v>
      </c>
      <c r="J1342" s="32">
        <v>34.963068999999997</v>
      </c>
      <c r="K1342" s="32">
        <v>44.547649560000004</v>
      </c>
      <c r="L1342" s="32">
        <f t="shared" si="21"/>
        <v>9.5845805600000062</v>
      </c>
      <c r="M1342" s="27"/>
      <c r="N1342" s="27"/>
      <c r="O1342" s="27"/>
      <c r="P1342" s="27"/>
      <c r="Q1342" s="27"/>
      <c r="R1342" s="27"/>
    </row>
    <row r="1343" spans="1:18" x14ac:dyDescent="0.2">
      <c r="A1343" s="23"/>
      <c r="B1343" s="26"/>
      <c r="C1343" s="26"/>
      <c r="D1343" s="28"/>
      <c r="E1343" s="28"/>
      <c r="F1343" s="28"/>
      <c r="G1343" s="29"/>
      <c r="H1343" s="33" t="s">
        <v>37</v>
      </c>
      <c r="I1343" s="34" t="s">
        <v>90</v>
      </c>
      <c r="J1343" s="35">
        <v>8.5308740000000007</v>
      </c>
      <c r="K1343" s="35">
        <v>12.593517289999999</v>
      </c>
      <c r="L1343" s="35">
        <f t="shared" si="21"/>
        <v>4.0626432899999987</v>
      </c>
      <c r="M1343" s="27"/>
      <c r="N1343" s="27"/>
      <c r="O1343" s="27"/>
      <c r="P1343" s="27"/>
      <c r="Q1343" s="27"/>
      <c r="R1343" s="27"/>
    </row>
    <row r="1344" spans="1:18" x14ac:dyDescent="0.2">
      <c r="A1344" s="23"/>
      <c r="B1344" s="26"/>
      <c r="C1344" s="26"/>
      <c r="D1344" s="28"/>
      <c r="E1344" s="28"/>
      <c r="F1344" s="28"/>
      <c r="G1344" s="29"/>
      <c r="H1344" s="33" t="s">
        <v>136</v>
      </c>
      <c r="I1344" s="34" t="s">
        <v>1583</v>
      </c>
      <c r="J1344" s="35">
        <v>9.0518459999999994</v>
      </c>
      <c r="K1344" s="35">
        <v>14.599735859999999</v>
      </c>
      <c r="L1344" s="35">
        <f t="shared" si="21"/>
        <v>5.5478898599999997</v>
      </c>
      <c r="M1344" s="27"/>
      <c r="N1344" s="27"/>
      <c r="O1344" s="27"/>
      <c r="P1344" s="27"/>
      <c r="Q1344" s="27"/>
      <c r="R1344" s="27"/>
    </row>
    <row r="1345" spans="1:18" x14ac:dyDescent="0.2">
      <c r="A1345" s="23"/>
      <c r="B1345" s="26"/>
      <c r="C1345" s="26"/>
      <c r="D1345" s="28"/>
      <c r="E1345" s="28"/>
      <c r="F1345" s="28"/>
      <c r="G1345" s="29"/>
      <c r="H1345" s="33" t="s">
        <v>156</v>
      </c>
      <c r="I1345" s="34" t="s">
        <v>151</v>
      </c>
      <c r="J1345" s="35">
        <v>28.458200999999999</v>
      </c>
      <c r="K1345" s="35">
        <v>51.44991636999999</v>
      </c>
      <c r="L1345" s="35">
        <f t="shared" si="21"/>
        <v>22.991715369999991</v>
      </c>
      <c r="M1345" s="27"/>
      <c r="N1345" s="27"/>
      <c r="O1345" s="27"/>
      <c r="P1345" s="27"/>
      <c r="Q1345" s="27"/>
      <c r="R1345" s="27"/>
    </row>
    <row r="1346" spans="1:18" x14ac:dyDescent="0.2">
      <c r="A1346" s="23"/>
      <c r="B1346" s="26"/>
      <c r="C1346" s="26"/>
      <c r="D1346" s="28"/>
      <c r="E1346" s="28"/>
      <c r="F1346" s="28"/>
      <c r="G1346" s="29"/>
      <c r="H1346" s="33" t="s">
        <v>158</v>
      </c>
      <c r="I1346" s="34" t="s">
        <v>1584</v>
      </c>
      <c r="J1346" s="35">
        <v>46.792738</v>
      </c>
      <c r="K1346" s="35">
        <v>74.723092430000023</v>
      </c>
      <c r="L1346" s="35">
        <f t="shared" si="21"/>
        <v>27.930354430000023</v>
      </c>
      <c r="M1346" s="27"/>
      <c r="N1346" s="27"/>
      <c r="O1346" s="27"/>
      <c r="P1346" s="27"/>
      <c r="Q1346" s="27"/>
      <c r="R1346" s="27"/>
    </row>
    <row r="1347" spans="1:18" x14ac:dyDescent="0.2">
      <c r="A1347" s="23"/>
      <c r="B1347" s="26"/>
      <c r="C1347" s="26"/>
      <c r="D1347" s="28"/>
      <c r="E1347" s="28"/>
      <c r="F1347" s="28"/>
      <c r="G1347" s="29"/>
      <c r="H1347" s="33" t="s">
        <v>1585</v>
      </c>
      <c r="I1347" s="34" t="s">
        <v>1586</v>
      </c>
      <c r="J1347" s="35">
        <v>89.620894000000007</v>
      </c>
      <c r="K1347" s="35">
        <v>146.3431286</v>
      </c>
      <c r="L1347" s="35">
        <f t="shared" si="21"/>
        <v>56.722234599999993</v>
      </c>
      <c r="M1347" s="27"/>
      <c r="N1347" s="27"/>
      <c r="O1347" s="27"/>
      <c r="P1347" s="27"/>
      <c r="Q1347" s="27"/>
      <c r="R1347" s="27"/>
    </row>
    <row r="1348" spans="1:18" x14ac:dyDescent="0.2">
      <c r="A1348" s="23"/>
      <c r="B1348" s="26"/>
      <c r="C1348" s="26"/>
      <c r="D1348" s="28"/>
      <c r="E1348" s="28"/>
      <c r="F1348" s="28"/>
      <c r="G1348" s="29"/>
      <c r="H1348" s="33" t="s">
        <v>87</v>
      </c>
      <c r="I1348" s="34" t="s">
        <v>51</v>
      </c>
      <c r="J1348" s="35">
        <v>14.505502999999999</v>
      </c>
      <c r="K1348" s="35">
        <v>22.70779413</v>
      </c>
      <c r="L1348" s="35">
        <f t="shared" si="21"/>
        <v>8.2022911300000008</v>
      </c>
      <c r="M1348" s="27"/>
      <c r="N1348" s="27"/>
      <c r="O1348" s="27"/>
      <c r="P1348" s="27"/>
      <c r="Q1348" s="27"/>
      <c r="R1348" s="27"/>
    </row>
    <row r="1349" spans="1:18" x14ac:dyDescent="0.2">
      <c r="A1349" s="23"/>
      <c r="B1349" s="26"/>
      <c r="C1349" s="26"/>
      <c r="D1349" s="28"/>
      <c r="E1349" s="28"/>
      <c r="F1349" s="28"/>
      <c r="G1349" s="29"/>
      <c r="H1349" s="33" t="s">
        <v>122</v>
      </c>
      <c r="I1349" s="34" t="s">
        <v>441</v>
      </c>
      <c r="J1349" s="35">
        <v>53.583823000000002</v>
      </c>
      <c r="K1349" s="35">
        <v>218.29775909999995</v>
      </c>
      <c r="L1349" s="35">
        <f t="shared" si="21"/>
        <v>164.71393609999996</v>
      </c>
      <c r="M1349" s="27"/>
      <c r="N1349" s="27"/>
      <c r="O1349" s="27"/>
      <c r="P1349" s="27"/>
      <c r="Q1349" s="27"/>
      <c r="R1349" s="27"/>
    </row>
    <row r="1350" spans="1:18" x14ac:dyDescent="0.2">
      <c r="A1350" s="23"/>
      <c r="B1350" s="26"/>
      <c r="C1350" s="26"/>
      <c r="D1350" s="28"/>
      <c r="E1350" s="87">
        <v>46</v>
      </c>
      <c r="F1350" s="88" t="s">
        <v>1587</v>
      </c>
      <c r="G1350" s="89"/>
      <c r="H1350" s="90"/>
      <c r="I1350" s="91"/>
      <c r="J1350" s="92">
        <v>247.55134100000001</v>
      </c>
      <c r="K1350" s="92">
        <v>854.41950115000009</v>
      </c>
      <c r="L1350" s="92">
        <f t="shared" si="21"/>
        <v>606.86816015000011</v>
      </c>
      <c r="M1350" s="27"/>
      <c r="N1350" s="27"/>
      <c r="O1350" s="27"/>
      <c r="P1350" s="27"/>
      <c r="Q1350" s="27"/>
      <c r="R1350" s="27"/>
    </row>
    <row r="1351" spans="1:18" x14ac:dyDescent="0.2">
      <c r="A1351" s="23"/>
      <c r="B1351" s="26"/>
      <c r="C1351" s="26"/>
      <c r="D1351" s="28"/>
      <c r="E1351" s="28"/>
      <c r="F1351" s="28"/>
      <c r="G1351" s="45" t="s">
        <v>2</v>
      </c>
      <c r="H1351" s="46"/>
      <c r="I1351" s="47"/>
      <c r="J1351" s="48">
        <v>247.55134100000001</v>
      </c>
      <c r="K1351" s="48">
        <v>854.41950115000009</v>
      </c>
      <c r="L1351" s="48">
        <f t="shared" si="21"/>
        <v>606.86816015000011</v>
      </c>
      <c r="M1351" s="27"/>
      <c r="N1351" s="27"/>
      <c r="O1351" s="27"/>
      <c r="P1351" s="27"/>
      <c r="Q1351" s="27"/>
      <c r="R1351" s="27"/>
    </row>
    <row r="1352" spans="1:18" x14ac:dyDescent="0.2">
      <c r="A1352" s="23"/>
      <c r="B1352" s="26"/>
      <c r="C1352" s="26"/>
      <c r="D1352" s="28"/>
      <c r="E1352" s="28"/>
      <c r="F1352" s="28"/>
      <c r="G1352" s="29"/>
      <c r="H1352" s="30" t="s">
        <v>35</v>
      </c>
      <c r="I1352" s="31" t="s">
        <v>1582</v>
      </c>
      <c r="J1352" s="32">
        <v>32.041556999999997</v>
      </c>
      <c r="K1352" s="32">
        <v>35.242487290000007</v>
      </c>
      <c r="L1352" s="32">
        <f t="shared" si="21"/>
        <v>3.2009302900000094</v>
      </c>
      <c r="M1352" s="27"/>
      <c r="N1352" s="27"/>
      <c r="O1352" s="27"/>
      <c r="P1352" s="27"/>
      <c r="Q1352" s="27"/>
      <c r="R1352" s="27"/>
    </row>
    <row r="1353" spans="1:18" x14ac:dyDescent="0.2">
      <c r="A1353" s="23"/>
      <c r="B1353" s="26"/>
      <c r="C1353" s="26"/>
      <c r="D1353" s="28"/>
      <c r="E1353" s="28"/>
      <c r="F1353" s="28"/>
      <c r="G1353" s="29"/>
      <c r="H1353" s="33" t="s">
        <v>37</v>
      </c>
      <c r="I1353" s="34" t="s">
        <v>90</v>
      </c>
      <c r="J1353" s="35">
        <v>5.9397159999999998</v>
      </c>
      <c r="K1353" s="35">
        <v>15.045511750000001</v>
      </c>
      <c r="L1353" s="35">
        <f t="shared" si="21"/>
        <v>9.1057957500000022</v>
      </c>
      <c r="M1353" s="27"/>
      <c r="N1353" s="27"/>
      <c r="O1353" s="27"/>
      <c r="P1353" s="27"/>
      <c r="Q1353" s="27"/>
      <c r="R1353" s="27"/>
    </row>
    <row r="1354" spans="1:18" x14ac:dyDescent="0.2">
      <c r="A1354" s="23"/>
      <c r="B1354" s="26"/>
      <c r="C1354" s="26"/>
      <c r="D1354" s="28"/>
      <c r="E1354" s="28"/>
      <c r="F1354" s="28"/>
      <c r="G1354" s="29"/>
      <c r="H1354" s="33" t="s">
        <v>136</v>
      </c>
      <c r="I1354" s="34" t="s">
        <v>51</v>
      </c>
      <c r="J1354" s="35">
        <v>18.987410000000001</v>
      </c>
      <c r="K1354" s="35">
        <v>47.81695392999999</v>
      </c>
      <c r="L1354" s="35">
        <f t="shared" si="21"/>
        <v>28.829543929999989</v>
      </c>
      <c r="M1354" s="27"/>
      <c r="N1354" s="27"/>
      <c r="O1354" s="27"/>
      <c r="P1354" s="27"/>
      <c r="Q1354" s="27"/>
      <c r="R1354" s="27"/>
    </row>
    <row r="1355" spans="1:18" x14ac:dyDescent="0.2">
      <c r="A1355" s="23"/>
      <c r="B1355" s="26"/>
      <c r="C1355" s="26"/>
      <c r="D1355" s="28"/>
      <c r="E1355" s="28"/>
      <c r="F1355" s="28"/>
      <c r="G1355" s="29"/>
      <c r="H1355" s="33" t="s">
        <v>156</v>
      </c>
      <c r="I1355" s="34" t="s">
        <v>1148</v>
      </c>
      <c r="J1355" s="35">
        <v>32.245283999999998</v>
      </c>
      <c r="K1355" s="35">
        <v>69.915596260000015</v>
      </c>
      <c r="L1355" s="35">
        <f t="shared" si="21"/>
        <v>37.670312260000017</v>
      </c>
      <c r="M1355" s="27"/>
      <c r="N1355" s="27"/>
      <c r="O1355" s="27"/>
      <c r="P1355" s="27"/>
      <c r="Q1355" s="27"/>
      <c r="R1355" s="27"/>
    </row>
    <row r="1356" spans="1:18" x14ac:dyDescent="0.2">
      <c r="A1356" s="23"/>
      <c r="B1356" s="26"/>
      <c r="C1356" s="26"/>
      <c r="D1356" s="28"/>
      <c r="E1356" s="28"/>
      <c r="F1356" s="28"/>
      <c r="G1356" s="29"/>
      <c r="H1356" s="33" t="s">
        <v>158</v>
      </c>
      <c r="I1356" s="34" t="s">
        <v>1588</v>
      </c>
      <c r="J1356" s="35">
        <v>30.805325</v>
      </c>
      <c r="K1356" s="35">
        <v>60.533142569999995</v>
      </c>
      <c r="L1356" s="35">
        <f t="shared" si="21"/>
        <v>29.727817569999996</v>
      </c>
      <c r="M1356" s="27"/>
      <c r="N1356" s="27"/>
      <c r="O1356" s="27"/>
      <c r="P1356" s="27"/>
      <c r="Q1356" s="27"/>
      <c r="R1356" s="27"/>
    </row>
    <row r="1357" spans="1:18" x14ac:dyDescent="0.2">
      <c r="A1357" s="23"/>
      <c r="B1357" s="26"/>
      <c r="C1357" s="26"/>
      <c r="D1357" s="28"/>
      <c r="E1357" s="28"/>
      <c r="F1357" s="28"/>
      <c r="G1357" s="29"/>
      <c r="H1357" s="33" t="s">
        <v>1230</v>
      </c>
      <c r="I1357" s="34" t="s">
        <v>1589</v>
      </c>
      <c r="J1357" s="35">
        <v>32.092224999999999</v>
      </c>
      <c r="K1357" s="35">
        <v>69.163131270000008</v>
      </c>
      <c r="L1357" s="35">
        <f t="shared" si="21"/>
        <v>37.070906270000009</v>
      </c>
      <c r="M1357" s="27"/>
      <c r="N1357" s="27"/>
      <c r="O1357" s="27"/>
      <c r="P1357" s="27"/>
      <c r="Q1357" s="27"/>
      <c r="R1357" s="27"/>
    </row>
    <row r="1358" spans="1:18" x14ac:dyDescent="0.2">
      <c r="A1358" s="23"/>
      <c r="B1358" s="26"/>
      <c r="C1358" s="26"/>
      <c r="D1358" s="28"/>
      <c r="E1358" s="28"/>
      <c r="F1358" s="28"/>
      <c r="G1358" s="29"/>
      <c r="H1358" s="33" t="s">
        <v>189</v>
      </c>
      <c r="I1358" s="34" t="s">
        <v>1590</v>
      </c>
      <c r="J1358" s="35">
        <v>24.585411000000001</v>
      </c>
      <c r="K1358" s="35">
        <v>65.970691240000008</v>
      </c>
      <c r="L1358" s="35">
        <f t="shared" si="21"/>
        <v>41.385280240000007</v>
      </c>
      <c r="M1358" s="27"/>
      <c r="N1358" s="27"/>
      <c r="O1358" s="27"/>
      <c r="P1358" s="27"/>
      <c r="Q1358" s="27"/>
      <c r="R1358" s="27"/>
    </row>
    <row r="1359" spans="1:18" x14ac:dyDescent="0.2">
      <c r="A1359" s="23"/>
      <c r="B1359" s="26"/>
      <c r="C1359" s="26"/>
      <c r="D1359" s="28"/>
      <c r="E1359" s="28"/>
      <c r="F1359" s="28"/>
      <c r="G1359" s="29"/>
      <c r="H1359" s="33" t="s">
        <v>485</v>
      </c>
      <c r="I1359" s="34" t="s">
        <v>1591</v>
      </c>
      <c r="J1359" s="35">
        <v>27.295173999999999</v>
      </c>
      <c r="K1359" s="35">
        <v>102.29950504000003</v>
      </c>
      <c r="L1359" s="35">
        <f t="shared" si="21"/>
        <v>75.004331040000025</v>
      </c>
      <c r="M1359" s="27"/>
      <c r="N1359" s="27"/>
      <c r="O1359" s="27"/>
      <c r="P1359" s="27"/>
      <c r="Q1359" s="27"/>
      <c r="R1359" s="27"/>
    </row>
    <row r="1360" spans="1:18" x14ac:dyDescent="0.2">
      <c r="A1360" s="23"/>
      <c r="B1360" s="26"/>
      <c r="C1360" s="26"/>
      <c r="D1360" s="28"/>
      <c r="E1360" s="28"/>
      <c r="F1360" s="28"/>
      <c r="G1360" s="29"/>
      <c r="H1360" s="33" t="s">
        <v>87</v>
      </c>
      <c r="I1360" s="34" t="s">
        <v>441</v>
      </c>
      <c r="J1360" s="35">
        <v>43.559238999999998</v>
      </c>
      <c r="K1360" s="35">
        <v>388.43248180000001</v>
      </c>
      <c r="L1360" s="35">
        <f t="shared" ref="L1360:L1423" si="22">+K1360-J1360</f>
        <v>344.87324280000001</v>
      </c>
      <c r="M1360" s="27"/>
      <c r="N1360" s="27"/>
      <c r="O1360" s="27"/>
      <c r="P1360" s="27"/>
      <c r="Q1360" s="27"/>
      <c r="R1360" s="27"/>
    </row>
    <row r="1361" spans="1:18" x14ac:dyDescent="0.2">
      <c r="A1361" s="23"/>
      <c r="B1361" s="26"/>
      <c r="C1361" s="26"/>
      <c r="D1361" s="28"/>
      <c r="E1361" s="87">
        <v>47</v>
      </c>
      <c r="F1361" s="88" t="s">
        <v>1592</v>
      </c>
      <c r="G1361" s="89"/>
      <c r="H1361" s="90"/>
      <c r="I1361" s="91"/>
      <c r="J1361" s="92">
        <v>137996.63649899999</v>
      </c>
      <c r="K1361" s="92">
        <v>207847.81321678052</v>
      </c>
      <c r="L1361" s="92">
        <f t="shared" si="22"/>
        <v>69851.17671778053</v>
      </c>
      <c r="M1361" s="27"/>
      <c r="N1361" s="27"/>
      <c r="O1361" s="27"/>
      <c r="P1361" s="27"/>
      <c r="Q1361" s="27"/>
      <c r="R1361" s="27"/>
    </row>
    <row r="1362" spans="1:18" x14ac:dyDescent="0.2">
      <c r="A1362" s="23"/>
      <c r="B1362" s="26"/>
      <c r="C1362" s="26"/>
      <c r="D1362" s="28"/>
      <c r="E1362" s="28"/>
      <c r="F1362" s="28"/>
      <c r="G1362" s="45" t="s">
        <v>549</v>
      </c>
      <c r="H1362" s="46"/>
      <c r="I1362" s="47"/>
      <c r="J1362" s="48">
        <v>137996.63649899999</v>
      </c>
      <c r="K1362" s="48">
        <v>207847.81321678052</v>
      </c>
      <c r="L1362" s="48">
        <f t="shared" si="22"/>
        <v>69851.17671778053</v>
      </c>
      <c r="M1362" s="27"/>
      <c r="N1362" s="27"/>
      <c r="O1362" s="27"/>
      <c r="P1362" s="27"/>
      <c r="Q1362" s="27"/>
      <c r="R1362" s="27"/>
    </row>
    <row r="1363" spans="1:18" x14ac:dyDescent="0.2">
      <c r="A1363" s="23"/>
      <c r="B1363" s="26"/>
      <c r="C1363" s="26"/>
      <c r="D1363" s="28"/>
      <c r="E1363" s="28"/>
      <c r="F1363" s="28"/>
      <c r="G1363" s="29"/>
      <c r="H1363" s="30" t="s">
        <v>1593</v>
      </c>
      <c r="I1363" s="31" t="s">
        <v>1594</v>
      </c>
      <c r="J1363" s="32">
        <v>4321.5926669999999</v>
      </c>
      <c r="K1363" s="32">
        <v>4547.2097960999999</v>
      </c>
      <c r="L1363" s="32">
        <f t="shared" si="22"/>
        <v>225.61712910000006</v>
      </c>
      <c r="M1363" s="27"/>
      <c r="N1363" s="27"/>
      <c r="O1363" s="27"/>
      <c r="P1363" s="27"/>
      <c r="Q1363" s="27"/>
      <c r="R1363" s="27"/>
    </row>
    <row r="1364" spans="1:18" x14ac:dyDescent="0.2">
      <c r="A1364" s="23"/>
      <c r="B1364" s="26"/>
      <c r="C1364" s="26"/>
      <c r="D1364" s="28"/>
      <c r="E1364" s="28"/>
      <c r="F1364" s="28"/>
      <c r="G1364" s="29"/>
      <c r="H1364" s="33" t="s">
        <v>1595</v>
      </c>
      <c r="I1364" s="34" t="s">
        <v>1596</v>
      </c>
      <c r="J1364" s="35">
        <v>195.319435</v>
      </c>
      <c r="K1364" s="35">
        <v>16.970593000000001</v>
      </c>
      <c r="L1364" s="35">
        <f t="shared" si="22"/>
        <v>-178.34884199999999</v>
      </c>
      <c r="M1364" s="27"/>
      <c r="N1364" s="27"/>
      <c r="O1364" s="27"/>
      <c r="P1364" s="27"/>
      <c r="Q1364" s="27"/>
      <c r="R1364" s="27"/>
    </row>
    <row r="1365" spans="1:18" x14ac:dyDescent="0.2">
      <c r="A1365" s="23"/>
      <c r="B1365" s="26"/>
      <c r="C1365" s="26"/>
      <c r="D1365" s="28"/>
      <c r="E1365" s="28"/>
      <c r="F1365" s="28"/>
      <c r="G1365" s="29"/>
      <c r="H1365" s="33" t="s">
        <v>1597</v>
      </c>
      <c r="I1365" s="34" t="s">
        <v>1598</v>
      </c>
      <c r="J1365" s="35">
        <v>846.73897799999997</v>
      </c>
      <c r="K1365" s="35">
        <v>806.01454015999991</v>
      </c>
      <c r="L1365" s="35">
        <f t="shared" si="22"/>
        <v>-40.724437840000064</v>
      </c>
      <c r="M1365" s="27"/>
      <c r="N1365" s="27"/>
      <c r="O1365" s="27"/>
      <c r="P1365" s="27"/>
      <c r="Q1365" s="27"/>
      <c r="R1365" s="27"/>
    </row>
    <row r="1366" spans="1:18" x14ac:dyDescent="0.2">
      <c r="A1366" s="23"/>
      <c r="B1366" s="26"/>
      <c r="C1366" s="26"/>
      <c r="D1366" s="28"/>
      <c r="E1366" s="28"/>
      <c r="F1366" s="28"/>
      <c r="G1366" s="29"/>
      <c r="H1366" s="33" t="s">
        <v>1599</v>
      </c>
      <c r="I1366" s="34" t="s">
        <v>1600</v>
      </c>
      <c r="J1366" s="35">
        <v>1113.3464059999999</v>
      </c>
      <c r="K1366" s="35">
        <v>1834.3724937799998</v>
      </c>
      <c r="L1366" s="35">
        <f t="shared" si="22"/>
        <v>721.0260877799999</v>
      </c>
      <c r="M1366" s="27"/>
      <c r="N1366" s="27"/>
      <c r="O1366" s="27"/>
      <c r="P1366" s="27"/>
      <c r="Q1366" s="27"/>
      <c r="R1366" s="27"/>
    </row>
    <row r="1367" spans="1:18" x14ac:dyDescent="0.2">
      <c r="A1367" s="23"/>
      <c r="B1367" s="26"/>
      <c r="C1367" s="26"/>
      <c r="D1367" s="28"/>
      <c r="E1367" s="28"/>
      <c r="F1367" s="28"/>
      <c r="G1367" s="29"/>
      <c r="H1367" s="33" t="s">
        <v>1601</v>
      </c>
      <c r="I1367" s="34" t="s">
        <v>1602</v>
      </c>
      <c r="J1367" s="35">
        <v>656.52606800000001</v>
      </c>
      <c r="K1367" s="35">
        <v>654.52344446999996</v>
      </c>
      <c r="L1367" s="35">
        <f t="shared" si="22"/>
        <v>-2.0026235300000508</v>
      </c>
      <c r="M1367" s="27"/>
      <c r="N1367" s="27"/>
      <c r="O1367" s="27"/>
      <c r="P1367" s="27"/>
      <c r="Q1367" s="27"/>
      <c r="R1367" s="27"/>
    </row>
    <row r="1368" spans="1:18" x14ac:dyDescent="0.2">
      <c r="A1368" s="23"/>
      <c r="B1368" s="26"/>
      <c r="C1368" s="26"/>
      <c r="D1368" s="28"/>
      <c r="E1368" s="28"/>
      <c r="F1368" s="28"/>
      <c r="G1368" s="29"/>
      <c r="H1368" s="33" t="s">
        <v>1603</v>
      </c>
      <c r="I1368" s="34" t="s">
        <v>1604</v>
      </c>
      <c r="J1368" s="35">
        <v>136.92394200000001</v>
      </c>
      <c r="K1368" s="35">
        <v>114.09001151000005</v>
      </c>
      <c r="L1368" s="35">
        <f t="shared" si="22"/>
        <v>-22.833930489999958</v>
      </c>
      <c r="M1368" s="27"/>
      <c r="N1368" s="27"/>
      <c r="O1368" s="27"/>
      <c r="P1368" s="27"/>
      <c r="Q1368" s="27"/>
      <c r="R1368" s="27"/>
    </row>
    <row r="1369" spans="1:18" x14ac:dyDescent="0.2">
      <c r="A1369" s="23"/>
      <c r="B1369" s="26"/>
      <c r="C1369" s="26"/>
      <c r="D1369" s="28"/>
      <c r="E1369" s="28"/>
      <c r="F1369" s="28"/>
      <c r="G1369" s="29"/>
      <c r="H1369" s="33" t="s">
        <v>1605</v>
      </c>
      <c r="I1369" s="34" t="s">
        <v>1606</v>
      </c>
      <c r="J1369" s="35">
        <v>665.67002400000001</v>
      </c>
      <c r="K1369" s="35">
        <v>569.95176866000008</v>
      </c>
      <c r="L1369" s="35">
        <f t="shared" si="22"/>
        <v>-95.718255339999928</v>
      </c>
      <c r="M1369" s="27"/>
      <c r="N1369" s="27"/>
      <c r="O1369" s="27"/>
      <c r="P1369" s="27"/>
      <c r="Q1369" s="27"/>
      <c r="R1369" s="27"/>
    </row>
    <row r="1370" spans="1:18" ht="25.5" x14ac:dyDescent="0.2">
      <c r="A1370" s="23"/>
      <c r="B1370" s="26"/>
      <c r="C1370" s="26"/>
      <c r="D1370" s="28"/>
      <c r="E1370" s="28"/>
      <c r="F1370" s="28"/>
      <c r="G1370" s="29"/>
      <c r="H1370" s="33" t="s">
        <v>1607</v>
      </c>
      <c r="I1370" s="34" t="s">
        <v>1608</v>
      </c>
      <c r="J1370" s="35">
        <v>128623.931279</v>
      </c>
      <c r="K1370" s="35">
        <v>197824.0716016005</v>
      </c>
      <c r="L1370" s="35">
        <f t="shared" si="22"/>
        <v>69200.140322600506</v>
      </c>
      <c r="M1370" s="27"/>
      <c r="N1370" s="27"/>
      <c r="O1370" s="27"/>
      <c r="P1370" s="27"/>
      <c r="Q1370" s="27"/>
      <c r="R1370" s="27"/>
    </row>
    <row r="1371" spans="1:18" x14ac:dyDescent="0.2">
      <c r="A1371" s="23"/>
      <c r="B1371" s="26"/>
      <c r="C1371" s="26"/>
      <c r="D1371" s="28"/>
      <c r="E1371" s="28"/>
      <c r="F1371" s="28"/>
      <c r="G1371" s="29"/>
      <c r="H1371" s="33" t="s">
        <v>1609</v>
      </c>
      <c r="I1371" s="34" t="s">
        <v>1610</v>
      </c>
      <c r="J1371" s="35">
        <v>271.09447599999999</v>
      </c>
      <c r="K1371" s="35">
        <v>331.2836503900001</v>
      </c>
      <c r="L1371" s="35">
        <f t="shared" si="22"/>
        <v>60.189174390000119</v>
      </c>
      <c r="M1371" s="27"/>
      <c r="N1371" s="27"/>
      <c r="O1371" s="27"/>
      <c r="P1371" s="27"/>
      <c r="Q1371" s="27"/>
      <c r="R1371" s="27"/>
    </row>
    <row r="1372" spans="1:18" x14ac:dyDescent="0.2">
      <c r="A1372" s="23"/>
      <c r="B1372" s="26"/>
      <c r="C1372" s="26"/>
      <c r="D1372" s="28"/>
      <c r="E1372" s="28"/>
      <c r="F1372" s="28"/>
      <c r="G1372" s="29"/>
      <c r="H1372" s="33" t="s">
        <v>1611</v>
      </c>
      <c r="I1372" s="34" t="s">
        <v>1612</v>
      </c>
      <c r="J1372" s="35">
        <v>974.00920699999995</v>
      </c>
      <c r="K1372" s="35">
        <v>958.04318540999986</v>
      </c>
      <c r="L1372" s="35">
        <f t="shared" si="22"/>
        <v>-15.966021590000082</v>
      </c>
      <c r="M1372" s="27"/>
      <c r="N1372" s="27"/>
      <c r="O1372" s="27"/>
      <c r="P1372" s="27"/>
      <c r="Q1372" s="27"/>
      <c r="R1372" s="27"/>
    </row>
    <row r="1373" spans="1:18" x14ac:dyDescent="0.2">
      <c r="A1373" s="23"/>
      <c r="B1373" s="26"/>
      <c r="C1373" s="26"/>
      <c r="D1373" s="28"/>
      <c r="E1373" s="28"/>
      <c r="F1373" s="28"/>
      <c r="G1373" s="29"/>
      <c r="H1373" s="33" t="s">
        <v>1613</v>
      </c>
      <c r="I1373" s="34" t="s">
        <v>1614</v>
      </c>
      <c r="J1373" s="35">
        <v>191.48401699999999</v>
      </c>
      <c r="K1373" s="35">
        <v>191.28213169999992</v>
      </c>
      <c r="L1373" s="35">
        <f t="shared" si="22"/>
        <v>-0.20188530000007177</v>
      </c>
      <c r="M1373" s="27"/>
      <c r="N1373" s="27"/>
      <c r="O1373" s="27"/>
      <c r="P1373" s="27"/>
      <c r="Q1373" s="27"/>
      <c r="R1373" s="27"/>
    </row>
    <row r="1374" spans="1:18" x14ac:dyDescent="0.2">
      <c r="A1374" s="23"/>
      <c r="B1374" s="26"/>
      <c r="C1374" s="26"/>
      <c r="D1374" s="28"/>
      <c r="E1374" s="87">
        <v>48</v>
      </c>
      <c r="F1374" s="88" t="s">
        <v>1615</v>
      </c>
      <c r="G1374" s="89"/>
      <c r="H1374" s="90"/>
      <c r="I1374" s="91"/>
      <c r="J1374" s="92">
        <v>16754.896906000002</v>
      </c>
      <c r="K1374" s="92">
        <v>17456.227922869999</v>
      </c>
      <c r="L1374" s="92">
        <f t="shared" si="22"/>
        <v>701.33101686999726</v>
      </c>
      <c r="M1374" s="27"/>
      <c r="N1374" s="27"/>
      <c r="O1374" s="27"/>
      <c r="P1374" s="27"/>
      <c r="Q1374" s="27"/>
      <c r="R1374" s="27"/>
    </row>
    <row r="1375" spans="1:18" x14ac:dyDescent="0.2">
      <c r="A1375" s="23"/>
      <c r="B1375" s="26"/>
      <c r="C1375" s="26"/>
      <c r="D1375" s="28"/>
      <c r="E1375" s="28"/>
      <c r="F1375" s="28"/>
      <c r="G1375" s="45" t="s">
        <v>2</v>
      </c>
      <c r="H1375" s="46"/>
      <c r="I1375" s="47"/>
      <c r="J1375" s="48">
        <v>3986.6337090000002</v>
      </c>
      <c r="K1375" s="48">
        <v>5062.6322598300003</v>
      </c>
      <c r="L1375" s="48">
        <f t="shared" si="22"/>
        <v>1075.9985508300001</v>
      </c>
      <c r="M1375" s="27"/>
      <c r="N1375" s="27"/>
      <c r="O1375" s="27"/>
      <c r="P1375" s="27"/>
      <c r="Q1375" s="27"/>
      <c r="R1375" s="27"/>
    </row>
    <row r="1376" spans="1:18" x14ac:dyDescent="0.2">
      <c r="A1376" s="23"/>
      <c r="B1376" s="26"/>
      <c r="C1376" s="26"/>
      <c r="D1376" s="28"/>
      <c r="E1376" s="28"/>
      <c r="F1376" s="28"/>
      <c r="G1376" s="29"/>
      <c r="H1376" s="30" t="s">
        <v>35</v>
      </c>
      <c r="I1376" s="31" t="s">
        <v>1616</v>
      </c>
      <c r="J1376" s="32">
        <v>123.32411</v>
      </c>
      <c r="K1376" s="32">
        <v>56.769177329999977</v>
      </c>
      <c r="L1376" s="32">
        <f t="shared" si="22"/>
        <v>-66.554932670000028</v>
      </c>
      <c r="M1376" s="27"/>
      <c r="N1376" s="27"/>
      <c r="O1376" s="27"/>
      <c r="P1376" s="27"/>
      <c r="Q1376" s="27"/>
      <c r="R1376" s="27"/>
    </row>
    <row r="1377" spans="1:18" x14ac:dyDescent="0.2">
      <c r="A1377" s="23"/>
      <c r="B1377" s="26"/>
      <c r="C1377" s="26"/>
      <c r="D1377" s="28"/>
      <c r="E1377" s="28"/>
      <c r="F1377" s="28"/>
      <c r="G1377" s="29"/>
      <c r="H1377" s="33" t="s">
        <v>40</v>
      </c>
      <c r="I1377" s="34" t="s">
        <v>1617</v>
      </c>
      <c r="J1377" s="35">
        <v>23.209278000000001</v>
      </c>
      <c r="K1377" s="35">
        <v>25.903082259999991</v>
      </c>
      <c r="L1377" s="35">
        <f t="shared" si="22"/>
        <v>2.6938042599999896</v>
      </c>
      <c r="M1377" s="27"/>
      <c r="N1377" s="27"/>
      <c r="O1377" s="27"/>
      <c r="P1377" s="27"/>
      <c r="Q1377" s="27"/>
      <c r="R1377" s="27"/>
    </row>
    <row r="1378" spans="1:18" x14ac:dyDescent="0.2">
      <c r="A1378" s="23"/>
      <c r="B1378" s="26"/>
      <c r="C1378" s="26"/>
      <c r="D1378" s="28"/>
      <c r="E1378" s="28"/>
      <c r="F1378" s="28"/>
      <c r="G1378" s="29"/>
      <c r="H1378" s="33" t="s">
        <v>78</v>
      </c>
      <c r="I1378" s="34" t="s">
        <v>1618</v>
      </c>
      <c r="J1378" s="35">
        <v>23.585833999999998</v>
      </c>
      <c r="K1378" s="35">
        <v>25.17395586</v>
      </c>
      <c r="L1378" s="35">
        <f t="shared" si="22"/>
        <v>1.5881218600000011</v>
      </c>
      <c r="M1378" s="27"/>
      <c r="N1378" s="27"/>
      <c r="O1378" s="27"/>
      <c r="P1378" s="27"/>
      <c r="Q1378" s="27"/>
      <c r="R1378" s="27"/>
    </row>
    <row r="1379" spans="1:18" x14ac:dyDescent="0.2">
      <c r="A1379" s="23"/>
      <c r="B1379" s="26"/>
      <c r="C1379" s="26"/>
      <c r="D1379" s="28"/>
      <c r="E1379" s="28"/>
      <c r="F1379" s="28"/>
      <c r="G1379" s="29"/>
      <c r="H1379" s="33" t="s">
        <v>460</v>
      </c>
      <c r="I1379" s="34" t="s">
        <v>557</v>
      </c>
      <c r="J1379" s="35">
        <v>52.342593000000001</v>
      </c>
      <c r="K1379" s="35">
        <v>55.83279447999999</v>
      </c>
      <c r="L1379" s="35">
        <f t="shared" si="22"/>
        <v>3.490201479999989</v>
      </c>
      <c r="M1379" s="27"/>
      <c r="N1379" s="27"/>
      <c r="O1379" s="27"/>
      <c r="P1379" s="27"/>
      <c r="Q1379" s="27"/>
      <c r="R1379" s="27"/>
    </row>
    <row r="1380" spans="1:18" x14ac:dyDescent="0.2">
      <c r="A1380" s="23"/>
      <c r="B1380" s="26"/>
      <c r="C1380" s="26"/>
      <c r="D1380" s="28"/>
      <c r="E1380" s="28"/>
      <c r="F1380" s="28"/>
      <c r="G1380" s="29"/>
      <c r="H1380" s="33" t="s">
        <v>37</v>
      </c>
      <c r="I1380" s="34" t="s">
        <v>1619</v>
      </c>
      <c r="J1380" s="35">
        <v>1125.8792269999999</v>
      </c>
      <c r="K1380" s="35">
        <v>1119.9474924099998</v>
      </c>
      <c r="L1380" s="35">
        <f t="shared" si="22"/>
        <v>-5.9317345900001328</v>
      </c>
      <c r="M1380" s="27"/>
      <c r="N1380" s="27"/>
      <c r="O1380" s="27"/>
      <c r="P1380" s="27"/>
      <c r="Q1380" s="27"/>
      <c r="R1380" s="27"/>
    </row>
    <row r="1381" spans="1:18" x14ac:dyDescent="0.2">
      <c r="A1381" s="23"/>
      <c r="B1381" s="26"/>
      <c r="C1381" s="26"/>
      <c r="D1381" s="28"/>
      <c r="E1381" s="28"/>
      <c r="F1381" s="28"/>
      <c r="G1381" s="29"/>
      <c r="H1381" s="33" t="s">
        <v>42</v>
      </c>
      <c r="I1381" s="34" t="s">
        <v>1620</v>
      </c>
      <c r="J1381" s="35">
        <v>198.807278</v>
      </c>
      <c r="K1381" s="35">
        <v>309.60326074999995</v>
      </c>
      <c r="L1381" s="35">
        <f t="shared" si="22"/>
        <v>110.79598274999995</v>
      </c>
      <c r="M1381" s="27"/>
      <c r="N1381" s="27"/>
      <c r="O1381" s="27"/>
      <c r="P1381" s="27"/>
      <c r="Q1381" s="27"/>
      <c r="R1381" s="27"/>
    </row>
    <row r="1382" spans="1:18" x14ac:dyDescent="0.2">
      <c r="A1382" s="23"/>
      <c r="B1382" s="26"/>
      <c r="C1382" s="26"/>
      <c r="D1382" s="28"/>
      <c r="E1382" s="28"/>
      <c r="F1382" s="28"/>
      <c r="G1382" s="29"/>
      <c r="H1382" s="33" t="s">
        <v>136</v>
      </c>
      <c r="I1382" s="34" t="s">
        <v>1621</v>
      </c>
      <c r="J1382" s="35">
        <v>12.595839</v>
      </c>
      <c r="K1382" s="35">
        <v>34.894312219999996</v>
      </c>
      <c r="L1382" s="35">
        <f t="shared" si="22"/>
        <v>22.298473219999998</v>
      </c>
      <c r="M1382" s="27"/>
      <c r="N1382" s="27"/>
      <c r="O1382" s="27"/>
      <c r="P1382" s="27"/>
      <c r="Q1382" s="27"/>
      <c r="R1382" s="27"/>
    </row>
    <row r="1383" spans="1:18" x14ac:dyDescent="0.2">
      <c r="A1383" s="23"/>
      <c r="B1383" s="26"/>
      <c r="C1383" s="26"/>
      <c r="D1383" s="28"/>
      <c r="E1383" s="28"/>
      <c r="F1383" s="28"/>
      <c r="G1383" s="29"/>
      <c r="H1383" s="33" t="s">
        <v>156</v>
      </c>
      <c r="I1383" s="34" t="s">
        <v>1622</v>
      </c>
      <c r="J1383" s="35">
        <v>92.805796000000001</v>
      </c>
      <c r="K1383" s="35">
        <v>128.23677163000002</v>
      </c>
      <c r="L1383" s="35">
        <f t="shared" si="22"/>
        <v>35.43097563000002</v>
      </c>
      <c r="M1383" s="27"/>
      <c r="N1383" s="27"/>
      <c r="O1383" s="27"/>
      <c r="P1383" s="27"/>
      <c r="Q1383" s="27"/>
      <c r="R1383" s="27"/>
    </row>
    <row r="1384" spans="1:18" x14ac:dyDescent="0.2">
      <c r="A1384" s="23"/>
      <c r="B1384" s="26"/>
      <c r="C1384" s="26"/>
      <c r="D1384" s="28"/>
      <c r="E1384" s="28"/>
      <c r="F1384" s="28"/>
      <c r="G1384" s="29"/>
      <c r="H1384" s="33" t="s">
        <v>87</v>
      </c>
      <c r="I1384" s="34" t="s">
        <v>1623</v>
      </c>
      <c r="J1384" s="35">
        <v>695.13585999999998</v>
      </c>
      <c r="K1384" s="35">
        <v>577.84828345999995</v>
      </c>
      <c r="L1384" s="35">
        <f t="shared" si="22"/>
        <v>-117.28757654000003</v>
      </c>
      <c r="M1384" s="27"/>
      <c r="N1384" s="27"/>
      <c r="O1384" s="27"/>
      <c r="P1384" s="27"/>
      <c r="Q1384" s="27"/>
      <c r="R1384" s="27"/>
    </row>
    <row r="1385" spans="1:18" x14ac:dyDescent="0.2">
      <c r="A1385" s="23"/>
      <c r="B1385" s="26"/>
      <c r="C1385" s="26"/>
      <c r="D1385" s="28"/>
      <c r="E1385" s="28"/>
      <c r="F1385" s="28"/>
      <c r="G1385" s="29"/>
      <c r="H1385" s="33" t="s">
        <v>200</v>
      </c>
      <c r="I1385" s="34" t="s">
        <v>1624</v>
      </c>
      <c r="J1385" s="35">
        <v>357.59079500000001</v>
      </c>
      <c r="K1385" s="35">
        <v>470.37819782999992</v>
      </c>
      <c r="L1385" s="35">
        <f t="shared" si="22"/>
        <v>112.78740282999991</v>
      </c>
      <c r="M1385" s="27"/>
      <c r="N1385" s="27"/>
      <c r="O1385" s="27"/>
      <c r="P1385" s="27"/>
      <c r="Q1385" s="27"/>
      <c r="R1385" s="27"/>
    </row>
    <row r="1386" spans="1:18" x14ac:dyDescent="0.2">
      <c r="A1386" s="23"/>
      <c r="B1386" s="26"/>
      <c r="C1386" s="26"/>
      <c r="D1386" s="28"/>
      <c r="E1386" s="28"/>
      <c r="F1386" s="28"/>
      <c r="G1386" s="29"/>
      <c r="H1386" s="33" t="s">
        <v>202</v>
      </c>
      <c r="I1386" s="34" t="s">
        <v>1625</v>
      </c>
      <c r="J1386" s="35">
        <v>220.443893</v>
      </c>
      <c r="K1386" s="35">
        <v>288.73889603999993</v>
      </c>
      <c r="L1386" s="35">
        <f t="shared" si="22"/>
        <v>68.295003039999926</v>
      </c>
      <c r="M1386" s="27"/>
      <c r="N1386" s="27"/>
      <c r="O1386" s="27"/>
      <c r="P1386" s="27"/>
      <c r="Q1386" s="27"/>
      <c r="R1386" s="27"/>
    </row>
    <row r="1387" spans="1:18" x14ac:dyDescent="0.2">
      <c r="A1387" s="23"/>
      <c r="B1387" s="26"/>
      <c r="C1387" s="26"/>
      <c r="D1387" s="28"/>
      <c r="E1387" s="28"/>
      <c r="F1387" s="28"/>
      <c r="G1387" s="29"/>
      <c r="H1387" s="33" t="s">
        <v>242</v>
      </c>
      <c r="I1387" s="34" t="s">
        <v>1626</v>
      </c>
      <c r="J1387" s="35">
        <v>159.352071</v>
      </c>
      <c r="K1387" s="35">
        <v>181.09547606000004</v>
      </c>
      <c r="L1387" s="35">
        <f t="shared" si="22"/>
        <v>21.743405060000043</v>
      </c>
      <c r="M1387" s="27"/>
      <c r="N1387" s="27"/>
      <c r="O1387" s="27"/>
      <c r="P1387" s="27"/>
      <c r="Q1387" s="27"/>
      <c r="R1387" s="27"/>
    </row>
    <row r="1388" spans="1:18" x14ac:dyDescent="0.2">
      <c r="A1388" s="23"/>
      <c r="B1388" s="26"/>
      <c r="C1388" s="26"/>
      <c r="D1388" s="28"/>
      <c r="E1388" s="28"/>
      <c r="F1388" s="28"/>
      <c r="G1388" s="29"/>
      <c r="H1388" s="33" t="s">
        <v>262</v>
      </c>
      <c r="I1388" s="34" t="s">
        <v>1627</v>
      </c>
      <c r="J1388" s="35">
        <v>289.35906499999999</v>
      </c>
      <c r="K1388" s="35">
        <v>700.45314629000006</v>
      </c>
      <c r="L1388" s="35">
        <f t="shared" si="22"/>
        <v>411.09408129000008</v>
      </c>
      <c r="M1388" s="27"/>
      <c r="N1388" s="27"/>
      <c r="O1388" s="27"/>
      <c r="P1388" s="27"/>
      <c r="Q1388" s="27"/>
      <c r="R1388" s="27"/>
    </row>
    <row r="1389" spans="1:18" x14ac:dyDescent="0.2">
      <c r="A1389" s="23"/>
      <c r="B1389" s="26"/>
      <c r="C1389" s="26"/>
      <c r="D1389" s="28"/>
      <c r="E1389" s="28"/>
      <c r="F1389" s="28"/>
      <c r="G1389" s="29"/>
      <c r="H1389" s="33" t="s">
        <v>274</v>
      </c>
      <c r="I1389" s="34" t="s">
        <v>441</v>
      </c>
      <c r="J1389" s="35">
        <v>36.594614</v>
      </c>
      <c r="K1389" s="35">
        <v>20.192213259999999</v>
      </c>
      <c r="L1389" s="35">
        <f t="shared" si="22"/>
        <v>-16.402400740000001</v>
      </c>
      <c r="M1389" s="27"/>
      <c r="N1389" s="27"/>
      <c r="O1389" s="27"/>
      <c r="P1389" s="27"/>
      <c r="Q1389" s="27"/>
      <c r="R1389" s="27"/>
    </row>
    <row r="1390" spans="1:18" x14ac:dyDescent="0.2">
      <c r="A1390" s="23"/>
      <c r="B1390" s="26"/>
      <c r="C1390" s="26"/>
      <c r="D1390" s="28"/>
      <c r="E1390" s="28"/>
      <c r="F1390" s="28"/>
      <c r="G1390" s="29"/>
      <c r="H1390" s="33" t="s">
        <v>430</v>
      </c>
      <c r="I1390" s="34" t="s">
        <v>1628</v>
      </c>
      <c r="J1390" s="35">
        <v>504.843346</v>
      </c>
      <c r="K1390" s="35">
        <v>936.84252315000026</v>
      </c>
      <c r="L1390" s="35">
        <f t="shared" si="22"/>
        <v>431.99917715000026</v>
      </c>
      <c r="M1390" s="27"/>
      <c r="N1390" s="27"/>
      <c r="O1390" s="27"/>
      <c r="P1390" s="27"/>
      <c r="Q1390" s="27"/>
      <c r="R1390" s="27"/>
    </row>
    <row r="1391" spans="1:18" x14ac:dyDescent="0.2">
      <c r="A1391" s="23"/>
      <c r="B1391" s="26"/>
      <c r="C1391" s="26"/>
      <c r="D1391" s="28"/>
      <c r="E1391" s="28"/>
      <c r="F1391" s="28"/>
      <c r="G1391" s="29"/>
      <c r="H1391" s="33" t="s">
        <v>280</v>
      </c>
      <c r="I1391" s="34" t="s">
        <v>1629</v>
      </c>
      <c r="J1391" s="35">
        <v>70.764110000000002</v>
      </c>
      <c r="K1391" s="35">
        <v>130.72267679999999</v>
      </c>
      <c r="L1391" s="35">
        <f t="shared" si="22"/>
        <v>59.958566799999986</v>
      </c>
      <c r="M1391" s="27"/>
      <c r="N1391" s="27"/>
      <c r="O1391" s="27"/>
      <c r="P1391" s="27"/>
      <c r="Q1391" s="27"/>
      <c r="R1391" s="27"/>
    </row>
    <row r="1392" spans="1:18" x14ac:dyDescent="0.2">
      <c r="A1392" s="23"/>
      <c r="B1392" s="26"/>
      <c r="C1392" s="26"/>
      <c r="D1392" s="28"/>
      <c r="E1392" s="28"/>
      <c r="F1392" s="28"/>
      <c r="G1392" s="45" t="s">
        <v>528</v>
      </c>
      <c r="H1392" s="49"/>
      <c r="I1392" s="50"/>
      <c r="J1392" s="51">
        <v>11840.310378</v>
      </c>
      <c r="K1392" s="51">
        <v>11385.227572089998</v>
      </c>
      <c r="L1392" s="51">
        <f t="shared" si="22"/>
        <v>-455.08280591000221</v>
      </c>
      <c r="M1392" s="27"/>
      <c r="N1392" s="27"/>
      <c r="O1392" s="27"/>
      <c r="P1392" s="27"/>
      <c r="Q1392" s="27"/>
      <c r="R1392" s="27"/>
    </row>
    <row r="1393" spans="1:18" x14ac:dyDescent="0.2">
      <c r="A1393" s="23"/>
      <c r="B1393" s="26"/>
      <c r="C1393" s="26"/>
      <c r="D1393" s="28"/>
      <c r="E1393" s="28"/>
      <c r="F1393" s="28"/>
      <c r="G1393" s="29"/>
      <c r="H1393" s="30" t="s">
        <v>667</v>
      </c>
      <c r="I1393" s="31" t="s">
        <v>1630</v>
      </c>
      <c r="J1393" s="32">
        <v>8006.5603849999998</v>
      </c>
      <c r="K1393" s="32">
        <v>6686.8187889399996</v>
      </c>
      <c r="L1393" s="32">
        <f t="shared" si="22"/>
        <v>-1319.7415960600001</v>
      </c>
      <c r="M1393" s="27"/>
      <c r="N1393" s="27"/>
      <c r="O1393" s="27"/>
      <c r="P1393" s="27"/>
      <c r="Q1393" s="27"/>
      <c r="R1393" s="27"/>
    </row>
    <row r="1394" spans="1:18" x14ac:dyDescent="0.2">
      <c r="A1394" s="23"/>
      <c r="B1394" s="26"/>
      <c r="C1394" s="26"/>
      <c r="D1394" s="28"/>
      <c r="E1394" s="28"/>
      <c r="F1394" s="28"/>
      <c r="G1394" s="29"/>
      <c r="H1394" s="33" t="s">
        <v>669</v>
      </c>
      <c r="I1394" s="34" t="s">
        <v>1631</v>
      </c>
      <c r="J1394" s="35">
        <v>3631.1382039999999</v>
      </c>
      <c r="K1394" s="35">
        <v>4484.9567623099983</v>
      </c>
      <c r="L1394" s="35">
        <f t="shared" si="22"/>
        <v>853.81855830999848</v>
      </c>
      <c r="M1394" s="27"/>
      <c r="N1394" s="27"/>
      <c r="O1394" s="27"/>
      <c r="P1394" s="27"/>
      <c r="Q1394" s="27"/>
      <c r="R1394" s="27"/>
    </row>
    <row r="1395" spans="1:18" x14ac:dyDescent="0.2">
      <c r="A1395" s="23"/>
      <c r="B1395" s="26"/>
      <c r="C1395" s="26"/>
      <c r="D1395" s="28"/>
      <c r="E1395" s="28"/>
      <c r="F1395" s="28"/>
      <c r="G1395" s="29"/>
      <c r="H1395" s="33" t="s">
        <v>531</v>
      </c>
      <c r="I1395" s="34" t="s">
        <v>1632</v>
      </c>
      <c r="J1395" s="35">
        <v>86.572744</v>
      </c>
      <c r="K1395" s="35">
        <v>101.78365502000003</v>
      </c>
      <c r="L1395" s="35">
        <f t="shared" si="22"/>
        <v>15.210911020000026</v>
      </c>
      <c r="M1395" s="27"/>
      <c r="N1395" s="27"/>
      <c r="O1395" s="27"/>
      <c r="P1395" s="27"/>
      <c r="Q1395" s="27"/>
      <c r="R1395" s="27"/>
    </row>
    <row r="1396" spans="1:18" x14ac:dyDescent="0.2">
      <c r="A1396" s="23"/>
      <c r="B1396" s="26"/>
      <c r="C1396" s="26"/>
      <c r="D1396" s="28"/>
      <c r="E1396" s="28"/>
      <c r="F1396" s="28"/>
      <c r="G1396" s="29"/>
      <c r="H1396" s="33" t="s">
        <v>602</v>
      </c>
      <c r="I1396" s="34" t="s">
        <v>1633</v>
      </c>
      <c r="J1396" s="35">
        <v>78.404759999999996</v>
      </c>
      <c r="K1396" s="35">
        <v>73.539858479999992</v>
      </c>
      <c r="L1396" s="35">
        <f t="shared" si="22"/>
        <v>-4.8649015200000036</v>
      </c>
      <c r="M1396" s="27"/>
      <c r="N1396" s="27"/>
      <c r="O1396" s="27"/>
      <c r="P1396" s="27"/>
      <c r="Q1396" s="27"/>
      <c r="R1396" s="27"/>
    </row>
    <row r="1397" spans="1:18" x14ac:dyDescent="0.2">
      <c r="A1397" s="23"/>
      <c r="B1397" s="26"/>
      <c r="C1397" s="26"/>
      <c r="D1397" s="28"/>
      <c r="E1397" s="28"/>
      <c r="F1397" s="28"/>
      <c r="G1397" s="29"/>
      <c r="H1397" s="33" t="s">
        <v>604</v>
      </c>
      <c r="I1397" s="34" t="s">
        <v>1634</v>
      </c>
      <c r="J1397" s="35">
        <v>37.634284999999998</v>
      </c>
      <c r="K1397" s="35">
        <v>38.128507340000006</v>
      </c>
      <c r="L1397" s="35">
        <f t="shared" si="22"/>
        <v>0.49422234000000742</v>
      </c>
      <c r="M1397" s="27"/>
      <c r="N1397" s="27"/>
      <c r="O1397" s="27"/>
      <c r="P1397" s="27"/>
      <c r="Q1397" s="27"/>
      <c r="R1397" s="27"/>
    </row>
    <row r="1398" spans="1:18" x14ac:dyDescent="0.2">
      <c r="A1398" s="23"/>
      <c r="B1398" s="26"/>
      <c r="C1398" s="26"/>
      <c r="D1398" s="28"/>
      <c r="E1398" s="28"/>
      <c r="F1398" s="28"/>
      <c r="G1398" s="45" t="s">
        <v>549</v>
      </c>
      <c r="H1398" s="49"/>
      <c r="I1398" s="50"/>
      <c r="J1398" s="51">
        <v>927.95281899999998</v>
      </c>
      <c r="K1398" s="51">
        <v>1008.36809095</v>
      </c>
      <c r="L1398" s="51">
        <f t="shared" si="22"/>
        <v>80.415271950000033</v>
      </c>
      <c r="M1398" s="27"/>
      <c r="N1398" s="27"/>
      <c r="O1398" s="27"/>
      <c r="P1398" s="27"/>
      <c r="Q1398" s="27"/>
      <c r="R1398" s="27"/>
    </row>
    <row r="1399" spans="1:18" x14ac:dyDescent="0.2">
      <c r="A1399" s="23"/>
      <c r="B1399" s="26"/>
      <c r="C1399" s="26"/>
      <c r="D1399" s="28"/>
      <c r="E1399" s="28"/>
      <c r="F1399" s="28"/>
      <c r="G1399" s="29"/>
      <c r="H1399" s="30" t="s">
        <v>1635</v>
      </c>
      <c r="I1399" s="31" t="s">
        <v>1636</v>
      </c>
      <c r="J1399" s="32">
        <v>30.442810000000001</v>
      </c>
      <c r="K1399" s="32">
        <v>54.987597060000006</v>
      </c>
      <c r="L1399" s="32">
        <f t="shared" si="22"/>
        <v>24.544787060000004</v>
      </c>
      <c r="M1399" s="27"/>
      <c r="N1399" s="27"/>
      <c r="O1399" s="27"/>
      <c r="P1399" s="27"/>
      <c r="Q1399" s="27"/>
      <c r="R1399" s="27"/>
    </row>
    <row r="1400" spans="1:18" x14ac:dyDescent="0.2">
      <c r="A1400" s="23"/>
      <c r="B1400" s="26"/>
      <c r="C1400" s="26"/>
      <c r="D1400" s="28"/>
      <c r="E1400" s="28"/>
      <c r="F1400" s="28"/>
      <c r="G1400" s="29"/>
      <c r="H1400" s="33" t="s">
        <v>1637</v>
      </c>
      <c r="I1400" s="34" t="s">
        <v>1638</v>
      </c>
      <c r="J1400" s="35">
        <v>104.579436</v>
      </c>
      <c r="K1400" s="35">
        <v>103.26116998000001</v>
      </c>
      <c r="L1400" s="35">
        <f t="shared" si="22"/>
        <v>-1.3182660199999958</v>
      </c>
      <c r="M1400" s="27"/>
      <c r="N1400" s="27"/>
      <c r="O1400" s="27"/>
      <c r="P1400" s="27"/>
      <c r="Q1400" s="27"/>
      <c r="R1400" s="27"/>
    </row>
    <row r="1401" spans="1:18" x14ac:dyDescent="0.2">
      <c r="A1401" s="23"/>
      <c r="B1401" s="26"/>
      <c r="C1401" s="26"/>
      <c r="D1401" s="28"/>
      <c r="E1401" s="28"/>
      <c r="F1401" s="28"/>
      <c r="G1401" s="29"/>
      <c r="H1401" s="33" t="s">
        <v>1043</v>
      </c>
      <c r="I1401" s="34" t="s">
        <v>1044</v>
      </c>
      <c r="J1401" s="35">
        <v>42.214568</v>
      </c>
      <c r="K1401" s="35">
        <v>21.347982200000001</v>
      </c>
      <c r="L1401" s="35">
        <f t="shared" si="22"/>
        <v>-20.866585799999999</v>
      </c>
      <c r="M1401" s="27"/>
      <c r="N1401" s="27"/>
      <c r="O1401" s="27"/>
      <c r="P1401" s="27"/>
      <c r="Q1401" s="27"/>
      <c r="R1401" s="27"/>
    </row>
    <row r="1402" spans="1:18" x14ac:dyDescent="0.2">
      <c r="A1402" s="23"/>
      <c r="B1402" s="26"/>
      <c r="C1402" s="26"/>
      <c r="D1402" s="28"/>
      <c r="E1402" s="28"/>
      <c r="F1402" s="28"/>
      <c r="G1402" s="29"/>
      <c r="H1402" s="33" t="s">
        <v>1639</v>
      </c>
      <c r="I1402" s="34" t="s">
        <v>1640</v>
      </c>
      <c r="J1402" s="35">
        <v>28.062075</v>
      </c>
      <c r="K1402" s="35">
        <v>24.152557419999994</v>
      </c>
      <c r="L1402" s="35">
        <f t="shared" si="22"/>
        <v>-3.9095175800000064</v>
      </c>
      <c r="M1402" s="27"/>
      <c r="N1402" s="27"/>
      <c r="O1402" s="27"/>
      <c r="P1402" s="27"/>
      <c r="Q1402" s="27"/>
      <c r="R1402" s="27"/>
    </row>
    <row r="1403" spans="1:18" x14ac:dyDescent="0.2">
      <c r="A1403" s="23"/>
      <c r="B1403" s="26"/>
      <c r="C1403" s="26"/>
      <c r="D1403" s="28"/>
      <c r="E1403" s="28"/>
      <c r="F1403" s="28"/>
      <c r="G1403" s="29"/>
      <c r="H1403" s="33" t="s">
        <v>1641</v>
      </c>
      <c r="I1403" s="34" t="s">
        <v>1642</v>
      </c>
      <c r="J1403" s="35">
        <v>49.921539000000003</v>
      </c>
      <c r="K1403" s="35">
        <v>127.79768471000001</v>
      </c>
      <c r="L1403" s="35">
        <f t="shared" si="22"/>
        <v>77.876145710000003</v>
      </c>
      <c r="M1403" s="27"/>
      <c r="N1403" s="27"/>
      <c r="O1403" s="27"/>
      <c r="P1403" s="27"/>
      <c r="Q1403" s="27"/>
      <c r="R1403" s="27"/>
    </row>
    <row r="1404" spans="1:18" x14ac:dyDescent="0.2">
      <c r="A1404" s="23"/>
      <c r="B1404" s="26"/>
      <c r="C1404" s="26"/>
      <c r="D1404" s="28"/>
      <c r="E1404" s="28"/>
      <c r="F1404" s="28"/>
      <c r="G1404" s="29"/>
      <c r="H1404" s="33" t="s">
        <v>1643</v>
      </c>
      <c r="I1404" s="34" t="s">
        <v>1644</v>
      </c>
      <c r="J1404" s="35">
        <v>79.148765999999995</v>
      </c>
      <c r="K1404" s="35">
        <v>74.143292880000004</v>
      </c>
      <c r="L1404" s="35">
        <f t="shared" si="22"/>
        <v>-5.0054731199999907</v>
      </c>
      <c r="M1404" s="27"/>
      <c r="N1404" s="27"/>
      <c r="O1404" s="27"/>
      <c r="P1404" s="27"/>
      <c r="Q1404" s="27"/>
      <c r="R1404" s="27"/>
    </row>
    <row r="1405" spans="1:18" x14ac:dyDescent="0.2">
      <c r="A1405" s="23"/>
      <c r="B1405" s="26"/>
      <c r="C1405" s="26"/>
      <c r="D1405" s="28"/>
      <c r="E1405" s="28"/>
      <c r="F1405" s="28"/>
      <c r="G1405" s="29"/>
      <c r="H1405" s="33" t="s">
        <v>1645</v>
      </c>
      <c r="I1405" s="34" t="s">
        <v>1646</v>
      </c>
      <c r="J1405" s="35">
        <v>308.30964</v>
      </c>
      <c r="K1405" s="35">
        <v>301.00256818000003</v>
      </c>
      <c r="L1405" s="35">
        <f t="shared" si="22"/>
        <v>-7.307071819999976</v>
      </c>
      <c r="M1405" s="27"/>
      <c r="N1405" s="27"/>
      <c r="O1405" s="27"/>
      <c r="P1405" s="27"/>
      <c r="Q1405" s="27"/>
      <c r="R1405" s="27"/>
    </row>
    <row r="1406" spans="1:18" x14ac:dyDescent="0.2">
      <c r="A1406" s="23"/>
      <c r="B1406" s="26"/>
      <c r="C1406" s="26"/>
      <c r="D1406" s="28"/>
      <c r="E1406" s="28"/>
      <c r="F1406" s="28"/>
      <c r="G1406" s="29"/>
      <c r="H1406" s="33" t="s">
        <v>1647</v>
      </c>
      <c r="I1406" s="34" t="s">
        <v>1648</v>
      </c>
      <c r="J1406" s="35">
        <v>149.91711000000001</v>
      </c>
      <c r="K1406" s="35">
        <v>167.79789970999997</v>
      </c>
      <c r="L1406" s="35">
        <f t="shared" si="22"/>
        <v>17.880789709999959</v>
      </c>
      <c r="M1406" s="27"/>
      <c r="N1406" s="27"/>
      <c r="O1406" s="27"/>
      <c r="P1406" s="27"/>
      <c r="Q1406" s="27"/>
      <c r="R1406" s="27"/>
    </row>
    <row r="1407" spans="1:18" x14ac:dyDescent="0.2">
      <c r="A1407" s="23"/>
      <c r="B1407" s="26"/>
      <c r="C1407" s="26"/>
      <c r="D1407" s="28"/>
      <c r="E1407" s="28"/>
      <c r="F1407" s="28"/>
      <c r="G1407" s="29"/>
      <c r="H1407" s="33" t="s">
        <v>1649</v>
      </c>
      <c r="I1407" s="34" t="s">
        <v>1650</v>
      </c>
      <c r="J1407" s="35">
        <v>135.356875</v>
      </c>
      <c r="K1407" s="35">
        <v>133.87733881</v>
      </c>
      <c r="L1407" s="35">
        <f t="shared" si="22"/>
        <v>-1.4795361900000046</v>
      </c>
      <c r="M1407" s="27"/>
      <c r="N1407" s="27"/>
      <c r="O1407" s="27"/>
      <c r="P1407" s="27"/>
      <c r="Q1407" s="27"/>
      <c r="R1407" s="27"/>
    </row>
    <row r="1408" spans="1:18" ht="13.5" x14ac:dyDescent="0.2">
      <c r="A1408" s="52"/>
      <c r="B1408" s="56"/>
      <c r="C1408" s="56"/>
      <c r="D1408" s="78" t="s">
        <v>1651</v>
      </c>
      <c r="E1408" s="78"/>
      <c r="F1408" s="78"/>
      <c r="G1408" s="79"/>
      <c r="H1408" s="80"/>
      <c r="I1408" s="81"/>
      <c r="J1408" s="82">
        <v>2665682.4929439998</v>
      </c>
      <c r="K1408" s="82">
        <v>2577871.4978230796</v>
      </c>
      <c r="L1408" s="82">
        <f t="shared" si="22"/>
        <v>-87810.995120920241</v>
      </c>
      <c r="M1408" s="27"/>
      <c r="N1408" s="27"/>
      <c r="O1408" s="27"/>
      <c r="P1408" s="27"/>
      <c r="Q1408" s="27"/>
      <c r="R1408" s="27"/>
    </row>
    <row r="1409" spans="1:18" x14ac:dyDescent="0.2">
      <c r="A1409" s="23"/>
      <c r="B1409" s="26"/>
      <c r="C1409" s="26"/>
      <c r="D1409" s="28"/>
      <c r="E1409" s="87">
        <v>19</v>
      </c>
      <c r="F1409" s="88" t="s">
        <v>1652</v>
      </c>
      <c r="G1409" s="89"/>
      <c r="H1409" s="90"/>
      <c r="I1409" s="91"/>
      <c r="J1409" s="92">
        <v>1421823.712303</v>
      </c>
      <c r="K1409" s="92">
        <v>1341602.5097929901</v>
      </c>
      <c r="L1409" s="92">
        <f t="shared" si="22"/>
        <v>-80221.202510009985</v>
      </c>
      <c r="M1409" s="27"/>
      <c r="N1409" s="27"/>
      <c r="O1409" s="27"/>
      <c r="P1409" s="27"/>
      <c r="Q1409" s="27"/>
      <c r="R1409" s="27"/>
    </row>
    <row r="1410" spans="1:18" x14ac:dyDescent="0.2">
      <c r="A1410" s="23"/>
      <c r="B1410" s="26"/>
      <c r="C1410" s="26"/>
      <c r="D1410" s="28"/>
      <c r="E1410" s="28"/>
      <c r="F1410" s="28"/>
      <c r="G1410" s="45" t="s">
        <v>2</v>
      </c>
      <c r="H1410" s="46"/>
      <c r="I1410" s="47"/>
      <c r="J1410" s="48">
        <v>212671.073756</v>
      </c>
      <c r="K1410" s="48">
        <v>127836.01820296</v>
      </c>
      <c r="L1410" s="48">
        <f t="shared" si="22"/>
        <v>-84835.055553040002</v>
      </c>
      <c r="M1410" s="27"/>
      <c r="N1410" s="27"/>
      <c r="O1410" s="27"/>
      <c r="P1410" s="27"/>
      <c r="Q1410" s="27"/>
      <c r="R1410" s="27"/>
    </row>
    <row r="1411" spans="1:18" x14ac:dyDescent="0.2">
      <c r="A1411" s="23"/>
      <c r="B1411" s="26"/>
      <c r="C1411" s="26"/>
      <c r="D1411" s="28"/>
      <c r="E1411" s="28"/>
      <c r="F1411" s="28"/>
      <c r="G1411" s="29"/>
      <c r="H1411" s="30" t="s">
        <v>431</v>
      </c>
      <c r="I1411" s="31" t="s">
        <v>621</v>
      </c>
      <c r="J1411" s="32">
        <v>38598.291415</v>
      </c>
      <c r="K1411" s="32">
        <v>37828.430380599995</v>
      </c>
      <c r="L1411" s="32">
        <f t="shared" si="22"/>
        <v>-769.86103440000443</v>
      </c>
      <c r="M1411" s="27"/>
      <c r="N1411" s="27"/>
      <c r="O1411" s="27"/>
      <c r="P1411" s="27"/>
      <c r="Q1411" s="27"/>
      <c r="R1411" s="27"/>
    </row>
    <row r="1412" spans="1:18" x14ac:dyDescent="0.2">
      <c r="A1412" s="23"/>
      <c r="B1412" s="26"/>
      <c r="C1412" s="26"/>
      <c r="D1412" s="28"/>
      <c r="E1412" s="28"/>
      <c r="F1412" s="28"/>
      <c r="G1412" s="29"/>
      <c r="H1412" s="33" t="s">
        <v>280</v>
      </c>
      <c r="I1412" s="34" t="s">
        <v>629</v>
      </c>
      <c r="J1412" s="35">
        <v>174072.78234100001</v>
      </c>
      <c r="K1412" s="35">
        <v>90007.587822360001</v>
      </c>
      <c r="L1412" s="35">
        <f t="shared" si="22"/>
        <v>-84065.194518640012</v>
      </c>
      <c r="M1412" s="27"/>
      <c r="N1412" s="27"/>
      <c r="O1412" s="27"/>
      <c r="P1412" s="27"/>
      <c r="Q1412" s="27"/>
      <c r="R1412" s="27"/>
    </row>
    <row r="1413" spans="1:18" x14ac:dyDescent="0.2">
      <c r="A1413" s="23"/>
      <c r="B1413" s="26"/>
      <c r="C1413" s="26"/>
      <c r="D1413" s="28"/>
      <c r="E1413" s="28"/>
      <c r="F1413" s="28"/>
      <c r="G1413" s="45" t="s">
        <v>549</v>
      </c>
      <c r="H1413" s="49"/>
      <c r="I1413" s="50"/>
      <c r="J1413" s="51">
        <v>1209152.638547</v>
      </c>
      <c r="K1413" s="51">
        <v>1213766.49159003</v>
      </c>
      <c r="L1413" s="51">
        <f t="shared" si="22"/>
        <v>4613.8530430300161</v>
      </c>
      <c r="M1413" s="27"/>
      <c r="N1413" s="27"/>
      <c r="O1413" s="27"/>
      <c r="P1413" s="27"/>
      <c r="Q1413" s="27"/>
      <c r="R1413" s="27"/>
    </row>
    <row r="1414" spans="1:18" x14ac:dyDescent="0.2">
      <c r="A1414" s="23"/>
      <c r="B1414" s="26"/>
      <c r="C1414" s="26"/>
      <c r="D1414" s="28"/>
      <c r="E1414" s="28"/>
      <c r="F1414" s="28"/>
      <c r="G1414" s="29"/>
      <c r="H1414" s="30" t="s">
        <v>1653</v>
      </c>
      <c r="I1414" s="31" t="s">
        <v>1654</v>
      </c>
      <c r="J1414" s="32">
        <v>381775.60668299999</v>
      </c>
      <c r="K1414" s="32">
        <v>388019.91131611</v>
      </c>
      <c r="L1414" s="32">
        <f t="shared" si="22"/>
        <v>6244.3046331100049</v>
      </c>
      <c r="M1414" s="27"/>
      <c r="N1414" s="27"/>
      <c r="O1414" s="27"/>
      <c r="P1414" s="27"/>
      <c r="Q1414" s="27"/>
      <c r="R1414" s="27"/>
    </row>
    <row r="1415" spans="1:18" x14ac:dyDescent="0.2">
      <c r="A1415" s="23"/>
      <c r="B1415" s="26"/>
      <c r="C1415" s="26"/>
      <c r="D1415" s="28"/>
      <c r="E1415" s="28"/>
      <c r="F1415" s="28"/>
      <c r="G1415" s="29"/>
      <c r="H1415" s="33" t="s">
        <v>1655</v>
      </c>
      <c r="I1415" s="34" t="s">
        <v>1656</v>
      </c>
      <c r="J1415" s="35">
        <v>818409.98632999999</v>
      </c>
      <c r="K1415" s="35">
        <v>817283.35078192002</v>
      </c>
      <c r="L1415" s="35">
        <f t="shared" si="22"/>
        <v>-1126.6355480799684</v>
      </c>
      <c r="M1415" s="27"/>
      <c r="N1415" s="27"/>
      <c r="O1415" s="27"/>
      <c r="P1415" s="27"/>
      <c r="Q1415" s="27"/>
      <c r="R1415" s="27"/>
    </row>
    <row r="1416" spans="1:18" x14ac:dyDescent="0.2">
      <c r="A1416" s="23"/>
      <c r="B1416" s="26"/>
      <c r="C1416" s="26"/>
      <c r="D1416" s="28"/>
      <c r="E1416" s="28"/>
      <c r="F1416" s="28"/>
      <c r="G1416" s="29"/>
      <c r="H1416" s="33" t="s">
        <v>1657</v>
      </c>
      <c r="I1416" s="34" t="s">
        <v>1658</v>
      </c>
      <c r="J1416" s="35">
        <v>8967.0455340000008</v>
      </c>
      <c r="K1416" s="35">
        <v>8463.2294920000004</v>
      </c>
      <c r="L1416" s="35">
        <f t="shared" si="22"/>
        <v>-503.81604200000038</v>
      </c>
      <c r="M1416" s="27"/>
      <c r="N1416" s="27"/>
      <c r="O1416" s="27"/>
      <c r="P1416" s="27"/>
      <c r="Q1416" s="27"/>
      <c r="R1416" s="27"/>
    </row>
    <row r="1417" spans="1:18" x14ac:dyDescent="0.2">
      <c r="A1417" s="23"/>
      <c r="B1417" s="26"/>
      <c r="C1417" s="26"/>
      <c r="D1417" s="28"/>
      <c r="E1417" s="87">
        <v>23</v>
      </c>
      <c r="F1417" s="88" t="s">
        <v>1659</v>
      </c>
      <c r="G1417" s="89"/>
      <c r="H1417" s="90"/>
      <c r="I1417" s="91"/>
      <c r="J1417" s="92">
        <v>176855.812087</v>
      </c>
      <c r="K1417" s="92">
        <v>204599.92037207002</v>
      </c>
      <c r="L1417" s="92">
        <f t="shared" si="22"/>
        <v>27744.108285070019</v>
      </c>
      <c r="M1417" s="27"/>
      <c r="N1417" s="27"/>
      <c r="O1417" s="27"/>
      <c r="P1417" s="27"/>
      <c r="Q1417" s="27"/>
      <c r="R1417" s="27"/>
    </row>
    <row r="1418" spans="1:18" x14ac:dyDescent="0.2">
      <c r="A1418" s="23"/>
      <c r="B1418" s="26"/>
      <c r="C1418" s="26"/>
      <c r="D1418" s="28"/>
      <c r="E1418" s="28"/>
      <c r="F1418" s="28"/>
      <c r="G1418" s="45" t="s">
        <v>2</v>
      </c>
      <c r="H1418" s="46"/>
      <c r="I1418" s="47"/>
      <c r="J1418" s="48">
        <v>176855.812087</v>
      </c>
      <c r="K1418" s="48">
        <v>204599.92037207002</v>
      </c>
      <c r="L1418" s="48">
        <f t="shared" si="22"/>
        <v>27744.108285070019</v>
      </c>
      <c r="M1418" s="27"/>
      <c r="N1418" s="27"/>
      <c r="O1418" s="27"/>
      <c r="P1418" s="27"/>
      <c r="Q1418" s="27"/>
      <c r="R1418" s="27"/>
    </row>
    <row r="1419" spans="1:18" x14ac:dyDescent="0.2">
      <c r="A1419" s="23"/>
      <c r="B1419" s="26"/>
      <c r="C1419" s="26"/>
      <c r="D1419" s="28"/>
      <c r="E1419" s="28"/>
      <c r="F1419" s="28"/>
      <c r="G1419" s="29"/>
      <c r="H1419" s="30" t="s">
        <v>431</v>
      </c>
      <c r="I1419" s="31" t="s">
        <v>621</v>
      </c>
      <c r="J1419" s="32">
        <v>176855.812087</v>
      </c>
      <c r="K1419" s="32">
        <v>204599.92037207002</v>
      </c>
      <c r="L1419" s="32">
        <f t="shared" si="22"/>
        <v>27744.108285070019</v>
      </c>
      <c r="M1419" s="27"/>
      <c r="N1419" s="27"/>
      <c r="O1419" s="27"/>
      <c r="P1419" s="27"/>
      <c r="Q1419" s="27"/>
      <c r="R1419" s="27"/>
    </row>
    <row r="1420" spans="1:18" ht="24.95" customHeight="1" x14ac:dyDescent="0.2">
      <c r="A1420" s="23"/>
      <c r="B1420" s="26"/>
      <c r="C1420" s="26"/>
      <c r="D1420" s="28"/>
      <c r="E1420" s="87">
        <v>25</v>
      </c>
      <c r="F1420" s="125" t="s">
        <v>1660</v>
      </c>
      <c r="G1420" s="125"/>
      <c r="H1420" s="125"/>
      <c r="I1420" s="125"/>
      <c r="J1420" s="92">
        <v>82518.485922000007</v>
      </c>
      <c r="K1420" s="92">
        <v>52610.662355150002</v>
      </c>
      <c r="L1420" s="92">
        <f t="shared" si="22"/>
        <v>-29907.823566850006</v>
      </c>
      <c r="M1420" s="27"/>
      <c r="N1420" s="27"/>
      <c r="O1420" s="27"/>
      <c r="P1420" s="27"/>
      <c r="Q1420" s="27"/>
      <c r="R1420" s="27"/>
    </row>
    <row r="1421" spans="1:18" x14ac:dyDescent="0.2">
      <c r="A1421" s="23"/>
      <c r="B1421" s="26"/>
      <c r="C1421" s="26"/>
      <c r="D1421" s="28"/>
      <c r="E1421" s="28"/>
      <c r="F1421" s="28"/>
      <c r="G1421" s="45" t="s">
        <v>2</v>
      </c>
      <c r="H1421" s="46"/>
      <c r="I1421" s="47"/>
      <c r="J1421" s="48">
        <v>25948.919763000002</v>
      </c>
      <c r="K1421" s="48">
        <v>1E-8</v>
      </c>
      <c r="L1421" s="48">
        <f t="shared" si="22"/>
        <v>-25948.919762990001</v>
      </c>
      <c r="M1421" s="27"/>
      <c r="N1421" s="27"/>
      <c r="O1421" s="27"/>
      <c r="P1421" s="27"/>
      <c r="Q1421" s="27"/>
      <c r="R1421" s="27"/>
    </row>
    <row r="1422" spans="1:18" x14ac:dyDescent="0.2">
      <c r="A1422" s="23"/>
      <c r="B1422" s="26"/>
      <c r="C1422" s="26"/>
      <c r="D1422" s="28"/>
      <c r="E1422" s="28"/>
      <c r="F1422" s="28"/>
      <c r="G1422" s="29"/>
      <c r="H1422" s="30" t="s">
        <v>126</v>
      </c>
      <c r="I1422" s="31" t="s">
        <v>441</v>
      </c>
      <c r="J1422" s="32">
        <v>25948.919763000002</v>
      </c>
      <c r="K1422" s="32">
        <v>1E-8</v>
      </c>
      <c r="L1422" s="32">
        <f t="shared" si="22"/>
        <v>-25948.919762990001</v>
      </c>
      <c r="M1422" s="27"/>
      <c r="N1422" s="27"/>
      <c r="O1422" s="27"/>
      <c r="P1422" s="27"/>
      <c r="Q1422" s="27"/>
      <c r="R1422" s="27"/>
    </row>
    <row r="1423" spans="1:18" x14ac:dyDescent="0.2">
      <c r="A1423" s="23"/>
      <c r="B1423" s="26"/>
      <c r="C1423" s="26"/>
      <c r="D1423" s="28"/>
      <c r="E1423" s="28"/>
      <c r="F1423" s="28"/>
      <c r="G1423" s="45" t="s">
        <v>528</v>
      </c>
      <c r="H1423" s="49"/>
      <c r="I1423" s="50"/>
      <c r="J1423" s="51">
        <v>56569.566159000002</v>
      </c>
      <c r="K1423" s="51">
        <v>52610.662355139997</v>
      </c>
      <c r="L1423" s="51">
        <f t="shared" si="22"/>
        <v>-3958.9038038600047</v>
      </c>
      <c r="M1423" s="27"/>
      <c r="N1423" s="27"/>
      <c r="O1423" s="27"/>
      <c r="P1423" s="27"/>
      <c r="Q1423" s="27"/>
      <c r="R1423" s="27"/>
    </row>
    <row r="1424" spans="1:18" x14ac:dyDescent="0.2">
      <c r="A1424" s="23"/>
      <c r="B1424" s="26"/>
      <c r="C1424" s="26"/>
      <c r="D1424" s="28"/>
      <c r="E1424" s="28"/>
      <c r="F1424" s="28"/>
      <c r="G1424" s="29"/>
      <c r="H1424" s="30" t="s">
        <v>665</v>
      </c>
      <c r="I1424" s="31" t="s">
        <v>1661</v>
      </c>
      <c r="J1424" s="32">
        <v>56569.566159000002</v>
      </c>
      <c r="K1424" s="32">
        <v>52610.662355139997</v>
      </c>
      <c r="L1424" s="32">
        <f t="shared" ref="L1424:L1462" si="23">+K1424-J1424</f>
        <v>-3958.9038038600047</v>
      </c>
      <c r="M1424" s="27"/>
      <c r="N1424" s="27"/>
      <c r="O1424" s="27"/>
      <c r="P1424" s="27"/>
      <c r="Q1424" s="27"/>
      <c r="R1424" s="27"/>
    </row>
    <row r="1425" spans="1:18" x14ac:dyDescent="0.2">
      <c r="A1425" s="23"/>
      <c r="B1425" s="26"/>
      <c r="C1425" s="26"/>
      <c r="D1425" s="28"/>
      <c r="E1425" s="87">
        <v>33</v>
      </c>
      <c r="F1425" s="88" t="s">
        <v>1662</v>
      </c>
      <c r="G1425" s="89"/>
      <c r="H1425" s="90"/>
      <c r="I1425" s="91"/>
      <c r="J1425" s="92">
        <v>984484.482632</v>
      </c>
      <c r="K1425" s="92">
        <v>979058.40530286951</v>
      </c>
      <c r="L1425" s="92">
        <f t="shared" si="23"/>
        <v>-5426.077329130494</v>
      </c>
      <c r="M1425" s="27"/>
      <c r="N1425" s="27"/>
      <c r="O1425" s="27"/>
      <c r="P1425" s="27"/>
      <c r="Q1425" s="27"/>
      <c r="R1425" s="27"/>
    </row>
    <row r="1426" spans="1:18" x14ac:dyDescent="0.2">
      <c r="A1426" s="23"/>
      <c r="B1426" s="26"/>
      <c r="C1426" s="26"/>
      <c r="D1426" s="28"/>
      <c r="E1426" s="28"/>
      <c r="F1426" s="28"/>
      <c r="G1426" s="45" t="s">
        <v>2</v>
      </c>
      <c r="H1426" s="46"/>
      <c r="I1426" s="47"/>
      <c r="J1426" s="48">
        <v>984484.482632</v>
      </c>
      <c r="K1426" s="48">
        <v>979058.40530286951</v>
      </c>
      <c r="L1426" s="48">
        <f t="shared" si="23"/>
        <v>-5426.077329130494</v>
      </c>
      <c r="M1426" s="27"/>
      <c r="N1426" s="27"/>
      <c r="O1426" s="27"/>
      <c r="P1426" s="27"/>
      <c r="Q1426" s="27"/>
      <c r="R1426" s="27"/>
    </row>
    <row r="1427" spans="1:18" x14ac:dyDescent="0.2">
      <c r="A1427" s="23"/>
      <c r="B1427" s="26"/>
      <c r="C1427" s="26"/>
      <c r="D1427" s="28"/>
      <c r="E1427" s="28"/>
      <c r="F1427" s="28"/>
      <c r="G1427" s="29"/>
      <c r="H1427" s="30" t="s">
        <v>280</v>
      </c>
      <c r="I1427" s="31" t="s">
        <v>629</v>
      </c>
      <c r="J1427" s="32">
        <v>984484.482632</v>
      </c>
      <c r="K1427" s="32">
        <v>979058.40530286951</v>
      </c>
      <c r="L1427" s="32">
        <f t="shared" si="23"/>
        <v>-5426.077329130494</v>
      </c>
      <c r="M1427" s="27"/>
      <c r="N1427" s="27"/>
      <c r="O1427" s="27"/>
      <c r="P1427" s="27"/>
      <c r="Q1427" s="27"/>
      <c r="R1427" s="27"/>
    </row>
    <row r="1428" spans="1:18" ht="13.5" x14ac:dyDescent="0.2">
      <c r="A1428" s="52"/>
      <c r="B1428" s="56"/>
      <c r="C1428" s="56"/>
      <c r="D1428" s="78" t="s">
        <v>1663</v>
      </c>
      <c r="E1428" s="78"/>
      <c r="F1428" s="78"/>
      <c r="G1428" s="79"/>
      <c r="H1428" s="80"/>
      <c r="I1428" s="81"/>
      <c r="J1428" s="82">
        <v>1821779.724136</v>
      </c>
      <c r="K1428" s="82">
        <v>1844206.3155660001</v>
      </c>
      <c r="L1428" s="82">
        <f t="shared" si="23"/>
        <v>22426.59143000003</v>
      </c>
      <c r="M1428" s="27"/>
      <c r="N1428" s="27"/>
      <c r="O1428" s="27"/>
      <c r="P1428" s="27"/>
      <c r="Q1428" s="27"/>
      <c r="R1428" s="27"/>
    </row>
    <row r="1429" spans="1:18" x14ac:dyDescent="0.2">
      <c r="A1429" s="23"/>
      <c r="B1429" s="26"/>
      <c r="C1429" s="26"/>
      <c r="D1429" s="28"/>
      <c r="E1429" s="87">
        <v>50</v>
      </c>
      <c r="F1429" s="88" t="s">
        <v>1656</v>
      </c>
      <c r="G1429" s="89"/>
      <c r="H1429" s="90"/>
      <c r="I1429" s="91"/>
      <c r="J1429" s="92">
        <v>1345950.7173949999</v>
      </c>
      <c r="K1429" s="92">
        <v>1355325.2062890001</v>
      </c>
      <c r="L1429" s="92">
        <f t="shared" si="23"/>
        <v>9374.4888940001838</v>
      </c>
      <c r="M1429" s="27"/>
      <c r="N1429" s="27"/>
      <c r="O1429" s="27"/>
      <c r="P1429" s="27"/>
      <c r="Q1429" s="27"/>
      <c r="R1429" s="27"/>
    </row>
    <row r="1430" spans="1:18" x14ac:dyDescent="0.2">
      <c r="A1430" s="23"/>
      <c r="B1430" s="26"/>
      <c r="C1430" s="26"/>
      <c r="D1430" s="28"/>
      <c r="E1430" s="28"/>
      <c r="F1430" s="28"/>
      <c r="G1430" s="45" t="s">
        <v>1663</v>
      </c>
      <c r="H1430" s="46"/>
      <c r="I1430" s="47"/>
      <c r="J1430" s="48">
        <v>1345950.7173949999</v>
      </c>
      <c r="K1430" s="48">
        <v>1355325.2062890001</v>
      </c>
      <c r="L1430" s="48">
        <f t="shared" si="23"/>
        <v>9374.4888940001838</v>
      </c>
      <c r="M1430" s="27"/>
      <c r="N1430" s="27"/>
      <c r="O1430" s="27"/>
      <c r="P1430" s="27"/>
      <c r="Q1430" s="27"/>
      <c r="R1430" s="27"/>
    </row>
    <row r="1431" spans="1:18" x14ac:dyDescent="0.2">
      <c r="A1431" s="23"/>
      <c r="B1431" s="26"/>
      <c r="C1431" s="26"/>
      <c r="D1431" s="28"/>
      <c r="E1431" s="28"/>
      <c r="F1431" s="28"/>
      <c r="G1431" s="29"/>
      <c r="H1431" s="30" t="s">
        <v>1655</v>
      </c>
      <c r="I1431" s="31" t="s">
        <v>1656</v>
      </c>
      <c r="J1431" s="32">
        <v>1345950.7173949999</v>
      </c>
      <c r="K1431" s="32">
        <v>1355325.2062890001</v>
      </c>
      <c r="L1431" s="32">
        <f t="shared" si="23"/>
        <v>9374.4888940001838</v>
      </c>
      <c r="M1431" s="27"/>
      <c r="N1431" s="27"/>
      <c r="O1431" s="27"/>
      <c r="P1431" s="27"/>
      <c r="Q1431" s="27"/>
      <c r="R1431" s="27"/>
    </row>
    <row r="1432" spans="1:18" x14ac:dyDescent="0.2">
      <c r="A1432" s="23"/>
      <c r="B1432" s="26"/>
      <c r="C1432" s="26"/>
      <c r="D1432" s="28"/>
      <c r="E1432" s="87">
        <v>51</v>
      </c>
      <c r="F1432" s="88" t="s">
        <v>1654</v>
      </c>
      <c r="G1432" s="89"/>
      <c r="H1432" s="90"/>
      <c r="I1432" s="91"/>
      <c r="J1432" s="92">
        <v>475829.00674099999</v>
      </c>
      <c r="K1432" s="92">
        <v>488881.10927700001</v>
      </c>
      <c r="L1432" s="92">
        <f t="shared" si="23"/>
        <v>13052.10253600002</v>
      </c>
      <c r="M1432" s="27"/>
      <c r="N1432" s="27"/>
      <c r="O1432" s="27"/>
      <c r="P1432" s="27"/>
      <c r="Q1432" s="27"/>
      <c r="R1432" s="27"/>
    </row>
    <row r="1433" spans="1:18" x14ac:dyDescent="0.2">
      <c r="A1433" s="23"/>
      <c r="B1433" s="26"/>
      <c r="C1433" s="26"/>
      <c r="D1433" s="28"/>
      <c r="E1433" s="28"/>
      <c r="F1433" s="28"/>
      <c r="G1433" s="45" t="s">
        <v>1663</v>
      </c>
      <c r="H1433" s="46"/>
      <c r="I1433" s="47"/>
      <c r="J1433" s="48">
        <v>475829.00674099999</v>
      </c>
      <c r="K1433" s="48">
        <v>488881.10927700001</v>
      </c>
      <c r="L1433" s="48">
        <f t="shared" si="23"/>
        <v>13052.10253600002</v>
      </c>
      <c r="M1433" s="27"/>
      <c r="N1433" s="27"/>
      <c r="O1433" s="27"/>
      <c r="P1433" s="27"/>
      <c r="Q1433" s="27"/>
      <c r="R1433" s="27"/>
    </row>
    <row r="1434" spans="1:18" x14ac:dyDescent="0.2">
      <c r="A1434" s="23"/>
      <c r="B1434" s="26"/>
      <c r="C1434" s="26"/>
      <c r="D1434" s="28"/>
      <c r="E1434" s="28"/>
      <c r="F1434" s="28"/>
      <c r="G1434" s="29"/>
      <c r="H1434" s="30" t="s">
        <v>1653</v>
      </c>
      <c r="I1434" s="31" t="s">
        <v>1654</v>
      </c>
      <c r="J1434" s="32">
        <v>475829.00674099999</v>
      </c>
      <c r="K1434" s="32">
        <v>488881.10927700001</v>
      </c>
      <c r="L1434" s="32">
        <f t="shared" si="23"/>
        <v>13052.10253600002</v>
      </c>
      <c r="M1434" s="27"/>
      <c r="N1434" s="27"/>
      <c r="O1434" s="27"/>
      <c r="P1434" s="27"/>
      <c r="Q1434" s="27"/>
      <c r="R1434" s="27"/>
    </row>
    <row r="1435" spans="1:18" ht="13.5" x14ac:dyDescent="0.2">
      <c r="A1435" s="52"/>
      <c r="B1435" s="56"/>
      <c r="C1435" s="56"/>
      <c r="D1435" s="78" t="s">
        <v>1664</v>
      </c>
      <c r="E1435" s="78"/>
      <c r="F1435" s="78"/>
      <c r="G1435" s="79"/>
      <c r="H1435" s="80"/>
      <c r="I1435" s="81"/>
      <c r="J1435" s="82">
        <v>974844.99572000001</v>
      </c>
      <c r="K1435" s="82">
        <v>1097704.7639669999</v>
      </c>
      <c r="L1435" s="82">
        <f t="shared" si="23"/>
        <v>122859.76824699994</v>
      </c>
      <c r="M1435" s="27"/>
      <c r="N1435" s="27"/>
      <c r="O1435" s="27"/>
      <c r="P1435" s="27"/>
      <c r="Q1435" s="27"/>
      <c r="R1435" s="27"/>
    </row>
    <row r="1436" spans="1:18" x14ac:dyDescent="0.2">
      <c r="A1436" s="23"/>
      <c r="B1436" s="26"/>
      <c r="C1436" s="26"/>
      <c r="D1436" s="28"/>
      <c r="E1436" s="87">
        <v>52</v>
      </c>
      <c r="F1436" s="88" t="s">
        <v>1665</v>
      </c>
      <c r="G1436" s="89"/>
      <c r="H1436" s="90"/>
      <c r="I1436" s="91"/>
      <c r="J1436" s="92">
        <v>481464.30933299998</v>
      </c>
      <c r="K1436" s="92">
        <v>604324.07758000004</v>
      </c>
      <c r="L1436" s="92">
        <f t="shared" si="23"/>
        <v>122859.76824700006</v>
      </c>
      <c r="M1436" s="27"/>
      <c r="N1436" s="27"/>
      <c r="O1436" s="27"/>
      <c r="P1436" s="27"/>
      <c r="Q1436" s="27"/>
      <c r="R1436" s="27"/>
    </row>
    <row r="1437" spans="1:18" x14ac:dyDescent="0.2">
      <c r="A1437" s="23"/>
      <c r="B1437" s="26"/>
      <c r="C1437" s="26"/>
      <c r="D1437" s="28"/>
      <c r="E1437" s="28"/>
      <c r="F1437" s="28"/>
      <c r="G1437" s="45" t="s">
        <v>1664</v>
      </c>
      <c r="H1437" s="46"/>
      <c r="I1437" s="47"/>
      <c r="J1437" s="48">
        <v>481464.30933299998</v>
      </c>
      <c r="K1437" s="48">
        <v>604324.07758000004</v>
      </c>
      <c r="L1437" s="48">
        <f t="shared" si="23"/>
        <v>122859.76824700006</v>
      </c>
      <c r="M1437" s="27"/>
      <c r="N1437" s="27"/>
      <c r="O1437" s="27"/>
      <c r="P1437" s="27"/>
      <c r="Q1437" s="27"/>
      <c r="R1437" s="27"/>
    </row>
    <row r="1438" spans="1:18" x14ac:dyDescent="0.2">
      <c r="A1438" s="23"/>
      <c r="B1438" s="26"/>
      <c r="C1438" s="26"/>
      <c r="D1438" s="28"/>
      <c r="E1438" s="28"/>
      <c r="F1438" s="28"/>
      <c r="G1438" s="29"/>
      <c r="H1438" s="30" t="s">
        <v>1666</v>
      </c>
      <c r="I1438" s="31" t="s">
        <v>1667</v>
      </c>
      <c r="J1438" s="32">
        <v>481464.30933299998</v>
      </c>
      <c r="K1438" s="32">
        <v>604324.07758000004</v>
      </c>
      <c r="L1438" s="32">
        <f t="shared" si="23"/>
        <v>122859.76824700006</v>
      </c>
      <c r="M1438" s="27"/>
      <c r="N1438" s="27"/>
      <c r="O1438" s="27"/>
      <c r="P1438" s="27"/>
      <c r="Q1438" s="27"/>
      <c r="R1438" s="27"/>
    </row>
    <row r="1439" spans="1:18" x14ac:dyDescent="0.2">
      <c r="A1439" s="23"/>
      <c r="B1439" s="26"/>
      <c r="C1439" s="26"/>
      <c r="D1439" s="28"/>
      <c r="E1439" s="87">
        <v>53</v>
      </c>
      <c r="F1439" s="88" t="s">
        <v>1668</v>
      </c>
      <c r="G1439" s="89"/>
      <c r="H1439" s="90"/>
      <c r="I1439" s="91"/>
      <c r="J1439" s="92">
        <v>493380.68638700002</v>
      </c>
      <c r="K1439" s="92">
        <v>493380.68638700002</v>
      </c>
      <c r="L1439" s="92">
        <f t="shared" si="23"/>
        <v>0</v>
      </c>
      <c r="M1439" s="27"/>
      <c r="N1439" s="27"/>
      <c r="O1439" s="27"/>
      <c r="P1439" s="27"/>
      <c r="Q1439" s="27"/>
      <c r="R1439" s="27"/>
    </row>
    <row r="1440" spans="1:18" x14ac:dyDescent="0.2">
      <c r="A1440" s="23"/>
      <c r="B1440" s="26"/>
      <c r="C1440" s="26"/>
      <c r="D1440" s="28"/>
      <c r="E1440" s="28"/>
      <c r="F1440" s="28"/>
      <c r="G1440" s="45" t="s">
        <v>1664</v>
      </c>
      <c r="H1440" s="46"/>
      <c r="I1440" s="47"/>
      <c r="J1440" s="48">
        <v>493380.68638700002</v>
      </c>
      <c r="K1440" s="48">
        <v>493380.68638700002</v>
      </c>
      <c r="L1440" s="48">
        <f t="shared" si="23"/>
        <v>0</v>
      </c>
      <c r="M1440" s="27"/>
      <c r="N1440" s="27"/>
      <c r="O1440" s="27"/>
      <c r="P1440" s="27"/>
      <c r="Q1440" s="27"/>
      <c r="R1440" s="27"/>
    </row>
    <row r="1441" spans="1:18" x14ac:dyDescent="0.2">
      <c r="A1441" s="23"/>
      <c r="B1441" s="26"/>
      <c r="C1441" s="26"/>
      <c r="D1441" s="28"/>
      <c r="E1441" s="28"/>
      <c r="F1441" s="28"/>
      <c r="G1441" s="29"/>
      <c r="H1441" s="30" t="s">
        <v>1669</v>
      </c>
      <c r="I1441" s="31" t="s">
        <v>1670</v>
      </c>
      <c r="J1441" s="32">
        <v>493380.68638700002</v>
      </c>
      <c r="K1441" s="32">
        <v>493380.68638700002</v>
      </c>
      <c r="L1441" s="32">
        <f t="shared" si="23"/>
        <v>0</v>
      </c>
      <c r="M1441" s="27"/>
      <c r="N1441" s="27"/>
      <c r="O1441" s="27"/>
      <c r="P1441" s="27"/>
      <c r="Q1441" s="27"/>
      <c r="R1441" s="27"/>
    </row>
    <row r="1442" spans="1:18" s="1" customFormat="1" ht="20.100000000000001" customHeight="1" x14ac:dyDescent="0.25">
      <c r="A1442" s="52"/>
      <c r="B1442" s="83" t="s">
        <v>1671</v>
      </c>
      <c r="C1442" s="83"/>
      <c r="D1442" s="83"/>
      <c r="E1442" s="83"/>
      <c r="F1442" s="83"/>
      <c r="G1442" s="83"/>
      <c r="H1442" s="83"/>
      <c r="I1442" s="83"/>
      <c r="J1442" s="84">
        <v>2570833.8651239998</v>
      </c>
      <c r="K1442" s="84">
        <v>2502083.6062099999</v>
      </c>
      <c r="L1442" s="84">
        <f t="shared" si="23"/>
        <v>-68750.258913999889</v>
      </c>
      <c r="M1442" s="21"/>
      <c r="N1442" s="21"/>
      <c r="O1442" s="22"/>
      <c r="P1442" s="22"/>
      <c r="Q1442" s="22"/>
      <c r="R1442" s="22"/>
    </row>
    <row r="1443" spans="1:18" ht="13.5" x14ac:dyDescent="0.2">
      <c r="A1443" s="52"/>
      <c r="B1443" s="56"/>
      <c r="C1443" s="56"/>
      <c r="D1443" s="78" t="s">
        <v>1672</v>
      </c>
      <c r="E1443" s="78"/>
      <c r="F1443" s="78"/>
      <c r="G1443" s="79"/>
      <c r="H1443" s="80"/>
      <c r="I1443" s="81"/>
      <c r="J1443" s="82">
        <v>2392340.636684</v>
      </c>
      <c r="K1443" s="82">
        <v>2392340.636684</v>
      </c>
      <c r="L1443" s="82">
        <f t="shared" si="23"/>
        <v>0</v>
      </c>
      <c r="M1443" s="27"/>
      <c r="N1443" s="27"/>
      <c r="O1443" s="27"/>
      <c r="P1443" s="27"/>
      <c r="Q1443" s="27"/>
      <c r="R1443" s="27"/>
    </row>
    <row r="1444" spans="1:18" x14ac:dyDescent="0.2">
      <c r="A1444" s="23"/>
      <c r="B1444" s="26"/>
      <c r="C1444" s="26"/>
      <c r="D1444" s="28"/>
      <c r="E1444" s="87">
        <v>24</v>
      </c>
      <c r="F1444" s="88" t="s">
        <v>1673</v>
      </c>
      <c r="G1444" s="89"/>
      <c r="H1444" s="90"/>
      <c r="I1444" s="91"/>
      <c r="J1444" s="92">
        <v>1023011.515319</v>
      </c>
      <c r="K1444" s="92">
        <v>1023011.515319</v>
      </c>
      <c r="L1444" s="92">
        <f t="shared" si="23"/>
        <v>0</v>
      </c>
      <c r="M1444" s="27"/>
      <c r="N1444" s="27"/>
      <c r="O1444" s="27"/>
      <c r="P1444" s="27"/>
      <c r="Q1444" s="27"/>
      <c r="R1444" s="27"/>
    </row>
    <row r="1445" spans="1:18" x14ac:dyDescent="0.2">
      <c r="A1445" s="23"/>
      <c r="B1445" s="26"/>
      <c r="C1445" s="26"/>
      <c r="D1445" s="28"/>
      <c r="E1445" s="28"/>
      <c r="F1445" s="28"/>
      <c r="G1445" s="45" t="s">
        <v>2</v>
      </c>
      <c r="H1445" s="46"/>
      <c r="I1445" s="47"/>
      <c r="J1445" s="48">
        <v>1023011.515319</v>
      </c>
      <c r="K1445" s="48">
        <v>1023011.515319</v>
      </c>
      <c r="L1445" s="48">
        <f t="shared" si="23"/>
        <v>0</v>
      </c>
      <c r="M1445" s="27"/>
      <c r="N1445" s="27"/>
      <c r="O1445" s="27"/>
      <c r="P1445" s="27"/>
      <c r="Q1445" s="27"/>
      <c r="R1445" s="27"/>
    </row>
    <row r="1446" spans="1:18" x14ac:dyDescent="0.2">
      <c r="A1446" s="23"/>
      <c r="B1446" s="26"/>
      <c r="C1446" s="26"/>
      <c r="D1446" s="28"/>
      <c r="E1446" s="28"/>
      <c r="F1446" s="28"/>
      <c r="G1446" s="29"/>
      <c r="H1446" s="30" t="s">
        <v>42</v>
      </c>
      <c r="I1446" s="31" t="s">
        <v>611</v>
      </c>
      <c r="J1446" s="32">
        <v>1023011.515319</v>
      </c>
      <c r="K1446" s="32">
        <v>1023011.515319</v>
      </c>
      <c r="L1446" s="32">
        <f t="shared" si="23"/>
        <v>0</v>
      </c>
      <c r="M1446" s="27"/>
      <c r="N1446" s="27"/>
      <c r="O1446" s="27"/>
      <c r="P1446" s="27"/>
      <c r="Q1446" s="27"/>
      <c r="R1446" s="27"/>
    </row>
    <row r="1447" spans="1:18" x14ac:dyDescent="0.2">
      <c r="A1447" s="23"/>
      <c r="B1447" s="26"/>
      <c r="C1447" s="26"/>
      <c r="D1447" s="28"/>
      <c r="E1447" s="87">
        <v>28</v>
      </c>
      <c r="F1447" s="88" t="s">
        <v>1674</v>
      </c>
      <c r="G1447" s="89"/>
      <c r="H1447" s="90"/>
      <c r="I1447" s="91"/>
      <c r="J1447" s="92">
        <v>1262789.0854819999</v>
      </c>
      <c r="K1447" s="92">
        <v>1262789.0854819999</v>
      </c>
      <c r="L1447" s="92">
        <f t="shared" si="23"/>
        <v>0</v>
      </c>
      <c r="M1447" s="27"/>
      <c r="N1447" s="27"/>
      <c r="O1447" s="27"/>
      <c r="P1447" s="27"/>
      <c r="Q1447" s="27"/>
      <c r="R1447" s="27"/>
    </row>
    <row r="1448" spans="1:18" x14ac:dyDescent="0.2">
      <c r="A1448" s="23"/>
      <c r="B1448" s="26"/>
      <c r="C1448" s="26"/>
      <c r="D1448" s="28"/>
      <c r="E1448" s="28"/>
      <c r="F1448" s="28"/>
      <c r="G1448" s="45" t="s">
        <v>2</v>
      </c>
      <c r="H1448" s="46"/>
      <c r="I1448" s="47"/>
      <c r="J1448" s="48">
        <v>1262789.0854819999</v>
      </c>
      <c r="K1448" s="48">
        <v>1262789.0854819999</v>
      </c>
      <c r="L1448" s="48">
        <f t="shared" si="23"/>
        <v>0</v>
      </c>
      <c r="M1448" s="27"/>
      <c r="N1448" s="27"/>
      <c r="O1448" s="27"/>
      <c r="P1448" s="27"/>
      <c r="Q1448" s="27"/>
      <c r="R1448" s="27"/>
    </row>
    <row r="1449" spans="1:18" x14ac:dyDescent="0.2">
      <c r="A1449" s="23"/>
      <c r="B1449" s="26"/>
      <c r="C1449" s="26"/>
      <c r="D1449" s="28"/>
      <c r="E1449" s="28"/>
      <c r="F1449" s="28"/>
      <c r="G1449" s="29"/>
      <c r="H1449" s="30" t="s">
        <v>70</v>
      </c>
      <c r="I1449" s="31" t="s">
        <v>609</v>
      </c>
      <c r="J1449" s="32">
        <v>1262789.0854819999</v>
      </c>
      <c r="K1449" s="32">
        <v>1262789.0854819999</v>
      </c>
      <c r="L1449" s="32">
        <f t="shared" si="23"/>
        <v>0</v>
      </c>
      <c r="M1449" s="27"/>
      <c r="N1449" s="27"/>
      <c r="O1449" s="27"/>
      <c r="P1449" s="27"/>
      <c r="Q1449" s="27"/>
      <c r="R1449" s="27"/>
    </row>
    <row r="1450" spans="1:18" x14ac:dyDescent="0.2">
      <c r="A1450" s="23"/>
      <c r="B1450" s="26"/>
      <c r="C1450" s="26"/>
      <c r="D1450" s="28"/>
      <c r="E1450" s="87">
        <v>30</v>
      </c>
      <c r="F1450" s="88" t="s">
        <v>1675</v>
      </c>
      <c r="G1450" s="89"/>
      <c r="H1450" s="90"/>
      <c r="I1450" s="91"/>
      <c r="J1450" s="92">
        <v>44050.6</v>
      </c>
      <c r="K1450" s="92">
        <v>44050.6</v>
      </c>
      <c r="L1450" s="92">
        <f t="shared" si="23"/>
        <v>0</v>
      </c>
      <c r="M1450" s="27"/>
      <c r="N1450" s="27"/>
      <c r="O1450" s="27"/>
      <c r="P1450" s="27"/>
      <c r="Q1450" s="27"/>
      <c r="R1450" s="27"/>
    </row>
    <row r="1451" spans="1:18" x14ac:dyDescent="0.2">
      <c r="A1451" s="23"/>
      <c r="B1451" s="26"/>
      <c r="C1451" s="26"/>
      <c r="D1451" s="28"/>
      <c r="E1451" s="28"/>
      <c r="F1451" s="28"/>
      <c r="G1451" s="45" t="s">
        <v>2</v>
      </c>
      <c r="H1451" s="46"/>
      <c r="I1451" s="47"/>
      <c r="J1451" s="48">
        <v>44050.6</v>
      </c>
      <c r="K1451" s="48">
        <v>44050.6</v>
      </c>
      <c r="L1451" s="48">
        <f t="shared" si="23"/>
        <v>0</v>
      </c>
      <c r="M1451" s="27"/>
      <c r="N1451" s="27"/>
      <c r="O1451" s="27"/>
      <c r="P1451" s="27"/>
      <c r="Q1451" s="27"/>
      <c r="R1451" s="27"/>
    </row>
    <row r="1452" spans="1:18" x14ac:dyDescent="0.2">
      <c r="A1452" s="23"/>
      <c r="B1452" s="26"/>
      <c r="C1452" s="26"/>
      <c r="D1452" s="28"/>
      <c r="E1452" s="28"/>
      <c r="F1452" s="28"/>
      <c r="G1452" s="29"/>
      <c r="H1452" s="30" t="s">
        <v>431</v>
      </c>
      <c r="I1452" s="31" t="s">
        <v>621</v>
      </c>
      <c r="J1452" s="32">
        <v>44050.6</v>
      </c>
      <c r="K1452" s="32">
        <v>44050.6</v>
      </c>
      <c r="L1452" s="32">
        <f t="shared" si="23"/>
        <v>0</v>
      </c>
      <c r="M1452" s="27"/>
      <c r="N1452" s="27"/>
      <c r="O1452" s="27"/>
      <c r="P1452" s="27"/>
      <c r="Q1452" s="27"/>
      <c r="R1452" s="27"/>
    </row>
    <row r="1453" spans="1:18" x14ac:dyDescent="0.2">
      <c r="A1453" s="23"/>
      <c r="B1453" s="26"/>
      <c r="C1453" s="26"/>
      <c r="D1453" s="28"/>
      <c r="E1453" s="87">
        <v>34</v>
      </c>
      <c r="F1453" s="88" t="s">
        <v>1676</v>
      </c>
      <c r="G1453" s="89"/>
      <c r="H1453" s="90"/>
      <c r="I1453" s="91"/>
      <c r="J1453" s="92">
        <v>62489.435882999998</v>
      </c>
      <c r="K1453" s="92">
        <v>62489.435882999998</v>
      </c>
      <c r="L1453" s="92">
        <f t="shared" si="23"/>
        <v>0</v>
      </c>
      <c r="M1453" s="27"/>
      <c r="N1453" s="27"/>
      <c r="O1453" s="27"/>
      <c r="P1453" s="27"/>
      <c r="Q1453" s="27"/>
      <c r="R1453" s="27"/>
    </row>
    <row r="1454" spans="1:18" x14ac:dyDescent="0.2">
      <c r="A1454" s="23"/>
      <c r="B1454" s="26"/>
      <c r="C1454" s="26"/>
      <c r="D1454" s="28"/>
      <c r="E1454" s="28"/>
      <c r="F1454" s="28"/>
      <c r="G1454" s="45" t="s">
        <v>2</v>
      </c>
      <c r="H1454" s="46"/>
      <c r="I1454" s="47"/>
      <c r="J1454" s="48">
        <v>62489.435882999998</v>
      </c>
      <c r="K1454" s="48">
        <v>62489.435882999998</v>
      </c>
      <c r="L1454" s="48">
        <f t="shared" si="23"/>
        <v>0</v>
      </c>
      <c r="M1454" s="27"/>
      <c r="N1454" s="27"/>
      <c r="O1454" s="27"/>
      <c r="P1454" s="27"/>
      <c r="Q1454" s="27"/>
      <c r="R1454" s="27"/>
    </row>
    <row r="1455" spans="1:18" x14ac:dyDescent="0.2">
      <c r="A1455" s="23"/>
      <c r="B1455" s="26"/>
      <c r="C1455" s="26"/>
      <c r="D1455" s="28"/>
      <c r="E1455" s="28"/>
      <c r="F1455" s="28"/>
      <c r="G1455" s="29"/>
      <c r="H1455" s="30" t="s">
        <v>42</v>
      </c>
      <c r="I1455" s="31" t="s">
        <v>611</v>
      </c>
      <c r="J1455" s="32">
        <v>62489.435882999998</v>
      </c>
      <c r="K1455" s="32">
        <v>62489.435882999998</v>
      </c>
      <c r="L1455" s="32">
        <f t="shared" si="23"/>
        <v>0</v>
      </c>
      <c r="M1455" s="27"/>
      <c r="N1455" s="27"/>
      <c r="O1455" s="27"/>
      <c r="P1455" s="27"/>
      <c r="Q1455" s="27"/>
      <c r="R1455" s="27"/>
    </row>
    <row r="1456" spans="1:18" ht="13.5" x14ac:dyDescent="0.2">
      <c r="A1456" s="52"/>
      <c r="B1456" s="56"/>
      <c r="C1456" s="56"/>
      <c r="D1456" s="78" t="s">
        <v>1664</v>
      </c>
      <c r="E1456" s="78"/>
      <c r="F1456" s="78"/>
      <c r="G1456" s="79"/>
      <c r="H1456" s="80"/>
      <c r="I1456" s="81"/>
      <c r="J1456" s="82">
        <v>178493.22844000001</v>
      </c>
      <c r="K1456" s="82">
        <v>109742.969526</v>
      </c>
      <c r="L1456" s="82">
        <f t="shared" si="23"/>
        <v>-68750.258914000005</v>
      </c>
      <c r="M1456" s="27"/>
      <c r="N1456" s="27"/>
      <c r="O1456" s="27"/>
      <c r="P1456" s="27"/>
      <c r="Q1456" s="27"/>
      <c r="R1456" s="27"/>
    </row>
    <row r="1457" spans="1:18" x14ac:dyDescent="0.2">
      <c r="A1457" s="23"/>
      <c r="B1457" s="26"/>
      <c r="C1457" s="26"/>
      <c r="D1457" s="28"/>
      <c r="E1457" s="87">
        <v>52</v>
      </c>
      <c r="F1457" s="88" t="s">
        <v>1665</v>
      </c>
      <c r="G1457" s="89"/>
      <c r="H1457" s="90"/>
      <c r="I1457" s="91"/>
      <c r="J1457" s="92">
        <v>143341.24155199999</v>
      </c>
      <c r="K1457" s="92">
        <v>74590.982638000001</v>
      </c>
      <c r="L1457" s="92">
        <f t="shared" si="23"/>
        <v>-68750.258913999991</v>
      </c>
      <c r="M1457" s="27"/>
      <c r="N1457" s="27"/>
      <c r="O1457" s="27"/>
      <c r="P1457" s="27"/>
      <c r="Q1457" s="27"/>
      <c r="R1457" s="27"/>
    </row>
    <row r="1458" spans="1:18" x14ac:dyDescent="0.2">
      <c r="A1458" s="23"/>
      <c r="B1458" s="26"/>
      <c r="C1458" s="26"/>
      <c r="D1458" s="28"/>
      <c r="E1458" s="28"/>
      <c r="F1458" s="28"/>
      <c r="G1458" s="45" t="s">
        <v>1664</v>
      </c>
      <c r="H1458" s="46"/>
      <c r="I1458" s="47"/>
      <c r="J1458" s="48">
        <v>143341.24155199999</v>
      </c>
      <c r="K1458" s="48">
        <v>74590.982638000001</v>
      </c>
      <c r="L1458" s="48">
        <f t="shared" si="23"/>
        <v>-68750.258913999991</v>
      </c>
      <c r="M1458" s="27"/>
      <c r="N1458" s="27"/>
      <c r="O1458" s="27"/>
      <c r="P1458" s="27"/>
      <c r="Q1458" s="27"/>
      <c r="R1458" s="27"/>
    </row>
    <row r="1459" spans="1:18" x14ac:dyDescent="0.2">
      <c r="A1459" s="23"/>
      <c r="B1459" s="26"/>
      <c r="C1459" s="26"/>
      <c r="D1459" s="28"/>
      <c r="E1459" s="28"/>
      <c r="F1459" s="28"/>
      <c r="G1459" s="29"/>
      <c r="H1459" s="30" t="s">
        <v>1666</v>
      </c>
      <c r="I1459" s="31" t="s">
        <v>1667</v>
      </c>
      <c r="J1459" s="32">
        <v>143341.24155199999</v>
      </c>
      <c r="K1459" s="32">
        <v>74590.982638000001</v>
      </c>
      <c r="L1459" s="32">
        <f t="shared" si="23"/>
        <v>-68750.258913999991</v>
      </c>
      <c r="M1459" s="27"/>
      <c r="N1459" s="27"/>
      <c r="O1459" s="27"/>
      <c r="P1459" s="27"/>
      <c r="Q1459" s="27"/>
      <c r="R1459" s="27"/>
    </row>
    <row r="1460" spans="1:18" x14ac:dyDescent="0.2">
      <c r="A1460" s="23"/>
      <c r="B1460" s="26"/>
      <c r="C1460" s="26"/>
      <c r="D1460" s="28"/>
      <c r="E1460" s="87">
        <v>53</v>
      </c>
      <c r="F1460" s="88" t="s">
        <v>1668</v>
      </c>
      <c r="G1460" s="89"/>
      <c r="H1460" s="90"/>
      <c r="I1460" s="91"/>
      <c r="J1460" s="92">
        <v>35151.986887999999</v>
      </c>
      <c r="K1460" s="92">
        <v>35151.986887999999</v>
      </c>
      <c r="L1460" s="92">
        <f t="shared" si="23"/>
        <v>0</v>
      </c>
      <c r="M1460" s="27"/>
      <c r="N1460" s="27"/>
      <c r="O1460" s="27"/>
      <c r="P1460" s="27"/>
      <c r="Q1460" s="27"/>
      <c r="R1460" s="27"/>
    </row>
    <row r="1461" spans="1:18" x14ac:dyDescent="0.2">
      <c r="A1461" s="23"/>
      <c r="B1461" s="26"/>
      <c r="C1461" s="26"/>
      <c r="D1461" s="28"/>
      <c r="E1461" s="28"/>
      <c r="F1461" s="28"/>
      <c r="G1461" s="45" t="s">
        <v>1664</v>
      </c>
      <c r="H1461" s="46"/>
      <c r="I1461" s="47"/>
      <c r="J1461" s="48">
        <v>35151.986887999999</v>
      </c>
      <c r="K1461" s="48">
        <v>35151.986887999999</v>
      </c>
      <c r="L1461" s="48">
        <f t="shared" si="23"/>
        <v>0</v>
      </c>
      <c r="M1461" s="27"/>
      <c r="N1461" s="27"/>
      <c r="O1461" s="27"/>
      <c r="P1461" s="27"/>
      <c r="Q1461" s="27"/>
      <c r="R1461" s="27"/>
    </row>
    <row r="1462" spans="1:18" x14ac:dyDescent="0.2">
      <c r="A1462" s="23"/>
      <c r="B1462" s="26"/>
      <c r="C1462" s="26"/>
      <c r="D1462" s="28"/>
      <c r="E1462" s="28"/>
      <c r="F1462" s="28"/>
      <c r="G1462" s="29"/>
      <c r="H1462" s="30" t="s">
        <v>1669</v>
      </c>
      <c r="I1462" s="31" t="s">
        <v>1670</v>
      </c>
      <c r="J1462" s="32">
        <v>35151.986887999999</v>
      </c>
      <c r="K1462" s="32">
        <v>35151.986887999999</v>
      </c>
      <c r="L1462" s="32">
        <f t="shared" si="23"/>
        <v>0</v>
      </c>
      <c r="M1462" s="27"/>
      <c r="N1462" s="27"/>
      <c r="O1462" s="27"/>
      <c r="P1462" s="27"/>
      <c r="Q1462" s="27"/>
      <c r="R1462" s="27"/>
    </row>
    <row r="1463" spans="1:18" ht="6.75" customHeight="1" x14ac:dyDescent="0.2">
      <c r="A1463" s="52"/>
      <c r="B1463" s="56"/>
      <c r="C1463" s="56"/>
      <c r="D1463" s="57"/>
      <c r="E1463" s="57"/>
      <c r="F1463" s="57"/>
      <c r="G1463" s="58"/>
      <c r="H1463" s="59"/>
      <c r="I1463" s="60"/>
      <c r="J1463" s="61"/>
      <c r="K1463" s="61"/>
      <c r="L1463" s="61"/>
      <c r="M1463" s="27"/>
      <c r="N1463" s="27"/>
      <c r="O1463" s="27"/>
      <c r="P1463" s="27"/>
      <c r="Q1463" s="27"/>
      <c r="R1463" s="27"/>
    </row>
    <row r="1464" spans="1:18" s="1" customFormat="1" ht="35.25" customHeight="1" x14ac:dyDescent="0.25">
      <c r="A1464" s="62"/>
      <c r="B1464" s="119" t="s">
        <v>11</v>
      </c>
      <c r="C1464" s="119"/>
      <c r="D1464" s="119"/>
      <c r="E1464" s="119"/>
      <c r="F1464" s="119"/>
      <c r="G1464" s="119"/>
      <c r="H1464" s="119"/>
      <c r="I1464" s="119"/>
      <c r="J1464" s="54">
        <f>+J1465+J1466</f>
        <v>1340643.247769</v>
      </c>
      <c r="K1464" s="54">
        <f>+K1465+K1466</f>
        <v>1339357.9054767999</v>
      </c>
      <c r="L1464" s="54">
        <f>+K1464-J1464</f>
        <v>-1285.3422922000755</v>
      </c>
      <c r="M1464" s="22"/>
      <c r="N1464" s="22"/>
      <c r="O1464" s="22"/>
      <c r="P1464" s="36"/>
      <c r="Q1464" s="36"/>
      <c r="R1464" s="23"/>
    </row>
    <row r="1465" spans="1:18" x14ac:dyDescent="0.2">
      <c r="A1465" s="23"/>
      <c r="B1465" s="37"/>
      <c r="C1465" s="37"/>
      <c r="D1465" s="37"/>
      <c r="E1465" s="37"/>
      <c r="F1465" s="38" t="s">
        <v>12</v>
      </c>
      <c r="G1465" s="38"/>
      <c r="H1465" s="38"/>
      <c r="I1465" s="38"/>
      <c r="J1465" s="39">
        <v>58876.254756000002</v>
      </c>
      <c r="K1465" s="39">
        <v>52473.243378770036</v>
      </c>
      <c r="L1465" s="39">
        <f>+K1465-J1465</f>
        <v>-6403.0113772299665</v>
      </c>
      <c r="M1465" s="27"/>
      <c r="N1465" s="27"/>
      <c r="O1465" s="27"/>
      <c r="P1465" s="27"/>
      <c r="Q1465" s="27"/>
      <c r="R1465" s="27"/>
    </row>
    <row r="1466" spans="1:18" x14ac:dyDescent="0.2">
      <c r="A1466" s="23"/>
      <c r="B1466" s="37"/>
      <c r="C1466" s="37"/>
      <c r="D1466" s="37"/>
      <c r="E1466" s="37"/>
      <c r="F1466" s="40" t="s">
        <v>13</v>
      </c>
      <c r="G1466" s="40"/>
      <c r="H1466" s="40"/>
      <c r="I1466" s="40"/>
      <c r="J1466" s="41">
        <v>1281766.9930130001</v>
      </c>
      <c r="K1466" s="41">
        <v>1286884.6620980299</v>
      </c>
      <c r="L1466" s="41">
        <f>+K1466-J1466</f>
        <v>5117.6690850297455</v>
      </c>
      <c r="M1466" s="27"/>
      <c r="N1466" s="27"/>
      <c r="O1466" s="27"/>
      <c r="P1466" s="27"/>
      <c r="Q1466" s="27"/>
      <c r="R1466" s="27"/>
    </row>
    <row r="1467" spans="1:18" ht="7.5" customHeight="1" thickBot="1" x14ac:dyDescent="0.25">
      <c r="A1467" s="27"/>
      <c r="B1467" s="42"/>
      <c r="C1467" s="42"/>
      <c r="D1467" s="42"/>
      <c r="E1467" s="42"/>
      <c r="F1467" s="42"/>
      <c r="G1467" s="43"/>
      <c r="H1467" s="43"/>
      <c r="I1467" s="43"/>
      <c r="J1467" s="43"/>
      <c r="K1467" s="43"/>
      <c r="L1467" s="44"/>
      <c r="M1467" s="27"/>
      <c r="N1467" s="27"/>
      <c r="O1467" s="27"/>
      <c r="P1467" s="27"/>
      <c r="Q1467" s="27"/>
      <c r="R1467" s="27"/>
    </row>
    <row r="1468" spans="1:18" x14ac:dyDescent="0.2">
      <c r="A1468" s="27"/>
      <c r="B1468" s="23" t="s">
        <v>14</v>
      </c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7"/>
      <c r="N1468" s="27"/>
      <c r="O1468" s="27"/>
      <c r="P1468" s="27"/>
      <c r="Q1468" s="27"/>
      <c r="R1468" s="27"/>
    </row>
    <row r="1469" spans="1:18" x14ac:dyDescent="0.2">
      <c r="A1469" s="27"/>
      <c r="B1469" s="23" t="s">
        <v>15</v>
      </c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7"/>
      <c r="N1469" s="27"/>
      <c r="O1469" s="27"/>
      <c r="P1469" s="27"/>
      <c r="Q1469" s="27"/>
      <c r="R1469" s="27"/>
    </row>
  </sheetData>
  <mergeCells count="9">
    <mergeCell ref="B1464:I1464"/>
    <mergeCell ref="A6:L6"/>
    <mergeCell ref="J7:L7"/>
    <mergeCell ref="J1:L1"/>
    <mergeCell ref="A1:I1"/>
    <mergeCell ref="A4:L4"/>
    <mergeCell ref="A5:L5"/>
    <mergeCell ref="F108:I108"/>
    <mergeCell ref="F1420:I1420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1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23" customWidth="1"/>
    <col min="5" max="5" width="4.42578125" style="23" customWidth="1"/>
    <col min="6" max="6" width="1.28515625" style="23" customWidth="1"/>
    <col min="7" max="7" width="2.42578125" style="23" customWidth="1"/>
    <col min="8" max="8" width="2.140625" style="23" customWidth="1"/>
    <col min="9" max="9" width="7" style="23" customWidth="1"/>
    <col min="10" max="10" width="75" style="77" customWidth="1"/>
    <col min="11" max="11" width="15.28515625" style="23" customWidth="1"/>
    <col min="12" max="12" width="15.140625" style="23" customWidth="1"/>
    <col min="13" max="13" width="13.5703125" style="23" customWidth="1"/>
    <col min="14" max="16384" width="11.42578125" style="27"/>
  </cols>
  <sheetData>
    <row r="1" spans="1:17" s="16" customFormat="1" ht="45.75" customHeight="1" x14ac:dyDescent="0.3">
      <c r="A1" s="123" t="s">
        <v>31</v>
      </c>
      <c r="B1" s="123"/>
      <c r="C1" s="123"/>
      <c r="D1" s="123"/>
      <c r="E1" s="123"/>
      <c r="F1" s="123"/>
      <c r="G1" s="123"/>
      <c r="H1" s="123"/>
      <c r="I1" s="123"/>
      <c r="J1" s="123"/>
      <c r="K1" s="122" t="s">
        <v>2580</v>
      </c>
      <c r="L1" s="122"/>
      <c r="M1" s="122"/>
    </row>
    <row r="2" spans="1:17" s="16" customFormat="1" ht="42" customHeight="1" thickBot="1" x14ac:dyDescent="0.35">
      <c r="A2" s="11" t="s">
        <v>2578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7" s="65" customFormat="1" ht="5.2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7" s="67" customFormat="1" ht="16.5" x14ac:dyDescent="0.2">
      <c r="A4" s="124" t="s">
        <v>33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7" s="67" customFormat="1" ht="15" customHeight="1" x14ac:dyDescent="0.2">
      <c r="A5" s="124" t="s">
        <v>2579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7" s="67" customFormat="1" ht="15" customHeight="1" x14ac:dyDescent="0.2">
      <c r="A6" s="120" t="s">
        <v>32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</row>
    <row r="7" spans="1:17" s="67" customFormat="1" ht="21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21" t="s">
        <v>2579</v>
      </c>
      <c r="L7" s="121"/>
      <c r="M7" s="121"/>
    </row>
    <row r="8" spans="1:17" s="68" customFormat="1" ht="15.75" x14ac:dyDescent="0.25">
      <c r="A8" s="13"/>
      <c r="B8" s="13"/>
      <c r="C8" s="13"/>
      <c r="D8" s="13" t="s">
        <v>25</v>
      </c>
      <c r="E8" s="13"/>
      <c r="F8" s="13"/>
      <c r="G8" s="13"/>
      <c r="H8" s="13"/>
      <c r="I8" s="13"/>
      <c r="J8" s="13"/>
      <c r="K8" s="13" t="s">
        <v>26</v>
      </c>
      <c r="L8" s="13" t="s">
        <v>2560</v>
      </c>
      <c r="M8" s="13" t="s">
        <v>3</v>
      </c>
    </row>
    <row r="9" spans="1:17" s="68" customFormat="1" ht="15.7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 t="s">
        <v>5</v>
      </c>
      <c r="L9" s="14" t="s">
        <v>6</v>
      </c>
      <c r="M9" s="14" t="s">
        <v>7</v>
      </c>
      <c r="N9" s="69"/>
    </row>
    <row r="10" spans="1:17" s="68" customFormat="1" ht="5.0999999999999996" customHeight="1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9"/>
    </row>
    <row r="11" spans="1:17" s="23" customFormat="1" ht="5.0999999999999996" customHeight="1" thickBo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2"/>
    </row>
    <row r="12" spans="1:17" s="23" customFormat="1" ht="5.0999999999999996" customHeight="1" thickBo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22"/>
    </row>
    <row r="13" spans="1:17" s="23" customFormat="1" ht="6" customHeight="1" x14ac:dyDescent="0.25">
      <c r="A13" s="17"/>
      <c r="B13" s="17"/>
      <c r="C13" s="17"/>
      <c r="D13" s="18"/>
      <c r="E13" s="19"/>
      <c r="F13" s="19"/>
      <c r="G13" s="19"/>
      <c r="H13" s="19"/>
      <c r="I13" s="19"/>
      <c r="J13" s="19"/>
      <c r="K13" s="20"/>
      <c r="L13" s="20"/>
      <c r="M13" s="20"/>
      <c r="N13" s="22"/>
    </row>
    <row r="14" spans="1:17" s="23" customFormat="1" ht="20.100000000000001" customHeight="1" x14ac:dyDescent="0.25">
      <c r="A14" s="105" t="s">
        <v>8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8">
        <f>+K15+K916</f>
        <v>9066045.7999999989</v>
      </c>
      <c r="L14" s="108">
        <f>+L15+L916</f>
        <v>9370184.1239741519</v>
      </c>
      <c r="M14" s="109">
        <f>L14-K14</f>
        <v>304138.32397415303</v>
      </c>
      <c r="N14" s="70"/>
      <c r="O14" s="70"/>
      <c r="P14" s="70"/>
      <c r="Q14" s="70"/>
    </row>
    <row r="15" spans="1:17" s="23" customFormat="1" ht="20.100000000000001" customHeight="1" x14ac:dyDescent="0.25">
      <c r="A15" s="55"/>
      <c r="B15" s="83" t="s">
        <v>9</v>
      </c>
      <c r="C15" s="83"/>
      <c r="D15" s="83"/>
      <c r="E15" s="83"/>
      <c r="F15" s="83"/>
      <c r="G15" s="83"/>
      <c r="H15" s="83"/>
      <c r="I15" s="83"/>
      <c r="J15" s="84"/>
      <c r="K15" s="84">
        <f>+K16+K805+K861-K966</f>
        <v>6495211.9348759996</v>
      </c>
      <c r="L15" s="84">
        <f>+L16+L805+L861-L966</f>
        <v>6868100.517764152</v>
      </c>
      <c r="M15" s="84">
        <f>L15-K15</f>
        <v>372888.58288815245</v>
      </c>
      <c r="N15" s="70"/>
      <c r="O15" s="70"/>
      <c r="P15" s="70"/>
      <c r="Q15" s="70"/>
    </row>
    <row r="16" spans="1:17" s="23" customFormat="1" ht="15" customHeight="1" x14ac:dyDescent="0.25">
      <c r="A16" s="55"/>
      <c r="B16" s="55"/>
      <c r="C16" s="85" t="s">
        <v>10</v>
      </c>
      <c r="D16" s="85"/>
      <c r="E16" s="85"/>
      <c r="F16" s="85"/>
      <c r="G16" s="85"/>
      <c r="H16" s="85"/>
      <c r="I16" s="103"/>
      <c r="J16" s="104"/>
      <c r="K16" s="103">
        <f>+K17+K120+K131+K139+K700</f>
        <v>5039230.4627889991</v>
      </c>
      <c r="L16" s="103">
        <f>+L17+L120+L131+L139+L700</f>
        <v>5265547.3437079526</v>
      </c>
      <c r="M16" s="103">
        <f t="shared" ref="M16" si="0">L16-K16</f>
        <v>226316.88091895357</v>
      </c>
      <c r="N16" s="70"/>
      <c r="O16" s="70"/>
      <c r="P16" s="70"/>
      <c r="Q16" s="70"/>
    </row>
    <row r="17" spans="1:17" x14ac:dyDescent="0.2">
      <c r="A17" s="71"/>
      <c r="B17" s="24"/>
      <c r="C17" s="24"/>
      <c r="D17" s="112" t="s">
        <v>0</v>
      </c>
      <c r="E17" s="113"/>
      <c r="F17" s="112"/>
      <c r="G17" s="112"/>
      <c r="H17" s="112"/>
      <c r="I17" s="112"/>
      <c r="J17" s="114"/>
      <c r="K17" s="115">
        <v>152375.67995799999</v>
      </c>
      <c r="L17" s="115">
        <v>153557.83673684997</v>
      </c>
      <c r="M17" s="116">
        <f t="shared" ref="M17:M71" si="1">L17-K17</f>
        <v>1182.1567788499815</v>
      </c>
      <c r="N17" s="71"/>
      <c r="O17" s="71"/>
      <c r="P17" s="71"/>
      <c r="Q17" s="71"/>
    </row>
    <row r="18" spans="1:17" x14ac:dyDescent="0.2">
      <c r="A18" s="71"/>
      <c r="B18" s="24"/>
      <c r="C18" s="24"/>
      <c r="D18" s="28"/>
      <c r="E18" s="87">
        <v>1</v>
      </c>
      <c r="F18" s="88" t="s">
        <v>1</v>
      </c>
      <c r="G18" s="88"/>
      <c r="H18" s="88"/>
      <c r="I18" s="88"/>
      <c r="J18" s="110"/>
      <c r="K18" s="93">
        <v>16760.629403999999</v>
      </c>
      <c r="L18" s="93">
        <v>17309.44456978</v>
      </c>
      <c r="M18" s="93">
        <f t="shared" si="1"/>
        <v>548.81516578000083</v>
      </c>
      <c r="N18" s="71"/>
      <c r="O18" s="71"/>
      <c r="P18" s="71"/>
      <c r="Q18" s="71"/>
    </row>
    <row r="19" spans="1:17" x14ac:dyDescent="0.2">
      <c r="A19" s="71"/>
      <c r="B19" s="24"/>
      <c r="C19" s="24"/>
      <c r="D19" s="28"/>
      <c r="E19" s="26"/>
      <c r="F19" s="28"/>
      <c r="G19" s="72" t="s">
        <v>16</v>
      </c>
      <c r="H19" s="72"/>
      <c r="I19" s="72"/>
      <c r="J19" s="73"/>
      <c r="K19" s="39">
        <v>16760.629403999999</v>
      </c>
      <c r="L19" s="39">
        <v>17309.44456978</v>
      </c>
      <c r="M19" s="39">
        <f t="shared" si="1"/>
        <v>548.81516578000083</v>
      </c>
      <c r="N19" s="71"/>
      <c r="O19" s="71"/>
      <c r="P19" s="71"/>
      <c r="Q19" s="71"/>
    </row>
    <row r="20" spans="1:17" x14ac:dyDescent="0.2">
      <c r="A20" s="71"/>
      <c r="B20" s="24"/>
      <c r="C20" s="24"/>
      <c r="D20" s="28"/>
      <c r="E20" s="26"/>
      <c r="F20" s="28"/>
      <c r="G20" s="28"/>
      <c r="H20" s="97" t="s">
        <v>17</v>
      </c>
      <c r="I20" s="97"/>
      <c r="J20" s="99"/>
      <c r="K20" s="98">
        <v>16760.629403999999</v>
      </c>
      <c r="L20" s="98">
        <v>17309.44456978</v>
      </c>
      <c r="M20" s="98">
        <f t="shared" si="1"/>
        <v>548.81516578000083</v>
      </c>
      <c r="N20" s="71"/>
      <c r="O20" s="71"/>
      <c r="P20" s="71"/>
      <c r="Q20" s="71"/>
    </row>
    <row r="21" spans="1:17" x14ac:dyDescent="0.2">
      <c r="A21" s="71"/>
      <c r="B21" s="24"/>
      <c r="C21" s="24"/>
      <c r="D21" s="28"/>
      <c r="E21" s="26"/>
      <c r="F21" s="28"/>
      <c r="G21" s="28"/>
      <c r="H21" s="28"/>
      <c r="I21" s="72" t="s">
        <v>18</v>
      </c>
      <c r="J21" s="73" t="s">
        <v>19</v>
      </c>
      <c r="K21" s="39">
        <v>2.4</v>
      </c>
      <c r="L21" s="39">
        <v>2.4</v>
      </c>
      <c r="M21" s="39">
        <f t="shared" si="1"/>
        <v>0</v>
      </c>
      <c r="N21" s="71"/>
      <c r="O21" s="71"/>
      <c r="P21" s="71"/>
      <c r="Q21" s="71"/>
    </row>
    <row r="22" spans="1:17" x14ac:dyDescent="0.2">
      <c r="A22" s="71"/>
      <c r="B22" s="24"/>
      <c r="C22" s="24"/>
      <c r="D22" s="28"/>
      <c r="E22" s="26"/>
      <c r="F22" s="28"/>
      <c r="G22" s="28"/>
      <c r="H22" s="28"/>
      <c r="I22" s="74" t="s">
        <v>20</v>
      </c>
      <c r="J22" s="75" t="s">
        <v>27</v>
      </c>
      <c r="K22" s="41">
        <v>259</v>
      </c>
      <c r="L22" s="41">
        <v>259</v>
      </c>
      <c r="M22" s="41">
        <f t="shared" si="1"/>
        <v>0</v>
      </c>
      <c r="N22" s="71"/>
      <c r="O22" s="71"/>
      <c r="P22" s="71"/>
      <c r="Q22" s="71"/>
    </row>
    <row r="23" spans="1:17" x14ac:dyDescent="0.2">
      <c r="A23" s="71"/>
      <c r="B23" s="24"/>
      <c r="C23" s="24"/>
      <c r="D23" s="28"/>
      <c r="E23" s="26"/>
      <c r="F23" s="28"/>
      <c r="G23" s="28"/>
      <c r="H23" s="28"/>
      <c r="I23" s="74" t="s">
        <v>21</v>
      </c>
      <c r="J23" s="75" t="s">
        <v>22</v>
      </c>
      <c r="K23" s="41">
        <v>13676.636408</v>
      </c>
      <c r="L23" s="41">
        <v>13676.636408</v>
      </c>
      <c r="M23" s="41">
        <f t="shared" si="1"/>
        <v>0</v>
      </c>
      <c r="N23" s="71"/>
      <c r="O23" s="71"/>
      <c r="P23" s="71"/>
      <c r="Q23" s="71"/>
    </row>
    <row r="24" spans="1:17" ht="25.5" x14ac:dyDescent="0.2">
      <c r="A24" s="71"/>
      <c r="B24" s="24"/>
      <c r="C24" s="24"/>
      <c r="D24" s="28"/>
      <c r="E24" s="26"/>
      <c r="F24" s="28"/>
      <c r="G24" s="28"/>
      <c r="H24" s="28"/>
      <c r="I24" s="74" t="s">
        <v>23</v>
      </c>
      <c r="J24" s="75" t="s">
        <v>24</v>
      </c>
      <c r="K24" s="41">
        <v>2822.5929959999999</v>
      </c>
      <c r="L24" s="41">
        <v>3371.4081617800002</v>
      </c>
      <c r="M24" s="41">
        <f t="shared" si="1"/>
        <v>548.81516578000037</v>
      </c>
      <c r="N24" s="71"/>
      <c r="O24" s="71"/>
      <c r="P24" s="71"/>
      <c r="Q24" s="71"/>
    </row>
    <row r="25" spans="1:17" x14ac:dyDescent="0.2">
      <c r="A25" s="71"/>
      <c r="B25" s="24"/>
      <c r="C25" s="24"/>
      <c r="D25" s="28"/>
      <c r="E25" s="87">
        <v>3</v>
      </c>
      <c r="F25" s="88" t="s">
        <v>38</v>
      </c>
      <c r="G25" s="88"/>
      <c r="H25" s="88"/>
      <c r="I25" s="94"/>
      <c r="J25" s="95"/>
      <c r="K25" s="96">
        <v>78327.278244999994</v>
      </c>
      <c r="L25" s="96">
        <v>78327.278244999994</v>
      </c>
      <c r="M25" s="96">
        <f t="shared" si="1"/>
        <v>0</v>
      </c>
      <c r="N25" s="71"/>
      <c r="O25" s="71"/>
      <c r="P25" s="71"/>
      <c r="Q25" s="71"/>
    </row>
    <row r="26" spans="1:17" x14ac:dyDescent="0.2">
      <c r="A26" s="71"/>
      <c r="B26" s="24"/>
      <c r="C26" s="24"/>
      <c r="D26" s="28"/>
      <c r="E26" s="26"/>
      <c r="F26" s="28"/>
      <c r="G26" s="72" t="s">
        <v>16</v>
      </c>
      <c r="H26" s="72"/>
      <c r="I26" s="72"/>
      <c r="J26" s="73"/>
      <c r="K26" s="39">
        <v>78327.278244999994</v>
      </c>
      <c r="L26" s="39">
        <v>78327.278244999994</v>
      </c>
      <c r="M26" s="39">
        <f t="shared" si="1"/>
        <v>0</v>
      </c>
      <c r="N26" s="71"/>
      <c r="O26" s="71"/>
      <c r="P26" s="71"/>
      <c r="Q26" s="71"/>
    </row>
    <row r="27" spans="1:17" x14ac:dyDescent="0.2">
      <c r="A27" s="71"/>
      <c r="B27" s="24"/>
      <c r="C27" s="24"/>
      <c r="D27" s="28"/>
      <c r="E27" s="26"/>
      <c r="F27" s="28"/>
      <c r="G27" s="28"/>
      <c r="H27" s="97" t="s">
        <v>17</v>
      </c>
      <c r="I27" s="97"/>
      <c r="J27" s="99"/>
      <c r="K27" s="98">
        <v>78327.278244999994</v>
      </c>
      <c r="L27" s="98">
        <v>78327.278244999994</v>
      </c>
      <c r="M27" s="98">
        <f t="shared" si="1"/>
        <v>0</v>
      </c>
      <c r="N27" s="71"/>
      <c r="O27" s="71"/>
      <c r="P27" s="71"/>
      <c r="Q27" s="71"/>
    </row>
    <row r="28" spans="1:17" x14ac:dyDescent="0.2">
      <c r="A28" s="71"/>
      <c r="B28" s="24"/>
      <c r="C28" s="24"/>
      <c r="D28" s="28"/>
      <c r="E28" s="26"/>
      <c r="F28" s="28"/>
      <c r="G28" s="28"/>
      <c r="H28" s="28"/>
      <c r="I28" s="72" t="s">
        <v>21</v>
      </c>
      <c r="J28" s="73" t="s">
        <v>1677</v>
      </c>
      <c r="K28" s="39">
        <v>78327.278244999994</v>
      </c>
      <c r="L28" s="39">
        <v>78327.278244999994</v>
      </c>
      <c r="M28" s="39">
        <f t="shared" si="1"/>
        <v>0</v>
      </c>
      <c r="N28" s="71"/>
      <c r="O28" s="71"/>
      <c r="P28" s="71"/>
      <c r="Q28" s="71"/>
    </row>
    <row r="29" spans="1:17" x14ac:dyDescent="0.2">
      <c r="A29" s="71"/>
      <c r="B29" s="24"/>
      <c r="C29" s="24"/>
      <c r="D29" s="28"/>
      <c r="E29" s="87">
        <v>22</v>
      </c>
      <c r="F29" s="88" t="s">
        <v>46</v>
      </c>
      <c r="G29" s="88"/>
      <c r="H29" s="88"/>
      <c r="I29" s="94"/>
      <c r="J29" s="95"/>
      <c r="K29" s="96">
        <v>32767.037026999998</v>
      </c>
      <c r="L29" s="96">
        <v>32764.896636199999</v>
      </c>
      <c r="M29" s="96">
        <f t="shared" si="1"/>
        <v>-2.1403907999992953</v>
      </c>
      <c r="N29" s="71"/>
      <c r="O29" s="71"/>
      <c r="P29" s="71"/>
      <c r="Q29" s="71"/>
    </row>
    <row r="30" spans="1:17" x14ac:dyDescent="0.2">
      <c r="A30" s="71"/>
      <c r="B30" s="24"/>
      <c r="C30" s="24"/>
      <c r="D30" s="28"/>
      <c r="E30" s="26"/>
      <c r="F30" s="28"/>
      <c r="G30" s="72" t="s">
        <v>16</v>
      </c>
      <c r="H30" s="72"/>
      <c r="I30" s="72"/>
      <c r="J30" s="73"/>
      <c r="K30" s="39">
        <v>32767.037026999998</v>
      </c>
      <c r="L30" s="39">
        <v>32764.896636199999</v>
      </c>
      <c r="M30" s="39">
        <f t="shared" si="1"/>
        <v>-2.1403907999992953</v>
      </c>
      <c r="N30" s="71"/>
      <c r="O30" s="71"/>
      <c r="P30" s="71"/>
      <c r="Q30" s="71"/>
    </row>
    <row r="31" spans="1:17" x14ac:dyDescent="0.2">
      <c r="A31" s="71"/>
      <c r="B31" s="24"/>
      <c r="C31" s="24"/>
      <c r="D31" s="28"/>
      <c r="E31" s="26"/>
      <c r="F31" s="28"/>
      <c r="G31" s="28"/>
      <c r="H31" s="97" t="s">
        <v>17</v>
      </c>
      <c r="I31" s="97"/>
      <c r="J31" s="99"/>
      <c r="K31" s="98">
        <v>29251.061334000002</v>
      </c>
      <c r="L31" s="98">
        <v>29248.920943200003</v>
      </c>
      <c r="M31" s="98">
        <f t="shared" si="1"/>
        <v>-2.1403907999992953</v>
      </c>
      <c r="N31" s="71"/>
      <c r="O31" s="71"/>
      <c r="P31" s="71"/>
      <c r="Q31" s="71"/>
    </row>
    <row r="32" spans="1:17" x14ac:dyDescent="0.2">
      <c r="A32" s="71"/>
      <c r="B32" s="24"/>
      <c r="C32" s="24"/>
      <c r="D32" s="28"/>
      <c r="E32" s="26"/>
      <c r="F32" s="28"/>
      <c r="G32" s="28"/>
      <c r="H32" s="28"/>
      <c r="I32" s="72" t="s">
        <v>1678</v>
      </c>
      <c r="J32" s="73" t="s">
        <v>1679</v>
      </c>
      <c r="K32" s="39">
        <v>14.64476</v>
      </c>
      <c r="L32" s="39">
        <v>14.64476</v>
      </c>
      <c r="M32" s="39">
        <f t="shared" si="1"/>
        <v>0</v>
      </c>
      <c r="N32" s="71"/>
      <c r="O32" s="71"/>
      <c r="P32" s="71"/>
      <c r="Q32" s="71"/>
    </row>
    <row r="33" spans="1:17" x14ac:dyDescent="0.2">
      <c r="A33" s="71"/>
      <c r="B33" s="24"/>
      <c r="C33" s="24"/>
      <c r="D33" s="28"/>
      <c r="E33" s="26"/>
      <c r="F33" s="28"/>
      <c r="G33" s="28"/>
      <c r="H33" s="28"/>
      <c r="I33" s="74" t="s">
        <v>23</v>
      </c>
      <c r="J33" s="75" t="s">
        <v>1680</v>
      </c>
      <c r="K33" s="41">
        <v>2873.0830569999998</v>
      </c>
      <c r="L33" s="41">
        <v>2871.0979128399999</v>
      </c>
      <c r="M33" s="41">
        <f t="shared" si="1"/>
        <v>-1.9851441599998907</v>
      </c>
      <c r="N33" s="71"/>
      <c r="O33" s="71"/>
      <c r="P33" s="71"/>
      <c r="Q33" s="71"/>
    </row>
    <row r="34" spans="1:17" x14ac:dyDescent="0.2">
      <c r="A34" s="71"/>
      <c r="B34" s="24"/>
      <c r="C34" s="24"/>
      <c r="D34" s="28"/>
      <c r="E34" s="26"/>
      <c r="F34" s="28"/>
      <c r="G34" s="28"/>
      <c r="H34" s="28"/>
      <c r="I34" s="74" t="s">
        <v>1681</v>
      </c>
      <c r="J34" s="75" t="s">
        <v>1682</v>
      </c>
      <c r="K34" s="41">
        <v>5300.7842929999997</v>
      </c>
      <c r="L34" s="41">
        <v>5300.7842929999997</v>
      </c>
      <c r="M34" s="41">
        <f t="shared" si="1"/>
        <v>0</v>
      </c>
      <c r="N34" s="71"/>
      <c r="O34" s="71"/>
      <c r="P34" s="71"/>
      <c r="Q34" s="71"/>
    </row>
    <row r="35" spans="1:17" x14ac:dyDescent="0.2">
      <c r="A35" s="71"/>
      <c r="B35" s="24"/>
      <c r="C35" s="24"/>
      <c r="D35" s="28"/>
      <c r="E35" s="26"/>
      <c r="F35" s="28"/>
      <c r="G35" s="28"/>
      <c r="H35" s="28"/>
      <c r="I35" s="74" t="s">
        <v>1683</v>
      </c>
      <c r="J35" s="75" t="s">
        <v>1684</v>
      </c>
      <c r="K35" s="41">
        <v>4977.0084180000003</v>
      </c>
      <c r="L35" s="41">
        <v>4976.8531713600005</v>
      </c>
      <c r="M35" s="41">
        <f t="shared" si="1"/>
        <v>-0.15524663999985933</v>
      </c>
      <c r="N35" s="71"/>
      <c r="O35" s="71"/>
      <c r="P35" s="71"/>
      <c r="Q35" s="71"/>
    </row>
    <row r="36" spans="1:17" x14ac:dyDescent="0.2">
      <c r="A36" s="71"/>
      <c r="B36" s="24"/>
      <c r="C36" s="24"/>
      <c r="D36" s="28"/>
      <c r="E36" s="26"/>
      <c r="F36" s="28"/>
      <c r="G36" s="28"/>
      <c r="H36" s="28"/>
      <c r="I36" s="74" t="s">
        <v>1685</v>
      </c>
      <c r="J36" s="75" t="s">
        <v>1686</v>
      </c>
      <c r="K36" s="41">
        <v>2294.7558170000002</v>
      </c>
      <c r="L36" s="41">
        <v>2294.7558170000002</v>
      </c>
      <c r="M36" s="41">
        <f t="shared" si="1"/>
        <v>0</v>
      </c>
      <c r="N36" s="71"/>
      <c r="O36" s="71"/>
      <c r="P36" s="71"/>
      <c r="Q36" s="71"/>
    </row>
    <row r="37" spans="1:17" ht="25.5" x14ac:dyDescent="0.2">
      <c r="A37" s="71"/>
      <c r="B37" s="24"/>
      <c r="C37" s="24"/>
      <c r="D37" s="28"/>
      <c r="E37" s="26"/>
      <c r="F37" s="28"/>
      <c r="G37" s="28"/>
      <c r="H37" s="28"/>
      <c r="I37" s="74" t="s">
        <v>1687</v>
      </c>
      <c r="J37" s="75" t="s">
        <v>1688</v>
      </c>
      <c r="K37" s="41">
        <v>11587.512253999999</v>
      </c>
      <c r="L37" s="41">
        <v>11587.512253999999</v>
      </c>
      <c r="M37" s="41">
        <f t="shared" si="1"/>
        <v>0</v>
      </c>
      <c r="N37" s="71"/>
      <c r="O37" s="71"/>
      <c r="P37" s="71"/>
      <c r="Q37" s="71"/>
    </row>
    <row r="38" spans="1:17" x14ac:dyDescent="0.2">
      <c r="A38" s="71"/>
      <c r="B38" s="24"/>
      <c r="C38" s="24"/>
      <c r="D38" s="28"/>
      <c r="E38" s="26"/>
      <c r="F38" s="28"/>
      <c r="G38" s="28"/>
      <c r="H38" s="28"/>
      <c r="I38" s="74" t="s">
        <v>1689</v>
      </c>
      <c r="J38" s="75" t="s">
        <v>1690</v>
      </c>
      <c r="K38" s="41">
        <v>322.67529400000001</v>
      </c>
      <c r="L38" s="41">
        <v>322.67529400000001</v>
      </c>
      <c r="M38" s="41">
        <f t="shared" si="1"/>
        <v>0</v>
      </c>
      <c r="N38" s="71"/>
      <c r="O38" s="71"/>
      <c r="P38" s="71"/>
      <c r="Q38" s="71"/>
    </row>
    <row r="39" spans="1:17" x14ac:dyDescent="0.2">
      <c r="A39" s="71"/>
      <c r="B39" s="24"/>
      <c r="C39" s="24"/>
      <c r="D39" s="28"/>
      <c r="E39" s="26"/>
      <c r="F39" s="28"/>
      <c r="G39" s="28"/>
      <c r="H39" s="28"/>
      <c r="I39" s="74" t="s">
        <v>1691</v>
      </c>
      <c r="J39" s="75" t="s">
        <v>1692</v>
      </c>
      <c r="K39" s="41">
        <v>1880.5974409999999</v>
      </c>
      <c r="L39" s="41">
        <v>1880.5974409999999</v>
      </c>
      <c r="M39" s="41">
        <f t="shared" si="1"/>
        <v>0</v>
      </c>
      <c r="N39" s="71"/>
      <c r="O39" s="71"/>
      <c r="P39" s="71"/>
      <c r="Q39" s="71"/>
    </row>
    <row r="40" spans="1:17" x14ac:dyDescent="0.2">
      <c r="A40" s="71"/>
      <c r="B40" s="24"/>
      <c r="C40" s="24"/>
      <c r="D40" s="28"/>
      <c r="E40" s="26"/>
      <c r="F40" s="28"/>
      <c r="G40" s="28"/>
      <c r="H40" s="97" t="s">
        <v>1693</v>
      </c>
      <c r="I40" s="100"/>
      <c r="J40" s="101"/>
      <c r="K40" s="102">
        <v>3515.9756929999999</v>
      </c>
      <c r="L40" s="102">
        <v>3515.9756929999999</v>
      </c>
      <c r="M40" s="102">
        <f t="shared" si="1"/>
        <v>0</v>
      </c>
      <c r="N40" s="71"/>
      <c r="O40" s="71"/>
      <c r="P40" s="71"/>
      <c r="Q40" s="71"/>
    </row>
    <row r="41" spans="1:17" x14ac:dyDescent="0.2">
      <c r="A41" s="71"/>
      <c r="B41" s="24"/>
      <c r="C41" s="24"/>
      <c r="D41" s="28"/>
      <c r="E41" s="26"/>
      <c r="F41" s="28"/>
      <c r="G41" s="28"/>
      <c r="H41" s="28"/>
      <c r="I41" s="72" t="s">
        <v>1694</v>
      </c>
      <c r="J41" s="73" t="s">
        <v>1695</v>
      </c>
      <c r="K41" s="39">
        <v>3175.0966969999999</v>
      </c>
      <c r="L41" s="39">
        <v>3175.0966969999999</v>
      </c>
      <c r="M41" s="39">
        <f t="shared" si="1"/>
        <v>0</v>
      </c>
      <c r="N41" s="71"/>
      <c r="O41" s="71"/>
      <c r="P41" s="71"/>
      <c r="Q41" s="71"/>
    </row>
    <row r="42" spans="1:17" x14ac:dyDescent="0.2">
      <c r="A42" s="71"/>
      <c r="B42" s="24"/>
      <c r="C42" s="24"/>
      <c r="D42" s="28"/>
      <c r="E42" s="26"/>
      <c r="F42" s="28"/>
      <c r="G42" s="28"/>
      <c r="H42" s="28"/>
      <c r="I42" s="74" t="s">
        <v>1696</v>
      </c>
      <c r="J42" s="75" t="s">
        <v>1697</v>
      </c>
      <c r="K42" s="41">
        <v>146.96110200000001</v>
      </c>
      <c r="L42" s="41">
        <v>146.96110200000001</v>
      </c>
      <c r="M42" s="41">
        <f t="shared" si="1"/>
        <v>0</v>
      </c>
      <c r="N42" s="71"/>
      <c r="O42" s="71"/>
      <c r="P42" s="71"/>
      <c r="Q42" s="71"/>
    </row>
    <row r="43" spans="1:17" x14ac:dyDescent="0.2">
      <c r="A43" s="71"/>
      <c r="B43" s="24"/>
      <c r="C43" s="24"/>
      <c r="D43" s="28"/>
      <c r="E43" s="26"/>
      <c r="F43" s="28"/>
      <c r="G43" s="28"/>
      <c r="H43" s="28"/>
      <c r="I43" s="74" t="s">
        <v>1698</v>
      </c>
      <c r="J43" s="75" t="s">
        <v>1699</v>
      </c>
      <c r="K43" s="41">
        <v>193.91789399999999</v>
      </c>
      <c r="L43" s="41">
        <v>193.91789399999999</v>
      </c>
      <c r="M43" s="41">
        <f t="shared" si="1"/>
        <v>0</v>
      </c>
      <c r="N43" s="71"/>
      <c r="O43" s="71"/>
      <c r="P43" s="71"/>
      <c r="Q43" s="71"/>
    </row>
    <row r="44" spans="1:17" x14ac:dyDescent="0.2">
      <c r="A44" s="71"/>
      <c r="B44" s="24"/>
      <c r="C44" s="24"/>
      <c r="D44" s="28"/>
      <c r="E44" s="87">
        <v>35</v>
      </c>
      <c r="F44" s="88" t="s">
        <v>89</v>
      </c>
      <c r="G44" s="88"/>
      <c r="H44" s="88"/>
      <c r="I44" s="94"/>
      <c r="J44" s="95"/>
      <c r="K44" s="96">
        <v>1722.1436610000001</v>
      </c>
      <c r="L44" s="96">
        <v>1722.1436610000001</v>
      </c>
      <c r="M44" s="96">
        <f t="shared" si="1"/>
        <v>0</v>
      </c>
      <c r="N44" s="71"/>
      <c r="O44" s="71"/>
      <c r="P44" s="71"/>
      <c r="Q44" s="71"/>
    </row>
    <row r="45" spans="1:17" x14ac:dyDescent="0.2">
      <c r="A45" s="71"/>
      <c r="B45" s="24"/>
      <c r="C45" s="24"/>
      <c r="D45" s="28"/>
      <c r="E45" s="26"/>
      <c r="F45" s="28"/>
      <c r="G45" s="72" t="s">
        <v>16</v>
      </c>
      <c r="H45" s="72"/>
      <c r="I45" s="72"/>
      <c r="J45" s="73"/>
      <c r="K45" s="39">
        <v>1722.1436610000001</v>
      </c>
      <c r="L45" s="39">
        <v>1722.1436610000001</v>
      </c>
      <c r="M45" s="39">
        <f t="shared" si="1"/>
        <v>0</v>
      </c>
      <c r="N45" s="71"/>
      <c r="O45" s="71"/>
      <c r="P45" s="71"/>
      <c r="Q45" s="71"/>
    </row>
    <row r="46" spans="1:17" x14ac:dyDescent="0.2">
      <c r="A46" s="71"/>
      <c r="B46" s="24"/>
      <c r="C46" s="24"/>
      <c r="D46" s="28"/>
      <c r="E46" s="26"/>
      <c r="F46" s="28"/>
      <c r="G46" s="28"/>
      <c r="H46" s="97" t="s">
        <v>17</v>
      </c>
      <c r="I46" s="97"/>
      <c r="J46" s="99"/>
      <c r="K46" s="98">
        <v>1484.473551</v>
      </c>
      <c r="L46" s="98">
        <v>1484.473551</v>
      </c>
      <c r="M46" s="98">
        <f t="shared" si="1"/>
        <v>0</v>
      </c>
      <c r="N46" s="71"/>
      <c r="O46" s="71"/>
      <c r="P46" s="71"/>
      <c r="Q46" s="71"/>
    </row>
    <row r="47" spans="1:17" ht="25.5" x14ac:dyDescent="0.2">
      <c r="A47" s="71"/>
      <c r="B47" s="24"/>
      <c r="C47" s="24"/>
      <c r="D47" s="28"/>
      <c r="E47" s="26"/>
      <c r="F47" s="28"/>
      <c r="G47" s="28"/>
      <c r="H47" s="28"/>
      <c r="I47" s="72" t="s">
        <v>1700</v>
      </c>
      <c r="J47" s="73" t="s">
        <v>1701</v>
      </c>
      <c r="K47" s="39">
        <v>917.76945000000001</v>
      </c>
      <c r="L47" s="39">
        <v>917.76945000000001</v>
      </c>
      <c r="M47" s="39">
        <f t="shared" si="1"/>
        <v>0</v>
      </c>
      <c r="N47" s="71"/>
      <c r="O47" s="71"/>
      <c r="P47" s="71"/>
      <c r="Q47" s="71"/>
    </row>
    <row r="48" spans="1:17" ht="25.5" x14ac:dyDescent="0.2">
      <c r="A48" s="71"/>
      <c r="B48" s="24"/>
      <c r="C48" s="24"/>
      <c r="D48" s="28"/>
      <c r="E48" s="26"/>
      <c r="F48" s="28"/>
      <c r="G48" s="28"/>
      <c r="H48" s="28"/>
      <c r="I48" s="74" t="s">
        <v>1702</v>
      </c>
      <c r="J48" s="75" t="s">
        <v>1703</v>
      </c>
      <c r="K48" s="41">
        <v>53.177349</v>
      </c>
      <c r="L48" s="41">
        <v>53.177349</v>
      </c>
      <c r="M48" s="41">
        <f t="shared" si="1"/>
        <v>0</v>
      </c>
      <c r="N48" s="71"/>
      <c r="O48" s="71"/>
      <c r="P48" s="71"/>
      <c r="Q48" s="71"/>
    </row>
    <row r="49" spans="1:17" x14ac:dyDescent="0.2">
      <c r="A49" s="71"/>
      <c r="B49" s="24"/>
      <c r="C49" s="24"/>
      <c r="D49" s="28"/>
      <c r="E49" s="26"/>
      <c r="F49" s="28"/>
      <c r="G49" s="28"/>
      <c r="H49" s="28"/>
      <c r="I49" s="74" t="s">
        <v>1704</v>
      </c>
      <c r="J49" s="74" t="s">
        <v>1705</v>
      </c>
      <c r="K49" s="41">
        <v>30.830107000000002</v>
      </c>
      <c r="L49" s="41">
        <v>30.830107000000002</v>
      </c>
      <c r="M49" s="41">
        <f t="shared" si="1"/>
        <v>0</v>
      </c>
      <c r="N49" s="71"/>
      <c r="O49" s="71"/>
      <c r="P49" s="71"/>
      <c r="Q49" s="71"/>
    </row>
    <row r="50" spans="1:17" ht="25.5" x14ac:dyDescent="0.2">
      <c r="A50" s="71"/>
      <c r="B50" s="24"/>
      <c r="C50" s="24"/>
      <c r="D50" s="28"/>
      <c r="E50" s="26"/>
      <c r="F50" s="28"/>
      <c r="G50" s="28"/>
      <c r="H50" s="28"/>
      <c r="I50" s="74" t="s">
        <v>1706</v>
      </c>
      <c r="J50" s="75" t="s">
        <v>1707</v>
      </c>
      <c r="K50" s="41">
        <v>18.661797</v>
      </c>
      <c r="L50" s="41">
        <v>18.661797</v>
      </c>
      <c r="M50" s="41">
        <f t="shared" si="1"/>
        <v>0</v>
      </c>
      <c r="N50" s="71"/>
      <c r="O50" s="71"/>
      <c r="P50" s="71"/>
      <c r="Q50" s="71"/>
    </row>
    <row r="51" spans="1:17" x14ac:dyDescent="0.2">
      <c r="A51" s="71"/>
      <c r="B51" s="24"/>
      <c r="C51" s="24"/>
      <c r="D51" s="28"/>
      <c r="E51" s="26"/>
      <c r="F51" s="28"/>
      <c r="G51" s="28"/>
      <c r="H51" s="28"/>
      <c r="I51" s="74" t="s">
        <v>1708</v>
      </c>
      <c r="J51" s="75" t="s">
        <v>1709</v>
      </c>
      <c r="K51" s="41">
        <v>34.408583999999998</v>
      </c>
      <c r="L51" s="41">
        <v>34.408583999999998</v>
      </c>
      <c r="M51" s="41">
        <f t="shared" si="1"/>
        <v>0</v>
      </c>
      <c r="N51" s="71"/>
      <c r="O51" s="71"/>
      <c r="P51" s="71"/>
      <c r="Q51" s="71"/>
    </row>
    <row r="52" spans="1:17" x14ac:dyDescent="0.2">
      <c r="A52" s="71"/>
      <c r="B52" s="24"/>
      <c r="C52" s="24"/>
      <c r="D52" s="28"/>
      <c r="E52" s="26"/>
      <c r="F52" s="28"/>
      <c r="G52" s="28"/>
      <c r="H52" s="28"/>
      <c r="I52" s="74" t="s">
        <v>1710</v>
      </c>
      <c r="J52" s="75" t="s">
        <v>1711</v>
      </c>
      <c r="K52" s="41">
        <v>10.566886</v>
      </c>
      <c r="L52" s="41">
        <v>10.566886</v>
      </c>
      <c r="M52" s="41">
        <f t="shared" si="1"/>
        <v>0</v>
      </c>
      <c r="N52" s="71"/>
      <c r="O52" s="71"/>
      <c r="P52" s="71"/>
      <c r="Q52" s="71"/>
    </row>
    <row r="53" spans="1:17" x14ac:dyDescent="0.2">
      <c r="A53" s="71"/>
      <c r="B53" s="24"/>
      <c r="C53" s="24"/>
      <c r="D53" s="28"/>
      <c r="E53" s="26"/>
      <c r="F53" s="28"/>
      <c r="G53" s="28"/>
      <c r="H53" s="28"/>
      <c r="I53" s="74" t="s">
        <v>1712</v>
      </c>
      <c r="J53" s="75" t="s">
        <v>1713</v>
      </c>
      <c r="K53" s="41">
        <v>7.3062589999999998</v>
      </c>
      <c r="L53" s="41">
        <v>7.3062589999999998</v>
      </c>
      <c r="M53" s="41">
        <f t="shared" si="1"/>
        <v>0</v>
      </c>
      <c r="N53" s="71"/>
      <c r="O53" s="71"/>
      <c r="P53" s="71"/>
      <c r="Q53" s="71"/>
    </row>
    <row r="54" spans="1:17" ht="25.5" x14ac:dyDescent="0.2">
      <c r="A54" s="71"/>
      <c r="B54" s="24"/>
      <c r="C54" s="24"/>
      <c r="D54" s="28"/>
      <c r="E54" s="26"/>
      <c r="F54" s="28"/>
      <c r="G54" s="28"/>
      <c r="H54" s="28"/>
      <c r="I54" s="74" t="s">
        <v>1714</v>
      </c>
      <c r="J54" s="75" t="s">
        <v>1715</v>
      </c>
      <c r="K54" s="41">
        <v>34.780535</v>
      </c>
      <c r="L54" s="41">
        <v>34.780535</v>
      </c>
      <c r="M54" s="41">
        <f t="shared" si="1"/>
        <v>0</v>
      </c>
      <c r="N54" s="71"/>
      <c r="O54" s="71"/>
      <c r="P54" s="71"/>
      <c r="Q54" s="71"/>
    </row>
    <row r="55" spans="1:17" ht="25.5" x14ac:dyDescent="0.2">
      <c r="A55" s="71"/>
      <c r="B55" s="24"/>
      <c r="C55" s="24"/>
      <c r="D55" s="28"/>
      <c r="E55" s="26"/>
      <c r="F55" s="28"/>
      <c r="G55" s="28"/>
      <c r="H55" s="28"/>
      <c r="I55" s="74" t="s">
        <v>1716</v>
      </c>
      <c r="J55" s="75" t="s">
        <v>1717</v>
      </c>
      <c r="K55" s="41">
        <v>18.74072</v>
      </c>
      <c r="L55" s="41">
        <v>18.74072</v>
      </c>
      <c r="M55" s="41">
        <f t="shared" si="1"/>
        <v>0</v>
      </c>
      <c r="N55" s="71"/>
      <c r="O55" s="71"/>
      <c r="P55" s="71"/>
      <c r="Q55" s="71"/>
    </row>
    <row r="56" spans="1:17" ht="38.25" x14ac:dyDescent="0.2">
      <c r="A56" s="71"/>
      <c r="B56" s="24"/>
      <c r="C56" s="24"/>
      <c r="D56" s="28"/>
      <c r="E56" s="26"/>
      <c r="F56" s="28"/>
      <c r="G56" s="28"/>
      <c r="H56" s="28"/>
      <c r="I56" s="74" t="s">
        <v>1718</v>
      </c>
      <c r="J56" s="75" t="s">
        <v>1719</v>
      </c>
      <c r="K56" s="41">
        <v>65.964281999999997</v>
      </c>
      <c r="L56" s="41">
        <v>65.964281999999997</v>
      </c>
      <c r="M56" s="41">
        <f t="shared" si="1"/>
        <v>0</v>
      </c>
      <c r="N56" s="71"/>
      <c r="O56" s="71"/>
      <c r="P56" s="71"/>
      <c r="Q56" s="71"/>
    </row>
    <row r="57" spans="1:17" ht="38.25" x14ac:dyDescent="0.2">
      <c r="A57" s="71"/>
      <c r="B57" s="24"/>
      <c r="C57" s="24"/>
      <c r="D57" s="28"/>
      <c r="E57" s="26"/>
      <c r="F57" s="28"/>
      <c r="G57" s="28"/>
      <c r="H57" s="28"/>
      <c r="I57" s="74" t="s">
        <v>1720</v>
      </c>
      <c r="J57" s="75" t="s">
        <v>1721</v>
      </c>
      <c r="K57" s="41">
        <v>50.368949999999998</v>
      </c>
      <c r="L57" s="41">
        <v>50.368949999999998</v>
      </c>
      <c r="M57" s="41">
        <f t="shared" si="1"/>
        <v>0</v>
      </c>
      <c r="N57" s="71"/>
      <c r="O57" s="71"/>
      <c r="P57" s="71"/>
      <c r="Q57" s="71"/>
    </row>
    <row r="58" spans="1:17" x14ac:dyDescent="0.2">
      <c r="A58" s="71"/>
      <c r="B58" s="24"/>
      <c r="C58" s="24"/>
      <c r="D58" s="28"/>
      <c r="E58" s="26"/>
      <c r="F58" s="28"/>
      <c r="G58" s="28"/>
      <c r="H58" s="28"/>
      <c r="I58" s="74" t="s">
        <v>1722</v>
      </c>
      <c r="J58" s="75" t="s">
        <v>1723</v>
      </c>
      <c r="K58" s="41">
        <v>39.262247000000002</v>
      </c>
      <c r="L58" s="41">
        <v>39.262247000000002</v>
      </c>
      <c r="M58" s="41">
        <f t="shared" si="1"/>
        <v>0</v>
      </c>
      <c r="N58" s="71"/>
      <c r="O58" s="71"/>
      <c r="P58" s="71"/>
      <c r="Q58" s="71"/>
    </row>
    <row r="59" spans="1:17" x14ac:dyDescent="0.2">
      <c r="A59" s="71"/>
      <c r="B59" s="24"/>
      <c r="C59" s="24"/>
      <c r="D59" s="28"/>
      <c r="E59" s="26"/>
      <c r="F59" s="28"/>
      <c r="G59" s="28"/>
      <c r="H59" s="28"/>
      <c r="I59" s="74" t="s">
        <v>1724</v>
      </c>
      <c r="J59" s="75" t="s">
        <v>1725</v>
      </c>
      <c r="K59" s="41">
        <v>53.702195000000003</v>
      </c>
      <c r="L59" s="41">
        <v>53.702195000000003</v>
      </c>
      <c r="M59" s="41">
        <f t="shared" si="1"/>
        <v>0</v>
      </c>
      <c r="N59" s="71"/>
      <c r="O59" s="71"/>
      <c r="P59" s="71"/>
      <c r="Q59" s="71"/>
    </row>
    <row r="60" spans="1:17" ht="25.5" x14ac:dyDescent="0.2">
      <c r="A60" s="71"/>
      <c r="B60" s="24"/>
      <c r="C60" s="24"/>
      <c r="D60" s="28"/>
      <c r="E60" s="26"/>
      <c r="F60" s="28"/>
      <c r="G60" s="28"/>
      <c r="H60" s="28"/>
      <c r="I60" s="74" t="s">
        <v>1726</v>
      </c>
      <c r="J60" s="75" t="s">
        <v>1727</v>
      </c>
      <c r="K60" s="41">
        <v>17.242881000000001</v>
      </c>
      <c r="L60" s="41">
        <v>17.242881000000001</v>
      </c>
      <c r="M60" s="41">
        <f t="shared" si="1"/>
        <v>0</v>
      </c>
      <c r="N60" s="71"/>
      <c r="O60" s="71"/>
      <c r="P60" s="71"/>
      <c r="Q60" s="71"/>
    </row>
    <row r="61" spans="1:17" ht="25.5" x14ac:dyDescent="0.2">
      <c r="A61" s="71"/>
      <c r="B61" s="24"/>
      <c r="C61" s="24"/>
      <c r="D61" s="28"/>
      <c r="E61" s="26"/>
      <c r="F61" s="28"/>
      <c r="G61" s="28"/>
      <c r="H61" s="28"/>
      <c r="I61" s="74" t="s">
        <v>1728</v>
      </c>
      <c r="J61" s="75" t="s">
        <v>1729</v>
      </c>
      <c r="K61" s="41">
        <v>25.285582000000002</v>
      </c>
      <c r="L61" s="41">
        <v>25.285582000000002</v>
      </c>
      <c r="M61" s="41">
        <f t="shared" si="1"/>
        <v>0</v>
      </c>
      <c r="N61" s="71"/>
      <c r="O61" s="71"/>
      <c r="P61" s="71"/>
      <c r="Q61" s="71"/>
    </row>
    <row r="62" spans="1:17" ht="25.5" x14ac:dyDescent="0.2">
      <c r="A62" s="71"/>
      <c r="B62" s="24"/>
      <c r="C62" s="24"/>
      <c r="D62" s="28"/>
      <c r="E62" s="26"/>
      <c r="F62" s="28"/>
      <c r="G62" s="28"/>
      <c r="H62" s="28"/>
      <c r="I62" s="74" t="s">
        <v>1730</v>
      </c>
      <c r="J62" s="75" t="s">
        <v>1731</v>
      </c>
      <c r="K62" s="41">
        <v>13.276652</v>
      </c>
      <c r="L62" s="41">
        <v>13.276652</v>
      </c>
      <c r="M62" s="41">
        <f t="shared" si="1"/>
        <v>0</v>
      </c>
      <c r="N62" s="71"/>
      <c r="O62" s="71"/>
      <c r="P62" s="71"/>
      <c r="Q62" s="71"/>
    </row>
    <row r="63" spans="1:17" ht="25.5" x14ac:dyDescent="0.2">
      <c r="A63" s="71"/>
      <c r="B63" s="24"/>
      <c r="C63" s="24"/>
      <c r="D63" s="28"/>
      <c r="E63" s="26"/>
      <c r="F63" s="28"/>
      <c r="G63" s="28"/>
      <c r="H63" s="28"/>
      <c r="I63" s="74" t="s">
        <v>1732</v>
      </c>
      <c r="J63" s="75" t="s">
        <v>1733</v>
      </c>
      <c r="K63" s="41">
        <v>8.8329470000000008</v>
      </c>
      <c r="L63" s="41">
        <v>8.8329470000000008</v>
      </c>
      <c r="M63" s="41">
        <f t="shared" si="1"/>
        <v>0</v>
      </c>
      <c r="N63" s="71"/>
      <c r="O63" s="71"/>
      <c r="P63" s="71"/>
      <c r="Q63" s="71"/>
    </row>
    <row r="64" spans="1:17" x14ac:dyDescent="0.2">
      <c r="A64" s="71"/>
      <c r="B64" s="24"/>
      <c r="C64" s="24"/>
      <c r="D64" s="28"/>
      <c r="E64" s="26"/>
      <c r="F64" s="28"/>
      <c r="G64" s="28"/>
      <c r="H64" s="28"/>
      <c r="I64" s="74" t="s">
        <v>1734</v>
      </c>
      <c r="J64" s="75" t="s">
        <v>1735</v>
      </c>
      <c r="K64" s="41">
        <v>6.3373749999999998</v>
      </c>
      <c r="L64" s="41">
        <v>6.3373749999999998</v>
      </c>
      <c r="M64" s="41">
        <f t="shared" si="1"/>
        <v>0</v>
      </c>
      <c r="N64" s="71"/>
      <c r="O64" s="71"/>
      <c r="P64" s="71"/>
      <c r="Q64" s="71"/>
    </row>
    <row r="65" spans="1:17" ht="25.5" x14ac:dyDescent="0.2">
      <c r="A65" s="71"/>
      <c r="B65" s="24"/>
      <c r="C65" s="24"/>
      <c r="D65" s="28"/>
      <c r="E65" s="26"/>
      <c r="F65" s="28"/>
      <c r="G65" s="28"/>
      <c r="H65" s="28"/>
      <c r="I65" s="74" t="s">
        <v>1736</v>
      </c>
      <c r="J65" s="75" t="s">
        <v>1737</v>
      </c>
      <c r="K65" s="41">
        <v>14.988597</v>
      </c>
      <c r="L65" s="41">
        <v>14.988597</v>
      </c>
      <c r="M65" s="41">
        <f t="shared" si="1"/>
        <v>0</v>
      </c>
      <c r="N65" s="71"/>
      <c r="O65" s="71"/>
      <c r="P65" s="71"/>
      <c r="Q65" s="71"/>
    </row>
    <row r="66" spans="1:17" ht="38.25" x14ac:dyDescent="0.2">
      <c r="A66" s="71"/>
      <c r="B66" s="24"/>
      <c r="C66" s="24"/>
      <c r="D66" s="28"/>
      <c r="E66" s="26"/>
      <c r="F66" s="28"/>
      <c r="G66" s="28"/>
      <c r="H66" s="28"/>
      <c r="I66" s="74" t="s">
        <v>1738</v>
      </c>
      <c r="J66" s="75" t="s">
        <v>1739</v>
      </c>
      <c r="K66" s="41">
        <v>3.2447309999999998</v>
      </c>
      <c r="L66" s="41">
        <v>3.2447309999999998</v>
      </c>
      <c r="M66" s="41">
        <f t="shared" si="1"/>
        <v>0</v>
      </c>
      <c r="N66" s="71"/>
      <c r="O66" s="71"/>
      <c r="P66" s="71"/>
      <c r="Q66" s="71"/>
    </row>
    <row r="67" spans="1:17" ht="51" x14ac:dyDescent="0.2">
      <c r="A67" s="71"/>
      <c r="B67" s="24"/>
      <c r="C67" s="24"/>
      <c r="D67" s="28"/>
      <c r="E67" s="26"/>
      <c r="F67" s="28"/>
      <c r="G67" s="28"/>
      <c r="H67" s="28"/>
      <c r="I67" s="74" t="s">
        <v>1740</v>
      </c>
      <c r="J67" s="75" t="s">
        <v>1741</v>
      </c>
      <c r="K67" s="41">
        <v>6.4253770000000001</v>
      </c>
      <c r="L67" s="41">
        <v>6.4253770000000001</v>
      </c>
      <c r="M67" s="41">
        <f t="shared" si="1"/>
        <v>0</v>
      </c>
      <c r="N67" s="71"/>
      <c r="O67" s="71"/>
      <c r="P67" s="71"/>
      <c r="Q67" s="71"/>
    </row>
    <row r="68" spans="1:17" ht="25.5" x14ac:dyDescent="0.2">
      <c r="A68" s="71"/>
      <c r="B68" s="24"/>
      <c r="C68" s="24"/>
      <c r="D68" s="28"/>
      <c r="E68" s="26"/>
      <c r="F68" s="28"/>
      <c r="G68" s="28"/>
      <c r="H68" s="28"/>
      <c r="I68" s="74" t="s">
        <v>1742</v>
      </c>
      <c r="J68" s="75" t="s">
        <v>1743</v>
      </c>
      <c r="K68" s="41">
        <v>53.300047999999997</v>
      </c>
      <c r="L68" s="41">
        <v>53.300047999999997</v>
      </c>
      <c r="M68" s="41">
        <f t="shared" si="1"/>
        <v>0</v>
      </c>
      <c r="N68" s="71"/>
      <c r="O68" s="71"/>
      <c r="P68" s="71"/>
      <c r="Q68" s="71"/>
    </row>
    <row r="69" spans="1:17" x14ac:dyDescent="0.2">
      <c r="A69" s="71"/>
      <c r="B69" s="24"/>
      <c r="C69" s="24"/>
      <c r="D69" s="28"/>
      <c r="E69" s="26"/>
      <c r="F69" s="28"/>
      <c r="G69" s="28"/>
      <c r="H69" s="97" t="s">
        <v>1693</v>
      </c>
      <c r="I69" s="100"/>
      <c r="J69" s="101"/>
      <c r="K69" s="102">
        <v>237.67010999999999</v>
      </c>
      <c r="L69" s="102">
        <v>237.67010999999999</v>
      </c>
      <c r="M69" s="102">
        <f t="shared" si="1"/>
        <v>0</v>
      </c>
      <c r="N69" s="71"/>
      <c r="O69" s="71"/>
      <c r="P69" s="71"/>
      <c r="Q69" s="71"/>
    </row>
    <row r="70" spans="1:17" x14ac:dyDescent="0.2">
      <c r="A70" s="71"/>
      <c r="B70" s="24"/>
      <c r="C70" s="24"/>
      <c r="D70" s="28"/>
      <c r="E70" s="26"/>
      <c r="F70" s="28"/>
      <c r="G70" s="28"/>
      <c r="H70" s="28"/>
      <c r="I70" s="72" t="s">
        <v>1694</v>
      </c>
      <c r="J70" s="73" t="s">
        <v>1744</v>
      </c>
      <c r="K70" s="39">
        <v>188.73530600000001</v>
      </c>
      <c r="L70" s="39">
        <v>188.73530600000001</v>
      </c>
      <c r="M70" s="39">
        <f t="shared" si="1"/>
        <v>0</v>
      </c>
      <c r="N70" s="71"/>
      <c r="O70" s="71"/>
      <c r="P70" s="71"/>
      <c r="Q70" s="71"/>
    </row>
    <row r="71" spans="1:17" x14ac:dyDescent="0.2">
      <c r="A71" s="71"/>
      <c r="B71" s="24"/>
      <c r="C71" s="24"/>
      <c r="D71" s="28"/>
      <c r="E71" s="26"/>
      <c r="F71" s="28"/>
      <c r="G71" s="28"/>
      <c r="H71" s="28"/>
      <c r="I71" s="74" t="s">
        <v>1696</v>
      </c>
      <c r="J71" s="75" t="s">
        <v>1745</v>
      </c>
      <c r="K71" s="41">
        <v>4.7739070000000003</v>
      </c>
      <c r="L71" s="41">
        <v>4.7739070000000003</v>
      </c>
      <c r="M71" s="41">
        <f t="shared" si="1"/>
        <v>0</v>
      </c>
      <c r="N71" s="71"/>
      <c r="O71" s="71"/>
      <c r="P71" s="71"/>
      <c r="Q71" s="71"/>
    </row>
    <row r="72" spans="1:17" x14ac:dyDescent="0.2">
      <c r="A72" s="71"/>
      <c r="B72" s="24"/>
      <c r="C72" s="24"/>
      <c r="D72" s="28"/>
      <c r="E72" s="26"/>
      <c r="F72" s="28"/>
      <c r="G72" s="28"/>
      <c r="H72" s="28"/>
      <c r="I72" s="74" t="s">
        <v>1698</v>
      </c>
      <c r="J72" s="75" t="s">
        <v>1746</v>
      </c>
      <c r="K72" s="41">
        <v>44.160896999999999</v>
      </c>
      <c r="L72" s="41">
        <v>44.160896999999999</v>
      </c>
      <c r="M72" s="41">
        <f t="shared" ref="M72:M135" si="2">L72-K72</f>
        <v>0</v>
      </c>
      <c r="N72" s="71"/>
      <c r="O72" s="71"/>
      <c r="P72" s="71"/>
      <c r="Q72" s="71"/>
    </row>
    <row r="73" spans="1:17" x14ac:dyDescent="0.2">
      <c r="A73" s="71"/>
      <c r="B73" s="24"/>
      <c r="C73" s="24"/>
      <c r="D73" s="28"/>
      <c r="E73" s="87">
        <v>41</v>
      </c>
      <c r="F73" s="88" t="s">
        <v>119</v>
      </c>
      <c r="G73" s="88"/>
      <c r="H73" s="88"/>
      <c r="I73" s="94"/>
      <c r="J73" s="95"/>
      <c r="K73" s="96">
        <v>687.86602600000003</v>
      </c>
      <c r="L73" s="96">
        <v>725.53387699999996</v>
      </c>
      <c r="M73" s="96">
        <f t="shared" si="2"/>
        <v>37.667850999999928</v>
      </c>
      <c r="N73" s="71"/>
      <c r="O73" s="71"/>
      <c r="P73" s="71"/>
      <c r="Q73" s="71"/>
    </row>
    <row r="74" spans="1:17" x14ac:dyDescent="0.2">
      <c r="A74" s="71"/>
      <c r="B74" s="24"/>
      <c r="C74" s="24"/>
      <c r="D74" s="28"/>
      <c r="E74" s="26"/>
      <c r="F74" s="28"/>
      <c r="G74" s="72" t="s">
        <v>16</v>
      </c>
      <c r="H74" s="72"/>
      <c r="I74" s="72"/>
      <c r="J74" s="73"/>
      <c r="K74" s="39">
        <v>687.86602600000003</v>
      </c>
      <c r="L74" s="39">
        <v>725.53387699999996</v>
      </c>
      <c r="M74" s="39">
        <f t="shared" si="2"/>
        <v>37.667850999999928</v>
      </c>
      <c r="N74" s="71"/>
      <c r="O74" s="71"/>
      <c r="P74" s="71"/>
      <c r="Q74" s="71"/>
    </row>
    <row r="75" spans="1:17" x14ac:dyDescent="0.2">
      <c r="A75" s="71"/>
      <c r="B75" s="24"/>
      <c r="C75" s="24"/>
      <c r="D75" s="28"/>
      <c r="E75" s="26"/>
      <c r="F75" s="28"/>
      <c r="G75" s="28"/>
      <c r="H75" s="97" t="s">
        <v>17</v>
      </c>
      <c r="I75" s="97"/>
      <c r="J75" s="99"/>
      <c r="K75" s="98">
        <v>570.97047399999997</v>
      </c>
      <c r="L75" s="98">
        <v>608.67752099999996</v>
      </c>
      <c r="M75" s="98">
        <f t="shared" si="2"/>
        <v>37.707046999999989</v>
      </c>
      <c r="N75" s="71"/>
      <c r="O75" s="71"/>
      <c r="P75" s="71"/>
      <c r="Q75" s="71"/>
    </row>
    <row r="76" spans="1:17" ht="25.5" x14ac:dyDescent="0.2">
      <c r="A76" s="71"/>
      <c r="B76" s="24"/>
      <c r="C76" s="24"/>
      <c r="D76" s="28"/>
      <c r="E76" s="26"/>
      <c r="F76" s="28"/>
      <c r="G76" s="28"/>
      <c r="H76" s="28"/>
      <c r="I76" s="72" t="s">
        <v>1747</v>
      </c>
      <c r="J76" s="73" t="s">
        <v>1748</v>
      </c>
      <c r="K76" s="39">
        <v>487.52836100000002</v>
      </c>
      <c r="L76" s="39">
        <v>525.24768900000004</v>
      </c>
      <c r="M76" s="39">
        <f t="shared" si="2"/>
        <v>37.719328000000019</v>
      </c>
      <c r="N76" s="71"/>
      <c r="O76" s="71"/>
      <c r="P76" s="71"/>
      <c r="Q76" s="71"/>
    </row>
    <row r="77" spans="1:17" x14ac:dyDescent="0.2">
      <c r="A77" s="71"/>
      <c r="B77" s="24"/>
      <c r="C77" s="24"/>
      <c r="D77" s="28"/>
      <c r="E77" s="26"/>
      <c r="F77" s="28"/>
      <c r="G77" s="28"/>
      <c r="H77" s="28"/>
      <c r="I77" s="74" t="s">
        <v>1749</v>
      </c>
      <c r="J77" s="75" t="s">
        <v>1750</v>
      </c>
      <c r="K77" s="41">
        <v>83.442113000000006</v>
      </c>
      <c r="L77" s="41">
        <v>83.429832000000005</v>
      </c>
      <c r="M77" s="41">
        <f t="shared" si="2"/>
        <v>-1.2281000000001541E-2</v>
      </c>
      <c r="N77" s="71"/>
      <c r="O77" s="71"/>
      <c r="P77" s="71"/>
      <c r="Q77" s="71"/>
    </row>
    <row r="78" spans="1:17" x14ac:dyDescent="0.2">
      <c r="A78" s="71"/>
      <c r="B78" s="24"/>
      <c r="C78" s="24"/>
      <c r="D78" s="28"/>
      <c r="E78" s="26"/>
      <c r="F78" s="28"/>
      <c r="G78" s="28"/>
      <c r="H78" s="97" t="s">
        <v>1693</v>
      </c>
      <c r="I78" s="100"/>
      <c r="J78" s="101"/>
      <c r="K78" s="102">
        <v>116.895552</v>
      </c>
      <c r="L78" s="102">
        <v>116.85635600000001</v>
      </c>
      <c r="M78" s="102">
        <f t="shared" si="2"/>
        <v>-3.9195999999989795E-2</v>
      </c>
      <c r="N78" s="71"/>
      <c r="O78" s="71"/>
      <c r="P78" s="71"/>
      <c r="Q78" s="71"/>
    </row>
    <row r="79" spans="1:17" x14ac:dyDescent="0.2">
      <c r="A79" s="71"/>
      <c r="B79" s="24"/>
      <c r="C79" s="24"/>
      <c r="D79" s="28"/>
      <c r="E79" s="26"/>
      <c r="F79" s="28"/>
      <c r="G79" s="28"/>
      <c r="H79" s="28"/>
      <c r="I79" s="72" t="s">
        <v>1694</v>
      </c>
      <c r="J79" s="73" t="s">
        <v>1744</v>
      </c>
      <c r="K79" s="39">
        <v>91.419461999999996</v>
      </c>
      <c r="L79" s="39">
        <v>91.402371000000002</v>
      </c>
      <c r="M79" s="39">
        <f t="shared" si="2"/>
        <v>-1.7090999999993528E-2</v>
      </c>
      <c r="N79" s="71"/>
      <c r="O79" s="71"/>
      <c r="P79" s="71"/>
      <c r="Q79" s="71"/>
    </row>
    <row r="80" spans="1:17" x14ac:dyDescent="0.2">
      <c r="A80" s="71"/>
      <c r="B80" s="24"/>
      <c r="C80" s="24"/>
      <c r="D80" s="28"/>
      <c r="E80" s="26"/>
      <c r="F80" s="28"/>
      <c r="G80" s="28"/>
      <c r="H80" s="28"/>
      <c r="I80" s="74" t="s">
        <v>1698</v>
      </c>
      <c r="J80" s="75" t="s">
        <v>1751</v>
      </c>
      <c r="K80" s="41">
        <v>25.476089999999999</v>
      </c>
      <c r="L80" s="41">
        <v>25.453984999999999</v>
      </c>
      <c r="M80" s="41">
        <f t="shared" si="2"/>
        <v>-2.2104999999999819E-2</v>
      </c>
      <c r="N80" s="71"/>
      <c r="O80" s="71"/>
      <c r="P80" s="71"/>
      <c r="Q80" s="71"/>
    </row>
    <row r="81" spans="1:17" x14ac:dyDescent="0.2">
      <c r="A81" s="71"/>
      <c r="B81" s="24"/>
      <c r="C81" s="24"/>
      <c r="D81" s="28"/>
      <c r="E81" s="87">
        <v>43</v>
      </c>
      <c r="F81" s="88" t="s">
        <v>128</v>
      </c>
      <c r="G81" s="88"/>
      <c r="H81" s="88"/>
      <c r="I81" s="94"/>
      <c r="J81" s="95"/>
      <c r="K81" s="96">
        <v>1680</v>
      </c>
      <c r="L81" s="96">
        <v>2285.8114531900001</v>
      </c>
      <c r="M81" s="96">
        <f t="shared" si="2"/>
        <v>605.81145319000007</v>
      </c>
      <c r="N81" s="71"/>
      <c r="O81" s="71"/>
      <c r="P81" s="71"/>
      <c r="Q81" s="71"/>
    </row>
    <row r="82" spans="1:17" x14ac:dyDescent="0.2">
      <c r="A82" s="71"/>
      <c r="B82" s="24"/>
      <c r="C82" s="24"/>
      <c r="D82" s="28"/>
      <c r="E82" s="26"/>
      <c r="F82" s="28"/>
      <c r="G82" s="72" t="s">
        <v>16</v>
      </c>
      <c r="H82" s="72"/>
      <c r="I82" s="72"/>
      <c r="J82" s="73"/>
      <c r="K82" s="39">
        <v>1680</v>
      </c>
      <c r="L82" s="39">
        <v>2285.8114531900001</v>
      </c>
      <c r="M82" s="39">
        <f t="shared" si="2"/>
        <v>605.81145319000007</v>
      </c>
      <c r="N82" s="71"/>
      <c r="O82" s="71"/>
      <c r="P82" s="71"/>
      <c r="Q82" s="71"/>
    </row>
    <row r="83" spans="1:17" x14ac:dyDescent="0.2">
      <c r="A83" s="71"/>
      <c r="B83" s="24"/>
      <c r="C83" s="24"/>
      <c r="D83" s="28"/>
      <c r="E83" s="26"/>
      <c r="F83" s="28"/>
      <c r="G83" s="28"/>
      <c r="H83" s="97" t="s">
        <v>17</v>
      </c>
      <c r="I83" s="97"/>
      <c r="J83" s="99"/>
      <c r="K83" s="98">
        <v>1384.629226</v>
      </c>
      <c r="L83" s="98">
        <v>1384.629226</v>
      </c>
      <c r="M83" s="98">
        <f t="shared" si="2"/>
        <v>0</v>
      </c>
      <c r="N83" s="71"/>
      <c r="O83" s="71"/>
      <c r="P83" s="71"/>
      <c r="Q83" s="71"/>
    </row>
    <row r="84" spans="1:17" ht="25.5" x14ac:dyDescent="0.2">
      <c r="A84" s="71"/>
      <c r="B84" s="24"/>
      <c r="C84" s="24"/>
      <c r="D84" s="28"/>
      <c r="E84" s="26"/>
      <c r="F84" s="28"/>
      <c r="G84" s="28"/>
      <c r="H84" s="28"/>
      <c r="I84" s="72" t="s">
        <v>1752</v>
      </c>
      <c r="J84" s="73" t="s">
        <v>1753</v>
      </c>
      <c r="K84" s="39">
        <v>488.51205199999998</v>
      </c>
      <c r="L84" s="39">
        <v>488.51205199999998</v>
      </c>
      <c r="M84" s="39">
        <f t="shared" si="2"/>
        <v>0</v>
      </c>
      <c r="N84" s="71"/>
      <c r="O84" s="71"/>
      <c r="P84" s="71"/>
      <c r="Q84" s="71"/>
    </row>
    <row r="85" spans="1:17" x14ac:dyDescent="0.2">
      <c r="A85" s="71"/>
      <c r="B85" s="24"/>
      <c r="C85" s="24"/>
      <c r="D85" s="28"/>
      <c r="E85" s="26"/>
      <c r="F85" s="28"/>
      <c r="G85" s="28"/>
      <c r="H85" s="28"/>
      <c r="I85" s="74" t="s">
        <v>1754</v>
      </c>
      <c r="J85" s="74" t="s">
        <v>1755</v>
      </c>
      <c r="K85" s="41">
        <v>611.50815699999998</v>
      </c>
      <c r="L85" s="41">
        <v>611.50815699999998</v>
      </c>
      <c r="M85" s="41">
        <f t="shared" si="2"/>
        <v>0</v>
      </c>
      <c r="N85" s="71"/>
      <c r="O85" s="71"/>
      <c r="P85" s="71"/>
      <c r="Q85" s="71"/>
    </row>
    <row r="86" spans="1:17" ht="25.5" x14ac:dyDescent="0.2">
      <c r="A86" s="71"/>
      <c r="B86" s="24"/>
      <c r="C86" s="24"/>
      <c r="D86" s="28"/>
      <c r="E86" s="26"/>
      <c r="F86" s="28"/>
      <c r="G86" s="28"/>
      <c r="H86" s="28"/>
      <c r="I86" s="74" t="s">
        <v>1756</v>
      </c>
      <c r="J86" s="75" t="s">
        <v>1757</v>
      </c>
      <c r="K86" s="41">
        <v>134.21913499999999</v>
      </c>
      <c r="L86" s="41">
        <v>134.21913499999999</v>
      </c>
      <c r="M86" s="41">
        <f t="shared" si="2"/>
        <v>0</v>
      </c>
      <c r="N86" s="71"/>
      <c r="O86" s="71"/>
      <c r="P86" s="71"/>
      <c r="Q86" s="71"/>
    </row>
    <row r="87" spans="1:17" x14ac:dyDescent="0.2">
      <c r="A87" s="71"/>
      <c r="B87" s="24"/>
      <c r="C87" s="24"/>
      <c r="D87" s="28"/>
      <c r="E87" s="26"/>
      <c r="F87" s="28"/>
      <c r="G87" s="28"/>
      <c r="H87" s="28"/>
      <c r="I87" s="74" t="s">
        <v>1758</v>
      </c>
      <c r="J87" s="75" t="s">
        <v>1759</v>
      </c>
      <c r="K87" s="41">
        <v>10.257999999999999</v>
      </c>
      <c r="L87" s="41">
        <v>10.257999999999999</v>
      </c>
      <c r="M87" s="41">
        <f t="shared" si="2"/>
        <v>0</v>
      </c>
      <c r="N87" s="71"/>
      <c r="O87" s="71"/>
      <c r="P87" s="71"/>
      <c r="Q87" s="71"/>
    </row>
    <row r="88" spans="1:17" ht="25.5" x14ac:dyDescent="0.2">
      <c r="A88" s="71"/>
      <c r="B88" s="24"/>
      <c r="C88" s="24"/>
      <c r="D88" s="28"/>
      <c r="E88" s="26"/>
      <c r="F88" s="28"/>
      <c r="G88" s="28"/>
      <c r="H88" s="28"/>
      <c r="I88" s="74" t="s">
        <v>1760</v>
      </c>
      <c r="J88" s="75" t="s">
        <v>1761</v>
      </c>
      <c r="K88" s="41">
        <v>140.13188199999999</v>
      </c>
      <c r="L88" s="41">
        <v>140.13188199999999</v>
      </c>
      <c r="M88" s="41">
        <f t="shared" si="2"/>
        <v>0</v>
      </c>
      <c r="N88" s="71"/>
      <c r="O88" s="71"/>
      <c r="P88" s="71"/>
      <c r="Q88" s="71"/>
    </row>
    <row r="89" spans="1:17" x14ac:dyDescent="0.2">
      <c r="A89" s="71"/>
      <c r="B89" s="24"/>
      <c r="C89" s="24"/>
      <c r="D89" s="28"/>
      <c r="E89" s="26"/>
      <c r="F89" s="28"/>
      <c r="G89" s="28"/>
      <c r="H89" s="97" t="s">
        <v>1693</v>
      </c>
      <c r="I89" s="100"/>
      <c r="J89" s="101"/>
      <c r="K89" s="102">
        <v>295.37077399999998</v>
      </c>
      <c r="L89" s="102">
        <v>901.18222719000005</v>
      </c>
      <c r="M89" s="102">
        <f t="shared" si="2"/>
        <v>605.81145319000007</v>
      </c>
      <c r="N89" s="71"/>
      <c r="O89" s="71"/>
      <c r="P89" s="71"/>
      <c r="Q89" s="71"/>
    </row>
    <row r="90" spans="1:17" x14ac:dyDescent="0.2">
      <c r="A90" s="71"/>
      <c r="B90" s="24"/>
      <c r="C90" s="24"/>
      <c r="D90" s="28"/>
      <c r="E90" s="26"/>
      <c r="F90" s="28"/>
      <c r="G90" s="28"/>
      <c r="H90" s="28"/>
      <c r="I90" s="72" t="s">
        <v>1694</v>
      </c>
      <c r="J90" s="73" t="s">
        <v>1744</v>
      </c>
      <c r="K90" s="39">
        <v>249.01816400000001</v>
      </c>
      <c r="L90" s="39">
        <v>854.82961719000002</v>
      </c>
      <c r="M90" s="39">
        <f t="shared" si="2"/>
        <v>605.81145319000007</v>
      </c>
      <c r="N90" s="71"/>
      <c r="O90" s="71"/>
      <c r="P90" s="71"/>
      <c r="Q90" s="71"/>
    </row>
    <row r="91" spans="1:17" x14ac:dyDescent="0.2">
      <c r="A91" s="71"/>
      <c r="B91" s="24"/>
      <c r="C91" s="24"/>
      <c r="D91" s="28"/>
      <c r="E91" s="26"/>
      <c r="F91" s="28"/>
      <c r="G91" s="28"/>
      <c r="H91" s="28"/>
      <c r="I91" s="74" t="s">
        <v>1698</v>
      </c>
      <c r="J91" s="75" t="s">
        <v>1751</v>
      </c>
      <c r="K91" s="41">
        <v>46.352609999999999</v>
      </c>
      <c r="L91" s="41">
        <v>46.352609999999999</v>
      </c>
      <c r="M91" s="41">
        <f t="shared" si="2"/>
        <v>0</v>
      </c>
      <c r="N91" s="71"/>
      <c r="O91" s="71"/>
      <c r="P91" s="71"/>
      <c r="Q91" s="71"/>
    </row>
    <row r="92" spans="1:17" x14ac:dyDescent="0.2">
      <c r="A92" s="71"/>
      <c r="B92" s="24"/>
      <c r="C92" s="24"/>
      <c r="D92" s="28"/>
      <c r="E92" s="87">
        <v>44</v>
      </c>
      <c r="F92" s="88" t="s">
        <v>160</v>
      </c>
      <c r="G92" s="88"/>
      <c r="H92" s="88"/>
      <c r="I92" s="94"/>
      <c r="J92" s="95"/>
      <c r="K92" s="96">
        <v>1097.353466</v>
      </c>
      <c r="L92" s="96">
        <v>1089.2478811199999</v>
      </c>
      <c r="M92" s="96">
        <f t="shared" si="2"/>
        <v>-8.1055848800001513</v>
      </c>
      <c r="N92" s="71"/>
      <c r="O92" s="71"/>
      <c r="P92" s="71"/>
      <c r="Q92" s="71"/>
    </row>
    <row r="93" spans="1:17" x14ac:dyDescent="0.2">
      <c r="A93" s="71"/>
      <c r="B93" s="24"/>
      <c r="C93" s="24"/>
      <c r="D93" s="28"/>
      <c r="E93" s="26"/>
      <c r="F93" s="28"/>
      <c r="G93" s="72" t="s">
        <v>16</v>
      </c>
      <c r="H93" s="72"/>
      <c r="I93" s="72"/>
      <c r="J93" s="73"/>
      <c r="K93" s="39">
        <v>1097.353466</v>
      </c>
      <c r="L93" s="39">
        <v>1089.2478811199999</v>
      </c>
      <c r="M93" s="39">
        <f t="shared" si="2"/>
        <v>-8.1055848800001513</v>
      </c>
      <c r="N93" s="71"/>
      <c r="O93" s="71"/>
      <c r="P93" s="71"/>
      <c r="Q93" s="71"/>
    </row>
    <row r="94" spans="1:17" x14ac:dyDescent="0.2">
      <c r="A94" s="71"/>
      <c r="B94" s="24"/>
      <c r="C94" s="24"/>
      <c r="D94" s="28"/>
      <c r="E94" s="26"/>
      <c r="F94" s="28"/>
      <c r="G94" s="28"/>
      <c r="H94" s="97" t="s">
        <v>17</v>
      </c>
      <c r="I94" s="97"/>
      <c r="J94" s="99"/>
      <c r="K94" s="98">
        <v>970.06390199999998</v>
      </c>
      <c r="L94" s="98">
        <v>961.95831712000006</v>
      </c>
      <c r="M94" s="98">
        <f t="shared" si="2"/>
        <v>-8.1055848799999239</v>
      </c>
      <c r="N94" s="71"/>
      <c r="O94" s="71"/>
      <c r="P94" s="71"/>
      <c r="Q94" s="71"/>
    </row>
    <row r="95" spans="1:17" ht="25.5" x14ac:dyDescent="0.2">
      <c r="A95" s="71"/>
      <c r="B95" s="24"/>
      <c r="C95" s="24"/>
      <c r="D95" s="28"/>
      <c r="E95" s="26"/>
      <c r="F95" s="28"/>
      <c r="G95" s="28"/>
      <c r="H95" s="28"/>
      <c r="I95" s="72" t="s">
        <v>1752</v>
      </c>
      <c r="J95" s="73" t="s">
        <v>1762</v>
      </c>
      <c r="K95" s="39">
        <v>446.62652400000002</v>
      </c>
      <c r="L95" s="39">
        <v>438.64930672999998</v>
      </c>
      <c r="M95" s="39">
        <f t="shared" si="2"/>
        <v>-7.9772172700000397</v>
      </c>
      <c r="N95" s="71"/>
      <c r="O95" s="71"/>
      <c r="P95" s="71"/>
      <c r="Q95" s="71"/>
    </row>
    <row r="96" spans="1:17" ht="25.5" x14ac:dyDescent="0.2">
      <c r="A96" s="71"/>
      <c r="B96" s="24"/>
      <c r="C96" s="24"/>
      <c r="D96" s="28"/>
      <c r="E96" s="26"/>
      <c r="F96" s="28"/>
      <c r="G96" s="28"/>
      <c r="H96" s="28"/>
      <c r="I96" s="74" t="s">
        <v>1700</v>
      </c>
      <c r="J96" s="75" t="s">
        <v>1763</v>
      </c>
      <c r="K96" s="41">
        <v>199.763813</v>
      </c>
      <c r="L96" s="41">
        <v>199.683571</v>
      </c>
      <c r="M96" s="41">
        <f t="shared" si="2"/>
        <v>-8.024199999999837E-2</v>
      </c>
      <c r="N96" s="71"/>
      <c r="O96" s="71"/>
      <c r="P96" s="71"/>
      <c r="Q96" s="71"/>
    </row>
    <row r="97" spans="1:17" ht="38.25" x14ac:dyDescent="0.2">
      <c r="A97" s="71"/>
      <c r="B97" s="24"/>
      <c r="C97" s="24"/>
      <c r="D97" s="28"/>
      <c r="E97" s="26"/>
      <c r="F97" s="28"/>
      <c r="G97" s="28"/>
      <c r="H97" s="28"/>
      <c r="I97" s="74" t="s">
        <v>1702</v>
      </c>
      <c r="J97" s="75" t="s">
        <v>1764</v>
      </c>
      <c r="K97" s="41">
        <v>173.11113499999999</v>
      </c>
      <c r="L97" s="41">
        <v>173.09107499999999</v>
      </c>
      <c r="M97" s="41">
        <f t="shared" si="2"/>
        <v>-2.0060000000000855E-2</v>
      </c>
      <c r="N97" s="71"/>
      <c r="O97" s="71"/>
      <c r="P97" s="71"/>
      <c r="Q97" s="71"/>
    </row>
    <row r="98" spans="1:17" ht="25.5" x14ac:dyDescent="0.2">
      <c r="A98" s="71"/>
      <c r="B98" s="24"/>
      <c r="C98" s="24"/>
      <c r="D98" s="28"/>
      <c r="E98" s="26"/>
      <c r="F98" s="28"/>
      <c r="G98" s="28"/>
      <c r="H98" s="28"/>
      <c r="I98" s="74" t="s">
        <v>1765</v>
      </c>
      <c r="J98" s="75" t="s">
        <v>1766</v>
      </c>
      <c r="K98" s="41">
        <v>76.012429999999995</v>
      </c>
      <c r="L98" s="41">
        <v>75.984364389999996</v>
      </c>
      <c r="M98" s="41">
        <f t="shared" si="2"/>
        <v>-2.8065609999998742E-2</v>
      </c>
      <c r="N98" s="71"/>
      <c r="O98" s="71"/>
      <c r="P98" s="71"/>
      <c r="Q98" s="71"/>
    </row>
    <row r="99" spans="1:17" x14ac:dyDescent="0.2">
      <c r="A99" s="71"/>
      <c r="B99" s="24"/>
      <c r="C99" s="24"/>
      <c r="D99" s="28"/>
      <c r="E99" s="26"/>
      <c r="F99" s="28"/>
      <c r="G99" s="28"/>
      <c r="H99" s="28"/>
      <c r="I99" s="74" t="s">
        <v>1767</v>
      </c>
      <c r="J99" s="75" t="s">
        <v>1768</v>
      </c>
      <c r="K99" s="41">
        <v>74.55</v>
      </c>
      <c r="L99" s="41">
        <v>74.55</v>
      </c>
      <c r="M99" s="41">
        <f t="shared" si="2"/>
        <v>0</v>
      </c>
      <c r="N99" s="71"/>
      <c r="O99" s="71"/>
      <c r="P99" s="71"/>
      <c r="Q99" s="71"/>
    </row>
    <row r="100" spans="1:17" x14ac:dyDescent="0.2">
      <c r="A100" s="71"/>
      <c r="B100" s="24"/>
      <c r="C100" s="24"/>
      <c r="D100" s="28"/>
      <c r="E100" s="26"/>
      <c r="F100" s="28"/>
      <c r="G100" s="28"/>
      <c r="H100" s="97" t="s">
        <v>1693</v>
      </c>
      <c r="I100" s="100"/>
      <c r="J100" s="101"/>
      <c r="K100" s="102">
        <v>127.289564</v>
      </c>
      <c r="L100" s="102">
        <v>127.289564</v>
      </c>
      <c r="M100" s="102">
        <f t="shared" si="2"/>
        <v>0</v>
      </c>
      <c r="N100" s="71"/>
      <c r="O100" s="71"/>
      <c r="P100" s="71"/>
      <c r="Q100" s="71"/>
    </row>
    <row r="101" spans="1:17" x14ac:dyDescent="0.2">
      <c r="A101" s="71"/>
      <c r="B101" s="24"/>
      <c r="C101" s="24"/>
      <c r="D101" s="28"/>
      <c r="E101" s="26"/>
      <c r="F101" s="28"/>
      <c r="G101" s="28"/>
      <c r="H101" s="28"/>
      <c r="I101" s="72" t="s">
        <v>1694</v>
      </c>
      <c r="J101" s="73" t="s">
        <v>1744</v>
      </c>
      <c r="K101" s="39">
        <v>103.30036800000001</v>
      </c>
      <c r="L101" s="39">
        <v>103.30036800000001</v>
      </c>
      <c r="M101" s="39">
        <f t="shared" si="2"/>
        <v>0</v>
      </c>
      <c r="N101" s="71"/>
      <c r="O101" s="71"/>
      <c r="P101" s="71"/>
      <c r="Q101" s="71"/>
    </row>
    <row r="102" spans="1:17" x14ac:dyDescent="0.2">
      <c r="A102" s="71"/>
      <c r="B102" s="24"/>
      <c r="C102" s="24"/>
      <c r="D102" s="28"/>
      <c r="E102" s="26"/>
      <c r="F102" s="28"/>
      <c r="G102" s="28"/>
      <c r="H102" s="28"/>
      <c r="I102" s="74" t="s">
        <v>1698</v>
      </c>
      <c r="J102" s="75" t="s">
        <v>1751</v>
      </c>
      <c r="K102" s="41">
        <v>23.989196</v>
      </c>
      <c r="L102" s="41">
        <v>23.989196</v>
      </c>
      <c r="M102" s="41">
        <f t="shared" si="2"/>
        <v>0</v>
      </c>
      <c r="N102" s="71"/>
      <c r="O102" s="71"/>
      <c r="P102" s="71"/>
      <c r="Q102" s="71"/>
    </row>
    <row r="103" spans="1:17" x14ac:dyDescent="0.2">
      <c r="A103" s="71"/>
      <c r="B103" s="24"/>
      <c r="C103" s="24"/>
      <c r="D103" s="28"/>
      <c r="E103" s="87">
        <v>49</v>
      </c>
      <c r="F103" s="88" t="s">
        <v>163</v>
      </c>
      <c r="G103" s="88"/>
      <c r="H103" s="88"/>
      <c r="I103" s="94"/>
      <c r="J103" s="95"/>
      <c r="K103" s="96">
        <v>19333.372128999999</v>
      </c>
      <c r="L103" s="96">
        <v>19333.480413560002</v>
      </c>
      <c r="M103" s="96">
        <f t="shared" si="2"/>
        <v>0.10828456000308506</v>
      </c>
      <c r="N103" s="71"/>
      <c r="O103" s="71"/>
      <c r="P103" s="71"/>
      <c r="Q103" s="71"/>
    </row>
    <row r="104" spans="1:17" x14ac:dyDescent="0.2">
      <c r="A104" s="71"/>
      <c r="B104" s="24"/>
      <c r="C104" s="24"/>
      <c r="D104" s="28"/>
      <c r="E104" s="26"/>
      <c r="F104" s="28"/>
      <c r="G104" s="72" t="s">
        <v>16</v>
      </c>
      <c r="H104" s="72"/>
      <c r="I104" s="72"/>
      <c r="J104" s="73"/>
      <c r="K104" s="39">
        <v>19333.372128999999</v>
      </c>
      <c r="L104" s="39">
        <v>19333.480413560002</v>
      </c>
      <c r="M104" s="39">
        <f t="shared" si="2"/>
        <v>0.10828456000308506</v>
      </c>
      <c r="N104" s="71"/>
      <c r="O104" s="71"/>
      <c r="P104" s="71"/>
      <c r="Q104" s="71"/>
    </row>
    <row r="105" spans="1:17" x14ac:dyDescent="0.2">
      <c r="A105" s="71"/>
      <c r="B105" s="24"/>
      <c r="C105" s="24"/>
      <c r="D105" s="28"/>
      <c r="E105" s="26"/>
      <c r="F105" s="28"/>
      <c r="G105" s="28"/>
      <c r="H105" s="97" t="s">
        <v>17</v>
      </c>
      <c r="I105" s="97"/>
      <c r="J105" s="99"/>
      <c r="K105" s="98">
        <v>17302.219005999999</v>
      </c>
      <c r="L105" s="98">
        <v>17302.219005999999</v>
      </c>
      <c r="M105" s="98">
        <f t="shared" si="2"/>
        <v>0</v>
      </c>
      <c r="N105" s="71"/>
      <c r="O105" s="71"/>
      <c r="P105" s="71"/>
      <c r="Q105" s="71"/>
    </row>
    <row r="106" spans="1:17" x14ac:dyDescent="0.2">
      <c r="A106" s="71"/>
      <c r="B106" s="24"/>
      <c r="C106" s="24"/>
      <c r="D106" s="28"/>
      <c r="E106" s="26"/>
      <c r="F106" s="28"/>
      <c r="G106" s="28"/>
      <c r="H106" s="28"/>
      <c r="I106" s="72" t="s">
        <v>1700</v>
      </c>
      <c r="J106" s="73" t="s">
        <v>1769</v>
      </c>
      <c r="K106" s="39">
        <v>12606.674188999999</v>
      </c>
      <c r="L106" s="39">
        <v>12606.674188999999</v>
      </c>
      <c r="M106" s="39">
        <f t="shared" si="2"/>
        <v>0</v>
      </c>
      <c r="N106" s="71"/>
      <c r="O106" s="71"/>
      <c r="P106" s="71"/>
      <c r="Q106" s="71"/>
    </row>
    <row r="107" spans="1:17" x14ac:dyDescent="0.2">
      <c r="A107" s="71"/>
      <c r="B107" s="24"/>
      <c r="C107" s="24"/>
      <c r="D107" s="28"/>
      <c r="E107" s="26"/>
      <c r="F107" s="28"/>
      <c r="G107" s="28"/>
      <c r="H107" s="28"/>
      <c r="I107" s="74" t="s">
        <v>1702</v>
      </c>
      <c r="J107" s="75" t="s">
        <v>1770</v>
      </c>
      <c r="K107" s="41">
        <v>1367.070328</v>
      </c>
      <c r="L107" s="41">
        <v>1367.070328</v>
      </c>
      <c r="M107" s="41">
        <f t="shared" si="2"/>
        <v>0</v>
      </c>
      <c r="N107" s="71"/>
      <c r="O107" s="71"/>
      <c r="P107" s="71"/>
      <c r="Q107" s="71"/>
    </row>
    <row r="108" spans="1:17" ht="25.5" x14ac:dyDescent="0.2">
      <c r="A108" s="71"/>
      <c r="B108" s="24"/>
      <c r="C108" s="24"/>
      <c r="D108" s="28"/>
      <c r="E108" s="26"/>
      <c r="F108" s="28"/>
      <c r="G108" s="28"/>
      <c r="H108" s="28"/>
      <c r="I108" s="74" t="s">
        <v>1765</v>
      </c>
      <c r="J108" s="75" t="s">
        <v>1771</v>
      </c>
      <c r="K108" s="41">
        <v>121.16127299999999</v>
      </c>
      <c r="L108" s="41">
        <v>121.16127299999999</v>
      </c>
      <c r="M108" s="41">
        <f t="shared" si="2"/>
        <v>0</v>
      </c>
      <c r="N108" s="71"/>
      <c r="O108" s="71"/>
      <c r="P108" s="71"/>
      <c r="Q108" s="71"/>
    </row>
    <row r="109" spans="1:17" x14ac:dyDescent="0.2">
      <c r="A109" s="71"/>
      <c r="B109" s="24"/>
      <c r="C109" s="24"/>
      <c r="D109" s="28"/>
      <c r="E109" s="26"/>
      <c r="F109" s="28"/>
      <c r="G109" s="28"/>
      <c r="H109" s="28"/>
      <c r="I109" s="74" t="s">
        <v>1704</v>
      </c>
      <c r="J109" s="75" t="s">
        <v>1772</v>
      </c>
      <c r="K109" s="41">
        <v>792.18463299999996</v>
      </c>
      <c r="L109" s="41">
        <v>792.18463299999996</v>
      </c>
      <c r="M109" s="41">
        <f t="shared" si="2"/>
        <v>0</v>
      </c>
      <c r="N109" s="71"/>
      <c r="O109" s="71"/>
      <c r="P109" s="71"/>
      <c r="Q109" s="71"/>
    </row>
    <row r="110" spans="1:17" x14ac:dyDescent="0.2">
      <c r="A110" s="71"/>
      <c r="B110" s="24"/>
      <c r="C110" s="24"/>
      <c r="D110" s="28"/>
      <c r="E110" s="26"/>
      <c r="F110" s="28"/>
      <c r="G110" s="28"/>
      <c r="H110" s="28"/>
      <c r="I110" s="74" t="s">
        <v>1708</v>
      </c>
      <c r="J110" s="75" t="s">
        <v>1773</v>
      </c>
      <c r="K110" s="41">
        <v>338.10830099999998</v>
      </c>
      <c r="L110" s="41">
        <v>338.10830099999998</v>
      </c>
      <c r="M110" s="41">
        <f t="shared" si="2"/>
        <v>0</v>
      </c>
      <c r="N110" s="71"/>
      <c r="O110" s="71"/>
      <c r="P110" s="71"/>
      <c r="Q110" s="71"/>
    </row>
    <row r="111" spans="1:17" x14ac:dyDescent="0.2">
      <c r="A111" s="71"/>
      <c r="B111" s="24"/>
      <c r="C111" s="24"/>
      <c r="D111" s="28"/>
      <c r="E111" s="26"/>
      <c r="F111" s="28"/>
      <c r="G111" s="28"/>
      <c r="H111" s="28"/>
      <c r="I111" s="74" t="s">
        <v>1774</v>
      </c>
      <c r="J111" s="75" t="s">
        <v>1775</v>
      </c>
      <c r="K111" s="41">
        <v>572.27924900000005</v>
      </c>
      <c r="L111" s="41">
        <v>572.27924900000005</v>
      </c>
      <c r="M111" s="41">
        <f t="shared" si="2"/>
        <v>0</v>
      </c>
      <c r="N111" s="71"/>
      <c r="O111" s="71"/>
      <c r="P111" s="71"/>
      <c r="Q111" s="71"/>
    </row>
    <row r="112" spans="1:17" x14ac:dyDescent="0.2">
      <c r="A112" s="71"/>
      <c r="B112" s="24"/>
      <c r="C112" s="24"/>
      <c r="D112" s="28"/>
      <c r="E112" s="26"/>
      <c r="F112" s="28"/>
      <c r="G112" s="28"/>
      <c r="H112" s="28"/>
      <c r="I112" s="74" t="s">
        <v>1776</v>
      </c>
      <c r="J112" s="75" t="s">
        <v>1777</v>
      </c>
      <c r="K112" s="41">
        <v>133.226822</v>
      </c>
      <c r="L112" s="41">
        <v>133.226822</v>
      </c>
      <c r="M112" s="41">
        <f t="shared" si="2"/>
        <v>0</v>
      </c>
      <c r="N112" s="71"/>
      <c r="O112" s="71"/>
      <c r="P112" s="71"/>
      <c r="Q112" s="71"/>
    </row>
    <row r="113" spans="1:17" x14ac:dyDescent="0.2">
      <c r="A113" s="71"/>
      <c r="B113" s="24"/>
      <c r="C113" s="24"/>
      <c r="D113" s="28"/>
      <c r="E113" s="26"/>
      <c r="F113" s="28"/>
      <c r="G113" s="28"/>
      <c r="H113" s="28"/>
      <c r="I113" s="74" t="s">
        <v>1710</v>
      </c>
      <c r="J113" s="75" t="s">
        <v>1778</v>
      </c>
      <c r="K113" s="41">
        <v>198.22260199999999</v>
      </c>
      <c r="L113" s="41">
        <v>198.22260199999999</v>
      </c>
      <c r="M113" s="41">
        <f t="shared" si="2"/>
        <v>0</v>
      </c>
      <c r="N113" s="71"/>
      <c r="O113" s="71"/>
      <c r="P113" s="71"/>
      <c r="Q113" s="71"/>
    </row>
    <row r="114" spans="1:17" ht="25.5" x14ac:dyDescent="0.2">
      <c r="A114" s="71"/>
      <c r="B114" s="24"/>
      <c r="C114" s="24"/>
      <c r="D114" s="28"/>
      <c r="E114" s="26"/>
      <c r="F114" s="28"/>
      <c r="G114" s="28"/>
      <c r="H114" s="28"/>
      <c r="I114" s="74" t="s">
        <v>1712</v>
      </c>
      <c r="J114" s="75" t="s">
        <v>1779</v>
      </c>
      <c r="K114" s="41">
        <v>275.99746599999997</v>
      </c>
      <c r="L114" s="41">
        <v>275.99746599999997</v>
      </c>
      <c r="M114" s="41">
        <f t="shared" si="2"/>
        <v>0</v>
      </c>
      <c r="N114" s="71"/>
      <c r="O114" s="71"/>
      <c r="P114" s="71"/>
      <c r="Q114" s="71"/>
    </row>
    <row r="115" spans="1:17" x14ac:dyDescent="0.2">
      <c r="A115" s="71"/>
      <c r="B115" s="24"/>
      <c r="C115" s="24"/>
      <c r="D115" s="28"/>
      <c r="E115" s="26"/>
      <c r="F115" s="28"/>
      <c r="G115" s="28"/>
      <c r="H115" s="28"/>
      <c r="I115" s="74" t="s">
        <v>1714</v>
      </c>
      <c r="J115" s="75" t="s">
        <v>1780</v>
      </c>
      <c r="K115" s="41">
        <v>382.071325</v>
      </c>
      <c r="L115" s="41">
        <v>382.071325</v>
      </c>
      <c r="M115" s="41">
        <f t="shared" si="2"/>
        <v>0</v>
      </c>
      <c r="N115" s="71"/>
      <c r="O115" s="71"/>
      <c r="P115" s="71"/>
      <c r="Q115" s="71"/>
    </row>
    <row r="116" spans="1:17" x14ac:dyDescent="0.2">
      <c r="A116" s="71"/>
      <c r="B116" s="24"/>
      <c r="C116" s="24"/>
      <c r="D116" s="28"/>
      <c r="E116" s="26"/>
      <c r="F116" s="28"/>
      <c r="G116" s="28"/>
      <c r="H116" s="28"/>
      <c r="I116" s="74" t="s">
        <v>1781</v>
      </c>
      <c r="J116" s="75" t="s">
        <v>1782</v>
      </c>
      <c r="K116" s="41">
        <v>515.22281799999996</v>
      </c>
      <c r="L116" s="41">
        <v>515.22281799999996</v>
      </c>
      <c r="M116" s="41">
        <f t="shared" si="2"/>
        <v>0</v>
      </c>
      <c r="N116" s="71"/>
      <c r="O116" s="71"/>
      <c r="P116" s="71"/>
      <c r="Q116" s="71"/>
    </row>
    <row r="117" spans="1:17" x14ac:dyDescent="0.2">
      <c r="A117" s="71"/>
      <c r="B117" s="24"/>
      <c r="C117" s="24"/>
      <c r="D117" s="28"/>
      <c r="E117" s="26"/>
      <c r="F117" s="28"/>
      <c r="G117" s="28"/>
      <c r="H117" s="97" t="s">
        <v>1693</v>
      </c>
      <c r="I117" s="100"/>
      <c r="J117" s="101"/>
      <c r="K117" s="102">
        <v>2031.1531230000001</v>
      </c>
      <c r="L117" s="102">
        <v>2031.26140756</v>
      </c>
      <c r="M117" s="102">
        <f t="shared" si="2"/>
        <v>0.10828455999990183</v>
      </c>
      <c r="N117" s="71"/>
      <c r="O117" s="71"/>
      <c r="P117" s="71"/>
      <c r="Q117" s="71"/>
    </row>
    <row r="118" spans="1:17" x14ac:dyDescent="0.2">
      <c r="A118" s="71"/>
      <c r="B118" s="24"/>
      <c r="C118" s="24"/>
      <c r="D118" s="28"/>
      <c r="E118" s="26"/>
      <c r="F118" s="28"/>
      <c r="G118" s="28"/>
      <c r="H118" s="28"/>
      <c r="I118" s="72" t="s">
        <v>1694</v>
      </c>
      <c r="J118" s="73" t="s">
        <v>1744</v>
      </c>
      <c r="K118" s="39">
        <v>1919.3568749999999</v>
      </c>
      <c r="L118" s="39">
        <v>1919.4651595599998</v>
      </c>
      <c r="M118" s="39">
        <f t="shared" si="2"/>
        <v>0.10828455999990183</v>
      </c>
      <c r="N118" s="71"/>
      <c r="O118" s="71"/>
      <c r="P118" s="71"/>
      <c r="Q118" s="71"/>
    </row>
    <row r="119" spans="1:17" x14ac:dyDescent="0.2">
      <c r="A119" s="71"/>
      <c r="B119" s="24"/>
      <c r="C119" s="24"/>
      <c r="D119" s="28"/>
      <c r="E119" s="26"/>
      <c r="F119" s="28"/>
      <c r="G119" s="28"/>
      <c r="H119" s="28"/>
      <c r="I119" s="74" t="s">
        <v>1698</v>
      </c>
      <c r="J119" s="75" t="s">
        <v>1751</v>
      </c>
      <c r="K119" s="41">
        <v>111.79624800000001</v>
      </c>
      <c r="L119" s="41">
        <v>111.79624800000001</v>
      </c>
      <c r="M119" s="41">
        <f t="shared" si="2"/>
        <v>0</v>
      </c>
      <c r="N119" s="71"/>
      <c r="O119" s="71"/>
      <c r="P119" s="71"/>
      <c r="Q119" s="71"/>
    </row>
    <row r="120" spans="1:17" x14ac:dyDescent="0.2">
      <c r="A120" s="71"/>
      <c r="B120" s="24"/>
      <c r="C120" s="24"/>
      <c r="D120" s="112" t="s">
        <v>361</v>
      </c>
      <c r="E120" s="113"/>
      <c r="F120" s="112"/>
      <c r="G120" s="112"/>
      <c r="H120" s="112"/>
      <c r="I120" s="117"/>
      <c r="J120" s="118"/>
      <c r="K120" s="116">
        <v>14245.298738</v>
      </c>
      <c r="L120" s="116">
        <v>14158.561049</v>
      </c>
      <c r="M120" s="116">
        <f t="shared" si="2"/>
        <v>-86.737688999999591</v>
      </c>
      <c r="N120" s="71"/>
      <c r="O120" s="71"/>
      <c r="P120" s="71"/>
      <c r="Q120" s="71"/>
    </row>
    <row r="121" spans="1:17" x14ac:dyDescent="0.2">
      <c r="A121" s="71"/>
      <c r="B121" s="24"/>
      <c r="C121" s="24"/>
      <c r="D121" s="28"/>
      <c r="E121" s="87">
        <v>40</v>
      </c>
      <c r="F121" s="88" t="s">
        <v>362</v>
      </c>
      <c r="G121" s="88"/>
      <c r="H121" s="88"/>
      <c r="I121" s="88"/>
      <c r="J121" s="110"/>
      <c r="K121" s="93">
        <v>14245.298738</v>
      </c>
      <c r="L121" s="93">
        <v>14158.561049</v>
      </c>
      <c r="M121" s="93">
        <f t="shared" si="2"/>
        <v>-86.737688999999591</v>
      </c>
      <c r="N121" s="71"/>
      <c r="O121" s="71"/>
      <c r="P121" s="71"/>
      <c r="Q121" s="71"/>
    </row>
    <row r="122" spans="1:17" x14ac:dyDescent="0.2">
      <c r="A122" s="71"/>
      <c r="B122" s="24"/>
      <c r="C122" s="24"/>
      <c r="D122" s="28"/>
      <c r="E122" s="26"/>
      <c r="F122" s="28"/>
      <c r="G122" s="72" t="s">
        <v>16</v>
      </c>
      <c r="H122" s="72"/>
      <c r="I122" s="72"/>
      <c r="J122" s="73"/>
      <c r="K122" s="39">
        <v>14245.298738</v>
      </c>
      <c r="L122" s="39">
        <v>14158.561049</v>
      </c>
      <c r="M122" s="39">
        <f t="shared" si="2"/>
        <v>-86.737688999999591</v>
      </c>
      <c r="N122" s="71"/>
      <c r="O122" s="71"/>
      <c r="P122" s="71"/>
      <c r="Q122" s="71"/>
    </row>
    <row r="123" spans="1:17" x14ac:dyDescent="0.2">
      <c r="A123" s="71"/>
      <c r="B123" s="24"/>
      <c r="C123" s="24"/>
      <c r="D123" s="28"/>
      <c r="E123" s="26"/>
      <c r="F123" s="28"/>
      <c r="G123" s="28"/>
      <c r="H123" s="97" t="s">
        <v>17</v>
      </c>
      <c r="I123" s="97"/>
      <c r="J123" s="99"/>
      <c r="K123" s="98">
        <v>13540.099403</v>
      </c>
      <c r="L123" s="98">
        <v>13461.925730000001</v>
      </c>
      <c r="M123" s="98">
        <f t="shared" si="2"/>
        <v>-78.173672999999326</v>
      </c>
      <c r="N123" s="71"/>
      <c r="O123" s="71"/>
      <c r="P123" s="71"/>
      <c r="Q123" s="71"/>
    </row>
    <row r="124" spans="1:17" ht="25.5" x14ac:dyDescent="0.2">
      <c r="A124" s="71"/>
      <c r="B124" s="24"/>
      <c r="C124" s="24"/>
      <c r="D124" s="28"/>
      <c r="E124" s="26"/>
      <c r="F124" s="28"/>
      <c r="G124" s="28"/>
      <c r="H124" s="28"/>
      <c r="I124" s="72" t="s">
        <v>1678</v>
      </c>
      <c r="J124" s="73" t="s">
        <v>1783</v>
      </c>
      <c r="K124" s="39">
        <v>294.71802700000001</v>
      </c>
      <c r="L124" s="39">
        <v>291.33564699999999</v>
      </c>
      <c r="M124" s="39">
        <f t="shared" si="2"/>
        <v>-3.3823800000000119</v>
      </c>
      <c r="N124" s="71"/>
      <c r="O124" s="71"/>
      <c r="P124" s="71"/>
      <c r="Q124" s="71"/>
    </row>
    <row r="125" spans="1:17" x14ac:dyDescent="0.2">
      <c r="A125" s="71"/>
      <c r="B125" s="24"/>
      <c r="C125" s="24"/>
      <c r="D125" s="28"/>
      <c r="E125" s="26"/>
      <c r="F125" s="28"/>
      <c r="G125" s="28"/>
      <c r="H125" s="28"/>
      <c r="I125" s="74" t="s">
        <v>1784</v>
      </c>
      <c r="J125" s="75" t="s">
        <v>1785</v>
      </c>
      <c r="K125" s="41">
        <v>8158.6345110000002</v>
      </c>
      <c r="L125" s="41">
        <v>8083.843218</v>
      </c>
      <c r="M125" s="41">
        <f t="shared" si="2"/>
        <v>-74.791293000000223</v>
      </c>
      <c r="N125" s="71"/>
      <c r="O125" s="71"/>
      <c r="P125" s="71"/>
      <c r="Q125" s="71"/>
    </row>
    <row r="126" spans="1:17" x14ac:dyDescent="0.2">
      <c r="A126" s="71"/>
      <c r="B126" s="24"/>
      <c r="C126" s="24"/>
      <c r="D126" s="28"/>
      <c r="E126" s="26"/>
      <c r="F126" s="28"/>
      <c r="G126" s="28"/>
      <c r="H126" s="28"/>
      <c r="I126" s="74" t="s">
        <v>1786</v>
      </c>
      <c r="J126" s="75" t="s">
        <v>1787</v>
      </c>
      <c r="K126" s="41">
        <v>1892.253359</v>
      </c>
      <c r="L126" s="41">
        <v>1892.253359</v>
      </c>
      <c r="M126" s="41">
        <f t="shared" si="2"/>
        <v>0</v>
      </c>
      <c r="N126" s="71"/>
      <c r="O126" s="71"/>
      <c r="P126" s="71"/>
      <c r="Q126" s="71"/>
    </row>
    <row r="127" spans="1:17" x14ac:dyDescent="0.2">
      <c r="A127" s="71"/>
      <c r="B127" s="24"/>
      <c r="C127" s="24"/>
      <c r="D127" s="28"/>
      <c r="E127" s="26"/>
      <c r="F127" s="28"/>
      <c r="G127" s="28"/>
      <c r="H127" s="28"/>
      <c r="I127" s="74" t="s">
        <v>1788</v>
      </c>
      <c r="J127" s="75" t="s">
        <v>1789</v>
      </c>
      <c r="K127" s="41">
        <v>3194.4935059999998</v>
      </c>
      <c r="L127" s="41">
        <v>3194.4935059999998</v>
      </c>
      <c r="M127" s="41">
        <f t="shared" si="2"/>
        <v>0</v>
      </c>
      <c r="N127" s="71"/>
      <c r="O127" s="71"/>
      <c r="P127" s="71"/>
      <c r="Q127" s="71"/>
    </row>
    <row r="128" spans="1:17" x14ac:dyDescent="0.2">
      <c r="A128" s="71"/>
      <c r="B128" s="24"/>
      <c r="C128" s="24"/>
      <c r="D128" s="28"/>
      <c r="E128" s="26"/>
      <c r="F128" s="28"/>
      <c r="G128" s="28"/>
      <c r="H128" s="97" t="s">
        <v>1693</v>
      </c>
      <c r="I128" s="100"/>
      <c r="J128" s="101"/>
      <c r="K128" s="102">
        <v>705.19933500000002</v>
      </c>
      <c r="L128" s="102">
        <v>696.63531899999998</v>
      </c>
      <c r="M128" s="102">
        <f t="shared" si="2"/>
        <v>-8.5640160000000378</v>
      </c>
      <c r="N128" s="71"/>
      <c r="O128" s="71"/>
      <c r="P128" s="71"/>
      <c r="Q128" s="71"/>
    </row>
    <row r="129" spans="1:17" x14ac:dyDescent="0.2">
      <c r="A129" s="71"/>
      <c r="B129" s="24"/>
      <c r="C129" s="24"/>
      <c r="D129" s="28"/>
      <c r="E129" s="26"/>
      <c r="F129" s="28"/>
      <c r="G129" s="28"/>
      <c r="H129" s="28"/>
      <c r="I129" s="72" t="s">
        <v>1694</v>
      </c>
      <c r="J129" s="73" t="s">
        <v>1744</v>
      </c>
      <c r="K129" s="39">
        <v>619.19896700000004</v>
      </c>
      <c r="L129" s="39">
        <v>611.84789499999999</v>
      </c>
      <c r="M129" s="39">
        <f t="shared" si="2"/>
        <v>-7.3510720000000447</v>
      </c>
      <c r="N129" s="71"/>
      <c r="O129" s="71"/>
      <c r="P129" s="71"/>
      <c r="Q129" s="71"/>
    </row>
    <row r="130" spans="1:17" x14ac:dyDescent="0.2">
      <c r="A130" s="71"/>
      <c r="B130" s="24"/>
      <c r="C130" s="24"/>
      <c r="D130" s="28"/>
      <c r="E130" s="26"/>
      <c r="F130" s="28"/>
      <c r="G130" s="28"/>
      <c r="H130" s="28"/>
      <c r="I130" s="74" t="s">
        <v>1698</v>
      </c>
      <c r="J130" s="75" t="s">
        <v>1751</v>
      </c>
      <c r="K130" s="41">
        <v>86.000367999999995</v>
      </c>
      <c r="L130" s="41">
        <v>84.787424000000001</v>
      </c>
      <c r="M130" s="41">
        <f t="shared" si="2"/>
        <v>-1.2129439999999931</v>
      </c>
      <c r="N130" s="71"/>
      <c r="O130" s="71"/>
      <c r="P130" s="71"/>
      <c r="Q130" s="71"/>
    </row>
    <row r="131" spans="1:17" x14ac:dyDescent="0.2">
      <c r="A131" s="71"/>
      <c r="B131" s="24"/>
      <c r="C131" s="24"/>
      <c r="D131" s="112" t="s">
        <v>364</v>
      </c>
      <c r="E131" s="113"/>
      <c r="F131" s="112"/>
      <c r="G131" s="112"/>
      <c r="H131" s="112"/>
      <c r="I131" s="117"/>
      <c r="J131" s="118"/>
      <c r="K131" s="116">
        <v>3304.5345149999998</v>
      </c>
      <c r="L131" s="116">
        <v>3304.5345149999998</v>
      </c>
      <c r="M131" s="116">
        <f t="shared" si="2"/>
        <v>0</v>
      </c>
      <c r="N131" s="71"/>
      <c r="O131" s="71"/>
      <c r="P131" s="71"/>
      <c r="Q131" s="71"/>
    </row>
    <row r="132" spans="1:17" x14ac:dyDescent="0.2">
      <c r="A132" s="71"/>
      <c r="B132" s="24"/>
      <c r="C132" s="24"/>
      <c r="D132" s="28"/>
      <c r="E132" s="87">
        <v>32</v>
      </c>
      <c r="F132" s="88" t="s">
        <v>365</v>
      </c>
      <c r="G132" s="88"/>
      <c r="H132" s="88"/>
      <c r="I132" s="88"/>
      <c r="J132" s="110"/>
      <c r="K132" s="93">
        <v>3304.5345149999998</v>
      </c>
      <c r="L132" s="93">
        <v>3304.5345149999998</v>
      </c>
      <c r="M132" s="93">
        <f t="shared" si="2"/>
        <v>0</v>
      </c>
      <c r="N132" s="71"/>
      <c r="O132" s="71"/>
      <c r="P132" s="71"/>
      <c r="Q132" s="71"/>
    </row>
    <row r="133" spans="1:17" x14ac:dyDescent="0.2">
      <c r="A133" s="71"/>
      <c r="B133" s="24"/>
      <c r="C133" s="24"/>
      <c r="D133" s="28"/>
      <c r="E133" s="26"/>
      <c r="F133" s="28"/>
      <c r="G133" s="72" t="s">
        <v>16</v>
      </c>
      <c r="H133" s="72"/>
      <c r="I133" s="72"/>
      <c r="J133" s="73"/>
      <c r="K133" s="39">
        <v>3304.5345149999998</v>
      </c>
      <c r="L133" s="39">
        <v>3304.5345149999998</v>
      </c>
      <c r="M133" s="39">
        <f t="shared" si="2"/>
        <v>0</v>
      </c>
      <c r="N133" s="71"/>
      <c r="O133" s="71"/>
      <c r="P133" s="71"/>
      <c r="Q133" s="71"/>
    </row>
    <row r="134" spans="1:17" x14ac:dyDescent="0.2">
      <c r="A134" s="71"/>
      <c r="B134" s="24"/>
      <c r="C134" s="24"/>
      <c r="D134" s="28"/>
      <c r="E134" s="26"/>
      <c r="F134" s="28"/>
      <c r="G134" s="28"/>
      <c r="H134" s="97" t="s">
        <v>17</v>
      </c>
      <c r="I134" s="97"/>
      <c r="J134" s="99"/>
      <c r="K134" s="98">
        <v>3140.8220030000002</v>
      </c>
      <c r="L134" s="98">
        <v>3140.8220030000002</v>
      </c>
      <c r="M134" s="98">
        <f t="shared" si="2"/>
        <v>0</v>
      </c>
      <c r="N134" s="71"/>
      <c r="O134" s="71"/>
      <c r="P134" s="71"/>
      <c r="Q134" s="71"/>
    </row>
    <row r="135" spans="1:17" x14ac:dyDescent="0.2">
      <c r="A135" s="71"/>
      <c r="B135" s="24"/>
      <c r="C135" s="24"/>
      <c r="D135" s="28"/>
      <c r="E135" s="26"/>
      <c r="F135" s="28"/>
      <c r="G135" s="28"/>
      <c r="H135" s="28"/>
      <c r="I135" s="72" t="s">
        <v>1752</v>
      </c>
      <c r="J135" s="73" t="s">
        <v>1790</v>
      </c>
      <c r="K135" s="39">
        <v>3102.8220030000002</v>
      </c>
      <c r="L135" s="39">
        <v>3102.8220030000002</v>
      </c>
      <c r="M135" s="39">
        <f t="shared" si="2"/>
        <v>0</v>
      </c>
      <c r="N135" s="71"/>
      <c r="O135" s="71"/>
      <c r="P135" s="71"/>
      <c r="Q135" s="71"/>
    </row>
    <row r="136" spans="1:17" x14ac:dyDescent="0.2">
      <c r="A136" s="71"/>
      <c r="B136" s="24"/>
      <c r="C136" s="24"/>
      <c r="D136" s="28"/>
      <c r="E136" s="26"/>
      <c r="F136" s="28"/>
      <c r="G136" s="28"/>
      <c r="H136" s="28"/>
      <c r="I136" s="74" t="s">
        <v>1767</v>
      </c>
      <c r="J136" s="75" t="s">
        <v>1768</v>
      </c>
      <c r="K136" s="41">
        <v>38</v>
      </c>
      <c r="L136" s="41">
        <v>38</v>
      </c>
      <c r="M136" s="41">
        <f t="shared" ref="M136:M199" si="3">L136-K136</f>
        <v>0</v>
      </c>
      <c r="N136" s="71"/>
      <c r="O136" s="71"/>
      <c r="P136" s="71"/>
      <c r="Q136" s="71"/>
    </row>
    <row r="137" spans="1:17" x14ac:dyDescent="0.2">
      <c r="A137" s="71"/>
      <c r="B137" s="24"/>
      <c r="C137" s="24"/>
      <c r="D137" s="28"/>
      <c r="E137" s="26"/>
      <c r="F137" s="28"/>
      <c r="G137" s="28"/>
      <c r="H137" s="97" t="s">
        <v>1693</v>
      </c>
      <c r="I137" s="100"/>
      <c r="J137" s="101"/>
      <c r="K137" s="102">
        <v>163.712512</v>
      </c>
      <c r="L137" s="102">
        <v>163.712512</v>
      </c>
      <c r="M137" s="102">
        <f t="shared" si="3"/>
        <v>0</v>
      </c>
      <c r="N137" s="71"/>
      <c r="O137" s="71"/>
      <c r="P137" s="71"/>
      <c r="Q137" s="71"/>
    </row>
    <row r="138" spans="1:17" x14ac:dyDescent="0.2">
      <c r="A138" s="71"/>
      <c r="B138" s="24"/>
      <c r="C138" s="24"/>
      <c r="D138" s="28"/>
      <c r="E138" s="26"/>
      <c r="F138" s="28"/>
      <c r="G138" s="28"/>
      <c r="H138" s="28"/>
      <c r="I138" s="72" t="s">
        <v>1694</v>
      </c>
      <c r="J138" s="73" t="s">
        <v>1744</v>
      </c>
      <c r="K138" s="39">
        <v>163.712512</v>
      </c>
      <c r="L138" s="39">
        <v>163.712512</v>
      </c>
      <c r="M138" s="39">
        <f t="shared" si="3"/>
        <v>0</v>
      </c>
      <c r="N138" s="71"/>
      <c r="O138" s="71"/>
      <c r="P138" s="71"/>
      <c r="Q138" s="71"/>
    </row>
    <row r="139" spans="1:17" x14ac:dyDescent="0.2">
      <c r="A139" s="71"/>
      <c r="B139" s="24"/>
      <c r="C139" s="24"/>
      <c r="D139" s="112" t="s">
        <v>438</v>
      </c>
      <c r="E139" s="113"/>
      <c r="F139" s="112"/>
      <c r="G139" s="112"/>
      <c r="H139" s="112"/>
      <c r="I139" s="117"/>
      <c r="J139" s="118"/>
      <c r="K139" s="116">
        <v>2203622.4566339999</v>
      </c>
      <c r="L139" s="116">
        <v>2516654.9135840228</v>
      </c>
      <c r="M139" s="116">
        <f t="shared" si="3"/>
        <v>313032.45695002284</v>
      </c>
      <c r="N139" s="71"/>
      <c r="O139" s="71"/>
      <c r="P139" s="71"/>
      <c r="Q139" s="71"/>
    </row>
    <row r="140" spans="1:17" x14ac:dyDescent="0.2">
      <c r="A140" s="71"/>
      <c r="B140" s="24"/>
      <c r="C140" s="24"/>
      <c r="D140" s="28"/>
      <c r="E140" s="87">
        <v>2</v>
      </c>
      <c r="F140" s="88" t="s">
        <v>439</v>
      </c>
      <c r="G140" s="88"/>
      <c r="H140" s="88"/>
      <c r="I140" s="88"/>
      <c r="J140" s="110"/>
      <c r="K140" s="93">
        <v>924.086366</v>
      </c>
      <c r="L140" s="93">
        <v>657.45150374000002</v>
      </c>
      <c r="M140" s="93">
        <f t="shared" si="3"/>
        <v>-266.63486225999998</v>
      </c>
      <c r="N140" s="71"/>
      <c r="O140" s="71"/>
      <c r="P140" s="71"/>
      <c r="Q140" s="71"/>
    </row>
    <row r="141" spans="1:17" x14ac:dyDescent="0.2">
      <c r="A141" s="71"/>
      <c r="B141" s="24"/>
      <c r="C141" s="24"/>
      <c r="D141" s="28"/>
      <c r="E141" s="26"/>
      <c r="F141" s="28"/>
      <c r="G141" s="72" t="s">
        <v>16</v>
      </c>
      <c r="H141" s="72"/>
      <c r="I141" s="72"/>
      <c r="J141" s="73"/>
      <c r="K141" s="39">
        <v>924.086366</v>
      </c>
      <c r="L141" s="39">
        <v>657.45150374000002</v>
      </c>
      <c r="M141" s="39">
        <f t="shared" si="3"/>
        <v>-266.63486225999998</v>
      </c>
      <c r="N141" s="71"/>
      <c r="O141" s="71"/>
      <c r="P141" s="71"/>
      <c r="Q141" s="71"/>
    </row>
    <row r="142" spans="1:17" x14ac:dyDescent="0.2">
      <c r="A142" s="71"/>
      <c r="B142" s="24"/>
      <c r="C142" s="24"/>
      <c r="D142" s="28"/>
      <c r="E142" s="26"/>
      <c r="F142" s="28"/>
      <c r="G142" s="28"/>
      <c r="H142" s="97" t="s">
        <v>17</v>
      </c>
      <c r="I142" s="97"/>
      <c r="J142" s="99"/>
      <c r="K142" s="98">
        <v>875.07834700000001</v>
      </c>
      <c r="L142" s="98">
        <v>591.60846866999998</v>
      </c>
      <c r="M142" s="98">
        <f t="shared" si="3"/>
        <v>-283.46987833000003</v>
      </c>
      <c r="N142" s="71"/>
      <c r="O142" s="71"/>
      <c r="P142" s="71"/>
      <c r="Q142" s="71"/>
    </row>
    <row r="143" spans="1:17" ht="25.5" x14ac:dyDescent="0.2">
      <c r="A143" s="71"/>
      <c r="B143" s="24"/>
      <c r="C143" s="24"/>
      <c r="D143" s="28"/>
      <c r="E143" s="26"/>
      <c r="F143" s="28"/>
      <c r="G143" s="28"/>
      <c r="H143" s="28"/>
      <c r="I143" s="72" t="s">
        <v>1784</v>
      </c>
      <c r="J143" s="73" t="s">
        <v>1791</v>
      </c>
      <c r="K143" s="39">
        <v>827.02840800000001</v>
      </c>
      <c r="L143" s="39">
        <v>477.12725857999999</v>
      </c>
      <c r="M143" s="39">
        <f t="shared" si="3"/>
        <v>-349.90114942000002</v>
      </c>
      <c r="N143" s="71"/>
      <c r="O143" s="71"/>
      <c r="P143" s="71"/>
      <c r="Q143" s="71"/>
    </row>
    <row r="144" spans="1:17" x14ac:dyDescent="0.2">
      <c r="A144" s="71"/>
      <c r="B144" s="24"/>
      <c r="C144" s="24"/>
      <c r="D144" s="28"/>
      <c r="E144" s="26"/>
      <c r="F144" s="28"/>
      <c r="G144" s="28"/>
      <c r="H144" s="28"/>
      <c r="I144" s="74" t="s">
        <v>1792</v>
      </c>
      <c r="J144" s="75" t="s">
        <v>1793</v>
      </c>
      <c r="K144" s="41">
        <v>45.836095</v>
      </c>
      <c r="L144" s="41">
        <v>30.761209550000004</v>
      </c>
      <c r="M144" s="41">
        <f t="shared" si="3"/>
        <v>-15.074885449999996</v>
      </c>
      <c r="N144" s="71"/>
      <c r="O144" s="71"/>
      <c r="P144" s="71"/>
      <c r="Q144" s="71"/>
    </row>
    <row r="145" spans="1:17" ht="25.5" x14ac:dyDescent="0.2">
      <c r="A145" s="71"/>
      <c r="B145" s="24"/>
      <c r="C145" s="24"/>
      <c r="D145" s="28"/>
      <c r="E145" s="26"/>
      <c r="F145" s="28"/>
      <c r="G145" s="28"/>
      <c r="H145" s="28"/>
      <c r="I145" s="74" t="s">
        <v>1788</v>
      </c>
      <c r="J145" s="75" t="s">
        <v>1794</v>
      </c>
      <c r="K145" s="41">
        <v>2.2138439999999999</v>
      </c>
      <c r="L145" s="41">
        <v>83.720000539999987</v>
      </c>
      <c r="M145" s="41">
        <f t="shared" si="3"/>
        <v>81.506156539999992</v>
      </c>
      <c r="N145" s="71"/>
      <c r="O145" s="71"/>
      <c r="P145" s="71"/>
      <c r="Q145" s="71"/>
    </row>
    <row r="146" spans="1:17" x14ac:dyDescent="0.2">
      <c r="A146" s="71"/>
      <c r="B146" s="24"/>
      <c r="C146" s="24"/>
      <c r="D146" s="28"/>
      <c r="E146" s="26"/>
      <c r="F146" s="28"/>
      <c r="G146" s="28"/>
      <c r="H146" s="97" t="s">
        <v>1693</v>
      </c>
      <c r="I146" s="100"/>
      <c r="J146" s="101"/>
      <c r="K146" s="102">
        <v>49.008018999999997</v>
      </c>
      <c r="L146" s="102">
        <v>65.843035069999999</v>
      </c>
      <c r="M146" s="102">
        <f t="shared" si="3"/>
        <v>16.835016070000002</v>
      </c>
      <c r="N146" s="71"/>
      <c r="O146" s="71"/>
      <c r="P146" s="71"/>
      <c r="Q146" s="71"/>
    </row>
    <row r="147" spans="1:17" x14ac:dyDescent="0.2">
      <c r="A147" s="71"/>
      <c r="B147" s="24"/>
      <c r="C147" s="24"/>
      <c r="D147" s="28"/>
      <c r="E147" s="26"/>
      <c r="F147" s="28"/>
      <c r="G147" s="28"/>
      <c r="H147" s="28"/>
      <c r="I147" s="72" t="s">
        <v>1694</v>
      </c>
      <c r="J147" s="73" t="s">
        <v>1744</v>
      </c>
      <c r="K147" s="39">
        <v>49.008018999999997</v>
      </c>
      <c r="L147" s="39">
        <v>65.843035069999999</v>
      </c>
      <c r="M147" s="39">
        <f t="shared" si="3"/>
        <v>16.835016070000002</v>
      </c>
      <c r="N147" s="71"/>
      <c r="O147" s="71"/>
      <c r="P147" s="71"/>
      <c r="Q147" s="71"/>
    </row>
    <row r="148" spans="1:17" x14ac:dyDescent="0.2">
      <c r="A148" s="71"/>
      <c r="B148" s="24"/>
      <c r="C148" s="24"/>
      <c r="D148" s="28"/>
      <c r="E148" s="87">
        <v>4</v>
      </c>
      <c r="F148" s="88" t="s">
        <v>458</v>
      </c>
      <c r="G148" s="88"/>
      <c r="H148" s="88"/>
      <c r="I148" s="94"/>
      <c r="J148" s="95"/>
      <c r="K148" s="96">
        <v>10868.792885000001</v>
      </c>
      <c r="L148" s="96">
        <v>21659.072194559998</v>
      </c>
      <c r="M148" s="96">
        <f t="shared" si="3"/>
        <v>10790.279309559997</v>
      </c>
      <c r="N148" s="71"/>
      <c r="O148" s="71"/>
      <c r="P148" s="71"/>
      <c r="Q148" s="71"/>
    </row>
    <row r="149" spans="1:17" x14ac:dyDescent="0.2">
      <c r="A149" s="71"/>
      <c r="B149" s="24"/>
      <c r="C149" s="24"/>
      <c r="D149" s="28"/>
      <c r="E149" s="26"/>
      <c r="F149" s="28"/>
      <c r="G149" s="72" t="s">
        <v>16</v>
      </c>
      <c r="H149" s="72"/>
      <c r="I149" s="72"/>
      <c r="J149" s="73"/>
      <c r="K149" s="39">
        <v>10868.792885000001</v>
      </c>
      <c r="L149" s="39">
        <v>21659.072194559998</v>
      </c>
      <c r="M149" s="39">
        <f t="shared" si="3"/>
        <v>10790.279309559997</v>
      </c>
      <c r="N149" s="71"/>
      <c r="O149" s="71"/>
      <c r="P149" s="71"/>
      <c r="Q149" s="71"/>
    </row>
    <row r="150" spans="1:17" x14ac:dyDescent="0.2">
      <c r="A150" s="71"/>
      <c r="B150" s="24"/>
      <c r="C150" s="24"/>
      <c r="D150" s="28"/>
      <c r="E150" s="26"/>
      <c r="F150" s="28"/>
      <c r="G150" s="28"/>
      <c r="H150" s="97" t="s">
        <v>1795</v>
      </c>
      <c r="I150" s="97"/>
      <c r="J150" s="99"/>
      <c r="K150" s="98">
        <v>1674.3338659999999</v>
      </c>
      <c r="L150" s="98">
        <v>1345.0348624000001</v>
      </c>
      <c r="M150" s="98">
        <f t="shared" si="3"/>
        <v>-329.29900359999988</v>
      </c>
      <c r="N150" s="71"/>
      <c r="O150" s="71"/>
      <c r="P150" s="71"/>
      <c r="Q150" s="71"/>
    </row>
    <row r="151" spans="1:17" x14ac:dyDescent="0.2">
      <c r="A151" s="71"/>
      <c r="B151" s="24"/>
      <c r="C151" s="24"/>
      <c r="D151" s="28"/>
      <c r="E151" s="26"/>
      <c r="F151" s="28"/>
      <c r="G151" s="28"/>
      <c r="H151" s="28"/>
      <c r="I151" s="72" t="s">
        <v>1796</v>
      </c>
      <c r="J151" s="73" t="s">
        <v>1797</v>
      </c>
      <c r="K151" s="39">
        <v>334.01474400000001</v>
      </c>
      <c r="L151" s="39">
        <v>334.85260006999999</v>
      </c>
      <c r="M151" s="39">
        <f t="shared" si="3"/>
        <v>0.83785606999998663</v>
      </c>
      <c r="N151" s="71"/>
      <c r="O151" s="71"/>
      <c r="P151" s="71"/>
      <c r="Q151" s="71"/>
    </row>
    <row r="152" spans="1:17" x14ac:dyDescent="0.2">
      <c r="A152" s="71"/>
      <c r="B152" s="24"/>
      <c r="C152" s="24"/>
      <c r="D152" s="28"/>
      <c r="E152" s="26"/>
      <c r="F152" s="28"/>
      <c r="G152" s="28"/>
      <c r="H152" s="28"/>
      <c r="I152" s="74" t="s">
        <v>1798</v>
      </c>
      <c r="J152" s="75" t="s">
        <v>1799</v>
      </c>
      <c r="K152" s="41">
        <v>854.64512400000001</v>
      </c>
      <c r="L152" s="41">
        <v>524.95037614000012</v>
      </c>
      <c r="M152" s="41">
        <f t="shared" si="3"/>
        <v>-329.69474785999989</v>
      </c>
      <c r="N152" s="71"/>
      <c r="O152" s="71"/>
      <c r="P152" s="71"/>
      <c r="Q152" s="71"/>
    </row>
    <row r="153" spans="1:17" ht="25.5" x14ac:dyDescent="0.2">
      <c r="A153" s="71"/>
      <c r="B153" s="24"/>
      <c r="C153" s="24"/>
      <c r="D153" s="28"/>
      <c r="E153" s="26"/>
      <c r="F153" s="28"/>
      <c r="G153" s="28"/>
      <c r="H153" s="28"/>
      <c r="I153" s="74" t="s">
        <v>1800</v>
      </c>
      <c r="J153" s="75" t="s">
        <v>1801</v>
      </c>
      <c r="K153" s="41">
        <v>485.67399799999998</v>
      </c>
      <c r="L153" s="41">
        <v>485.23188619000001</v>
      </c>
      <c r="M153" s="41">
        <f t="shared" si="3"/>
        <v>-0.44211180999997168</v>
      </c>
      <c r="N153" s="71"/>
      <c r="O153" s="71"/>
      <c r="P153" s="71"/>
      <c r="Q153" s="71"/>
    </row>
    <row r="154" spans="1:17" x14ac:dyDescent="0.2">
      <c r="A154" s="71"/>
      <c r="B154" s="24"/>
      <c r="C154" s="24"/>
      <c r="D154" s="28"/>
      <c r="E154" s="26"/>
      <c r="F154" s="28"/>
      <c r="G154" s="28"/>
      <c r="H154" s="97" t="s">
        <v>17</v>
      </c>
      <c r="I154" s="100"/>
      <c r="J154" s="101"/>
      <c r="K154" s="102">
        <v>8424.9091520000002</v>
      </c>
      <c r="L154" s="102">
        <v>16245.089267879999</v>
      </c>
      <c r="M154" s="102">
        <f t="shared" si="3"/>
        <v>7820.180115879999</v>
      </c>
      <c r="N154" s="71"/>
      <c r="O154" s="71"/>
      <c r="P154" s="71"/>
      <c r="Q154" s="71"/>
    </row>
    <row r="155" spans="1:17" x14ac:dyDescent="0.2">
      <c r="A155" s="71"/>
      <c r="B155" s="24"/>
      <c r="C155" s="24"/>
      <c r="D155" s="28"/>
      <c r="E155" s="26"/>
      <c r="F155" s="28"/>
      <c r="G155" s="28"/>
      <c r="H155" s="28"/>
      <c r="I155" s="72" t="s">
        <v>1702</v>
      </c>
      <c r="J155" s="73" t="s">
        <v>1802</v>
      </c>
      <c r="K155" s="39">
        <v>0</v>
      </c>
      <c r="L155" s="39">
        <v>330</v>
      </c>
      <c r="M155" s="39">
        <f t="shared" si="3"/>
        <v>330</v>
      </c>
      <c r="N155" s="71"/>
      <c r="O155" s="71"/>
      <c r="P155" s="71"/>
      <c r="Q155" s="71"/>
    </row>
    <row r="156" spans="1:17" x14ac:dyDescent="0.2">
      <c r="A156" s="71"/>
      <c r="B156" s="24"/>
      <c r="C156" s="24"/>
      <c r="D156" s="28"/>
      <c r="E156" s="26"/>
      <c r="F156" s="28"/>
      <c r="G156" s="28"/>
      <c r="H156" s="28"/>
      <c r="I156" s="74" t="s">
        <v>1765</v>
      </c>
      <c r="J156" s="75" t="s">
        <v>1803</v>
      </c>
      <c r="K156" s="41">
        <v>35.224086</v>
      </c>
      <c r="L156" s="41">
        <v>73.096219500000004</v>
      </c>
      <c r="M156" s="41">
        <f t="shared" si="3"/>
        <v>37.872133500000004</v>
      </c>
      <c r="N156" s="71"/>
      <c r="O156" s="71"/>
      <c r="P156" s="71"/>
      <c r="Q156" s="71"/>
    </row>
    <row r="157" spans="1:17" x14ac:dyDescent="0.2">
      <c r="A157" s="71"/>
      <c r="B157" s="24"/>
      <c r="C157" s="24"/>
      <c r="D157" s="28"/>
      <c r="E157" s="26"/>
      <c r="F157" s="28"/>
      <c r="G157" s="28"/>
      <c r="H157" s="28"/>
      <c r="I157" s="74" t="s">
        <v>1704</v>
      </c>
      <c r="J157" s="75" t="s">
        <v>1804</v>
      </c>
      <c r="K157" s="41">
        <v>51.201931000000002</v>
      </c>
      <c r="L157" s="41">
        <v>107.59674852999997</v>
      </c>
      <c r="M157" s="41">
        <f t="shared" si="3"/>
        <v>56.394817529999969</v>
      </c>
      <c r="N157" s="71"/>
      <c r="O157" s="71"/>
      <c r="P157" s="71"/>
      <c r="Q157" s="71"/>
    </row>
    <row r="158" spans="1:17" x14ac:dyDescent="0.2">
      <c r="A158" s="71"/>
      <c r="B158" s="24"/>
      <c r="C158" s="24"/>
      <c r="D158" s="28"/>
      <c r="E158" s="26"/>
      <c r="F158" s="28"/>
      <c r="G158" s="28"/>
      <c r="H158" s="28"/>
      <c r="I158" s="74" t="s">
        <v>1708</v>
      </c>
      <c r="J158" s="75" t="s">
        <v>1805</v>
      </c>
      <c r="K158" s="41">
        <v>2011.0724949999999</v>
      </c>
      <c r="L158" s="41">
        <v>11302.330143589996</v>
      </c>
      <c r="M158" s="41">
        <f t="shared" si="3"/>
        <v>9291.2576485899954</v>
      </c>
      <c r="N158" s="71"/>
      <c r="O158" s="71"/>
      <c r="P158" s="71"/>
      <c r="Q158" s="71"/>
    </row>
    <row r="159" spans="1:17" x14ac:dyDescent="0.2">
      <c r="A159" s="71"/>
      <c r="B159" s="24"/>
      <c r="C159" s="24"/>
      <c r="D159" s="28"/>
      <c r="E159" s="26"/>
      <c r="F159" s="28"/>
      <c r="G159" s="28"/>
      <c r="H159" s="28"/>
      <c r="I159" s="74" t="s">
        <v>1776</v>
      </c>
      <c r="J159" s="75" t="s">
        <v>1806</v>
      </c>
      <c r="K159" s="41">
        <v>405.67842400000001</v>
      </c>
      <c r="L159" s="41">
        <v>438.37623751000007</v>
      </c>
      <c r="M159" s="41">
        <f t="shared" si="3"/>
        <v>32.69781351000006</v>
      </c>
      <c r="N159" s="71"/>
      <c r="O159" s="71"/>
      <c r="P159" s="71"/>
      <c r="Q159" s="71"/>
    </row>
    <row r="160" spans="1:17" x14ac:dyDescent="0.2">
      <c r="A160" s="71"/>
      <c r="B160" s="24"/>
      <c r="C160" s="24"/>
      <c r="D160" s="28"/>
      <c r="E160" s="26"/>
      <c r="F160" s="28"/>
      <c r="G160" s="28"/>
      <c r="H160" s="28"/>
      <c r="I160" s="74" t="s">
        <v>1712</v>
      </c>
      <c r="J160" s="75" t="s">
        <v>1807</v>
      </c>
      <c r="K160" s="41">
        <v>292.83434199999999</v>
      </c>
      <c r="L160" s="41">
        <v>299.77406364000001</v>
      </c>
      <c r="M160" s="41">
        <f t="shared" si="3"/>
        <v>6.9397216400000161</v>
      </c>
      <c r="N160" s="71"/>
      <c r="O160" s="71"/>
      <c r="P160" s="71"/>
      <c r="Q160" s="71"/>
    </row>
    <row r="161" spans="1:17" x14ac:dyDescent="0.2">
      <c r="A161" s="71"/>
      <c r="B161" s="24"/>
      <c r="C161" s="24"/>
      <c r="D161" s="28"/>
      <c r="E161" s="26"/>
      <c r="F161" s="28"/>
      <c r="G161" s="28"/>
      <c r="H161" s="28"/>
      <c r="I161" s="74" t="s">
        <v>1718</v>
      </c>
      <c r="J161" s="75" t="s">
        <v>1808</v>
      </c>
      <c r="K161" s="41">
        <v>363.51594699999998</v>
      </c>
      <c r="L161" s="41">
        <v>326.68659387000002</v>
      </c>
      <c r="M161" s="41">
        <f t="shared" si="3"/>
        <v>-36.829353129999959</v>
      </c>
      <c r="N161" s="71"/>
      <c r="O161" s="71"/>
      <c r="P161" s="71"/>
      <c r="Q161" s="71"/>
    </row>
    <row r="162" spans="1:17" x14ac:dyDescent="0.2">
      <c r="A162" s="71"/>
      <c r="B162" s="24"/>
      <c r="C162" s="24"/>
      <c r="D162" s="28"/>
      <c r="E162" s="26"/>
      <c r="F162" s="28"/>
      <c r="G162" s="28"/>
      <c r="H162" s="28"/>
      <c r="I162" s="74" t="s">
        <v>1678</v>
      </c>
      <c r="J162" s="75" t="s">
        <v>1809</v>
      </c>
      <c r="K162" s="41">
        <v>3057.8838070000002</v>
      </c>
      <c r="L162" s="41">
        <v>725.24175554000055</v>
      </c>
      <c r="M162" s="41">
        <f t="shared" si="3"/>
        <v>-2332.6420514599995</v>
      </c>
      <c r="N162" s="71"/>
      <c r="O162" s="71"/>
      <c r="P162" s="71"/>
      <c r="Q162" s="71"/>
    </row>
    <row r="163" spans="1:17" ht="25.5" x14ac:dyDescent="0.2">
      <c r="A163" s="71"/>
      <c r="B163" s="24"/>
      <c r="C163" s="24"/>
      <c r="D163" s="28"/>
      <c r="E163" s="26"/>
      <c r="F163" s="28"/>
      <c r="G163" s="28"/>
      <c r="H163" s="28"/>
      <c r="I163" s="74" t="s">
        <v>1788</v>
      </c>
      <c r="J163" s="75" t="s">
        <v>1810</v>
      </c>
      <c r="K163" s="41">
        <v>463.98640699999999</v>
      </c>
      <c r="L163" s="41">
        <v>366.04827996000006</v>
      </c>
      <c r="M163" s="41">
        <f t="shared" si="3"/>
        <v>-97.938127039999927</v>
      </c>
      <c r="N163" s="71"/>
      <c r="O163" s="71"/>
      <c r="P163" s="71"/>
      <c r="Q163" s="71"/>
    </row>
    <row r="164" spans="1:17" x14ac:dyDescent="0.2">
      <c r="A164" s="71"/>
      <c r="B164" s="24"/>
      <c r="C164" s="24"/>
      <c r="D164" s="28"/>
      <c r="E164" s="26"/>
      <c r="F164" s="28"/>
      <c r="G164" s="28"/>
      <c r="H164" s="28"/>
      <c r="I164" s="74" t="s">
        <v>1811</v>
      </c>
      <c r="J164" s="75" t="s">
        <v>1812</v>
      </c>
      <c r="K164" s="41">
        <v>75.464519999999993</v>
      </c>
      <c r="L164" s="41">
        <v>76.97146742999999</v>
      </c>
      <c r="M164" s="41">
        <f t="shared" si="3"/>
        <v>1.5069474299999968</v>
      </c>
      <c r="N164" s="71"/>
      <c r="O164" s="71"/>
      <c r="P164" s="71"/>
      <c r="Q164" s="71"/>
    </row>
    <row r="165" spans="1:17" ht="25.5" x14ac:dyDescent="0.2">
      <c r="A165" s="71"/>
      <c r="B165" s="24"/>
      <c r="C165" s="24"/>
      <c r="D165" s="28"/>
      <c r="E165" s="26"/>
      <c r="F165" s="28"/>
      <c r="G165" s="28"/>
      <c r="H165" s="28"/>
      <c r="I165" s="74" t="s">
        <v>1813</v>
      </c>
      <c r="J165" s="75" t="s">
        <v>1814</v>
      </c>
      <c r="K165" s="41">
        <v>100.46651</v>
      </c>
      <c r="L165" s="41">
        <v>117.60213776000005</v>
      </c>
      <c r="M165" s="41">
        <f t="shared" si="3"/>
        <v>17.135627760000048</v>
      </c>
      <c r="N165" s="71"/>
      <c r="O165" s="71"/>
      <c r="P165" s="71"/>
      <c r="Q165" s="71"/>
    </row>
    <row r="166" spans="1:17" ht="25.5" x14ac:dyDescent="0.2">
      <c r="A166" s="71"/>
      <c r="B166" s="24"/>
      <c r="C166" s="24"/>
      <c r="D166" s="28"/>
      <c r="E166" s="26"/>
      <c r="F166" s="28"/>
      <c r="G166" s="28"/>
      <c r="H166" s="28"/>
      <c r="I166" s="74" t="s">
        <v>1815</v>
      </c>
      <c r="J166" s="75" t="s">
        <v>1816</v>
      </c>
      <c r="K166" s="41">
        <v>63.130616000000003</v>
      </c>
      <c r="L166" s="41">
        <v>78.182777920000063</v>
      </c>
      <c r="M166" s="41">
        <f t="shared" si="3"/>
        <v>15.05216192000006</v>
      </c>
      <c r="N166" s="71"/>
      <c r="O166" s="71"/>
      <c r="P166" s="71"/>
      <c r="Q166" s="71"/>
    </row>
    <row r="167" spans="1:17" x14ac:dyDescent="0.2">
      <c r="A167" s="71"/>
      <c r="B167" s="24"/>
      <c r="C167" s="24"/>
      <c r="D167" s="28"/>
      <c r="E167" s="26"/>
      <c r="F167" s="28"/>
      <c r="G167" s="28"/>
      <c r="H167" s="28"/>
      <c r="I167" s="74" t="s">
        <v>1817</v>
      </c>
      <c r="J167" s="75" t="s">
        <v>1818</v>
      </c>
      <c r="K167" s="41">
        <v>19.571370999999999</v>
      </c>
      <c r="L167" s="41">
        <v>30.200191739999994</v>
      </c>
      <c r="M167" s="41">
        <f t="shared" si="3"/>
        <v>10.628820739999995</v>
      </c>
      <c r="N167" s="71"/>
      <c r="O167" s="71"/>
      <c r="P167" s="71"/>
      <c r="Q167" s="71"/>
    </row>
    <row r="168" spans="1:17" x14ac:dyDescent="0.2">
      <c r="A168" s="71"/>
      <c r="B168" s="24"/>
      <c r="C168" s="24"/>
      <c r="D168" s="28"/>
      <c r="E168" s="26"/>
      <c r="F168" s="28"/>
      <c r="G168" s="28"/>
      <c r="H168" s="28"/>
      <c r="I168" s="74" t="s">
        <v>1819</v>
      </c>
      <c r="J168" s="75" t="s">
        <v>1820</v>
      </c>
      <c r="K168" s="41">
        <v>853.25242900000001</v>
      </c>
      <c r="L168" s="41">
        <v>1189.8557298900002</v>
      </c>
      <c r="M168" s="41">
        <f t="shared" si="3"/>
        <v>336.60330089000024</v>
      </c>
      <c r="N168" s="71"/>
      <c r="O168" s="71"/>
      <c r="P168" s="71"/>
      <c r="Q168" s="71"/>
    </row>
    <row r="169" spans="1:17" x14ac:dyDescent="0.2">
      <c r="A169" s="71"/>
      <c r="B169" s="24"/>
      <c r="C169" s="24"/>
      <c r="D169" s="28"/>
      <c r="E169" s="26"/>
      <c r="F169" s="28"/>
      <c r="G169" s="28"/>
      <c r="H169" s="28"/>
      <c r="I169" s="74" t="s">
        <v>1821</v>
      </c>
      <c r="J169" s="75" t="s">
        <v>1822</v>
      </c>
      <c r="K169" s="41">
        <v>69.346939000000006</v>
      </c>
      <c r="L169" s="41">
        <v>145.89781728000008</v>
      </c>
      <c r="M169" s="41">
        <f t="shared" si="3"/>
        <v>76.550878280000077</v>
      </c>
      <c r="N169" s="71"/>
      <c r="O169" s="71"/>
      <c r="P169" s="71"/>
      <c r="Q169" s="71"/>
    </row>
    <row r="170" spans="1:17" x14ac:dyDescent="0.2">
      <c r="A170" s="71"/>
      <c r="B170" s="24"/>
      <c r="C170" s="24"/>
      <c r="D170" s="28"/>
      <c r="E170" s="26"/>
      <c r="F170" s="28"/>
      <c r="G170" s="28"/>
      <c r="H170" s="28"/>
      <c r="I170" s="74" t="s">
        <v>1823</v>
      </c>
      <c r="J170" s="75" t="s">
        <v>1824</v>
      </c>
      <c r="K170" s="41">
        <v>159.26181</v>
      </c>
      <c r="L170" s="41">
        <v>169.73481380000001</v>
      </c>
      <c r="M170" s="41">
        <f t="shared" si="3"/>
        <v>10.473003800000015</v>
      </c>
      <c r="N170" s="71"/>
      <c r="O170" s="71"/>
      <c r="P170" s="71"/>
      <c r="Q170" s="71"/>
    </row>
    <row r="171" spans="1:17" ht="25.5" x14ac:dyDescent="0.2">
      <c r="A171" s="71"/>
      <c r="B171" s="24"/>
      <c r="C171" s="24"/>
      <c r="D171" s="28"/>
      <c r="E171" s="26"/>
      <c r="F171" s="28"/>
      <c r="G171" s="28"/>
      <c r="H171" s="28"/>
      <c r="I171" s="74" t="s">
        <v>1825</v>
      </c>
      <c r="J171" s="75" t="s">
        <v>1826</v>
      </c>
      <c r="K171" s="41">
        <v>77.430661999999998</v>
      </c>
      <c r="L171" s="41">
        <v>41.144430209999996</v>
      </c>
      <c r="M171" s="41">
        <f t="shared" si="3"/>
        <v>-36.286231790000002</v>
      </c>
      <c r="N171" s="71"/>
      <c r="O171" s="71"/>
      <c r="P171" s="71"/>
      <c r="Q171" s="71"/>
    </row>
    <row r="172" spans="1:17" ht="25.5" x14ac:dyDescent="0.2">
      <c r="A172" s="71"/>
      <c r="B172" s="24"/>
      <c r="C172" s="24"/>
      <c r="D172" s="28"/>
      <c r="E172" s="26"/>
      <c r="F172" s="28"/>
      <c r="G172" s="28"/>
      <c r="H172" s="28"/>
      <c r="I172" s="74" t="s">
        <v>1827</v>
      </c>
      <c r="J172" s="75" t="s">
        <v>1828</v>
      </c>
      <c r="K172" s="41">
        <v>295.25405799999999</v>
      </c>
      <c r="L172" s="41">
        <v>382.57769536999984</v>
      </c>
      <c r="M172" s="41">
        <f t="shared" si="3"/>
        <v>87.323637369999858</v>
      </c>
      <c r="N172" s="71"/>
      <c r="O172" s="71"/>
      <c r="P172" s="71"/>
      <c r="Q172" s="71"/>
    </row>
    <row r="173" spans="1:17" ht="25.5" x14ac:dyDescent="0.2">
      <c r="A173" s="71"/>
      <c r="B173" s="24"/>
      <c r="C173" s="24"/>
      <c r="D173" s="28"/>
      <c r="E173" s="26"/>
      <c r="F173" s="28"/>
      <c r="G173" s="28"/>
      <c r="H173" s="28"/>
      <c r="I173" s="74" t="s">
        <v>1829</v>
      </c>
      <c r="J173" s="75" t="s">
        <v>1830</v>
      </c>
      <c r="K173" s="41">
        <v>30.332798</v>
      </c>
      <c r="L173" s="41">
        <v>43.772164339999996</v>
      </c>
      <c r="M173" s="41">
        <f t="shared" si="3"/>
        <v>13.439366339999996</v>
      </c>
      <c r="N173" s="71"/>
      <c r="O173" s="71"/>
      <c r="P173" s="71"/>
      <c r="Q173" s="71"/>
    </row>
    <row r="174" spans="1:17" x14ac:dyDescent="0.2">
      <c r="A174" s="71"/>
      <c r="B174" s="24"/>
      <c r="C174" s="24"/>
      <c r="D174" s="28"/>
      <c r="E174" s="26"/>
      <c r="F174" s="28"/>
      <c r="G174" s="28"/>
      <c r="H174" s="97" t="s">
        <v>1693</v>
      </c>
      <c r="I174" s="100"/>
      <c r="J174" s="101"/>
      <c r="K174" s="102">
        <v>769.54986699999995</v>
      </c>
      <c r="L174" s="102">
        <v>4068.9480642800008</v>
      </c>
      <c r="M174" s="102">
        <f t="shared" si="3"/>
        <v>3299.3981972800011</v>
      </c>
      <c r="N174" s="71"/>
      <c r="O174" s="71"/>
      <c r="P174" s="71"/>
      <c r="Q174" s="71"/>
    </row>
    <row r="175" spans="1:17" x14ac:dyDescent="0.2">
      <c r="A175" s="71"/>
      <c r="B175" s="24"/>
      <c r="C175" s="24"/>
      <c r="D175" s="28"/>
      <c r="E175" s="26"/>
      <c r="F175" s="28"/>
      <c r="G175" s="28"/>
      <c r="H175" s="28"/>
      <c r="I175" s="72" t="s">
        <v>1694</v>
      </c>
      <c r="J175" s="73" t="s">
        <v>1744</v>
      </c>
      <c r="K175" s="39">
        <v>768.4769</v>
      </c>
      <c r="L175" s="39">
        <v>4067.8750972800008</v>
      </c>
      <c r="M175" s="39">
        <f t="shared" si="3"/>
        <v>3299.3981972800007</v>
      </c>
      <c r="N175" s="71"/>
      <c r="O175" s="71"/>
      <c r="P175" s="71"/>
      <c r="Q175" s="71"/>
    </row>
    <row r="176" spans="1:17" x14ac:dyDescent="0.2">
      <c r="A176" s="71"/>
      <c r="B176" s="24"/>
      <c r="C176" s="24"/>
      <c r="D176" s="28"/>
      <c r="E176" s="26"/>
      <c r="F176" s="28"/>
      <c r="G176" s="28"/>
      <c r="H176" s="28"/>
      <c r="I176" s="74" t="s">
        <v>1698</v>
      </c>
      <c r="J176" s="75" t="s">
        <v>1751</v>
      </c>
      <c r="K176" s="41">
        <v>1.072967</v>
      </c>
      <c r="L176" s="41">
        <v>1.072967</v>
      </c>
      <c r="M176" s="41">
        <f t="shared" si="3"/>
        <v>0</v>
      </c>
      <c r="N176" s="71"/>
      <c r="O176" s="71"/>
      <c r="P176" s="71"/>
      <c r="Q176" s="71"/>
    </row>
    <row r="177" spans="1:17" x14ac:dyDescent="0.2">
      <c r="A177" s="71"/>
      <c r="B177" s="24"/>
      <c r="C177" s="24"/>
      <c r="D177" s="28"/>
      <c r="E177" s="87">
        <v>5</v>
      </c>
      <c r="F177" s="88" t="s">
        <v>554</v>
      </c>
      <c r="G177" s="88"/>
      <c r="H177" s="88"/>
      <c r="I177" s="94"/>
      <c r="J177" s="95"/>
      <c r="K177" s="96">
        <v>9994.4731859999993</v>
      </c>
      <c r="L177" s="96">
        <v>15735.158221869991</v>
      </c>
      <c r="M177" s="96">
        <f t="shared" si="3"/>
        <v>5740.6850358699921</v>
      </c>
      <c r="N177" s="71"/>
      <c r="O177" s="71"/>
      <c r="P177" s="71"/>
      <c r="Q177" s="71"/>
    </row>
    <row r="178" spans="1:17" x14ac:dyDescent="0.2">
      <c r="A178" s="71"/>
      <c r="B178" s="24"/>
      <c r="C178" s="24"/>
      <c r="D178" s="28"/>
      <c r="E178" s="26"/>
      <c r="F178" s="28"/>
      <c r="G178" s="72" t="s">
        <v>16</v>
      </c>
      <c r="H178" s="72"/>
      <c r="I178" s="72"/>
      <c r="J178" s="73"/>
      <c r="K178" s="39">
        <v>9994.4731859999993</v>
      </c>
      <c r="L178" s="39">
        <v>15735.158221869991</v>
      </c>
      <c r="M178" s="39">
        <f t="shared" si="3"/>
        <v>5740.6850358699921</v>
      </c>
      <c r="N178" s="71"/>
      <c r="O178" s="71"/>
      <c r="P178" s="71"/>
      <c r="Q178" s="71"/>
    </row>
    <row r="179" spans="1:17" x14ac:dyDescent="0.2">
      <c r="A179" s="71"/>
      <c r="B179" s="24"/>
      <c r="C179" s="24"/>
      <c r="D179" s="28"/>
      <c r="E179" s="26"/>
      <c r="F179" s="28"/>
      <c r="G179" s="28"/>
      <c r="H179" s="97" t="s">
        <v>17</v>
      </c>
      <c r="I179" s="97"/>
      <c r="J179" s="99"/>
      <c r="K179" s="98">
        <v>8883.2653460000001</v>
      </c>
      <c r="L179" s="98">
        <v>13982.923225049992</v>
      </c>
      <c r="M179" s="98">
        <f t="shared" si="3"/>
        <v>5099.6578790499916</v>
      </c>
      <c r="N179" s="71"/>
      <c r="O179" s="71"/>
      <c r="P179" s="71"/>
      <c r="Q179" s="71"/>
    </row>
    <row r="180" spans="1:17" x14ac:dyDescent="0.2">
      <c r="A180" s="71"/>
      <c r="B180" s="24"/>
      <c r="C180" s="24"/>
      <c r="D180" s="28"/>
      <c r="E180" s="26"/>
      <c r="F180" s="28"/>
      <c r="G180" s="28"/>
      <c r="H180" s="28"/>
      <c r="I180" s="72" t="s">
        <v>1700</v>
      </c>
      <c r="J180" s="73" t="s">
        <v>1831</v>
      </c>
      <c r="K180" s="39">
        <v>557.72812099999999</v>
      </c>
      <c r="L180" s="39">
        <v>4972.2263065099987</v>
      </c>
      <c r="M180" s="39">
        <f t="shared" si="3"/>
        <v>4414.4981855099986</v>
      </c>
      <c r="N180" s="71"/>
      <c r="O180" s="71"/>
      <c r="P180" s="71"/>
      <c r="Q180" s="71"/>
    </row>
    <row r="181" spans="1:17" x14ac:dyDescent="0.2">
      <c r="A181" s="71"/>
      <c r="B181" s="24"/>
      <c r="C181" s="24"/>
      <c r="D181" s="28"/>
      <c r="E181" s="26"/>
      <c r="F181" s="28"/>
      <c r="G181" s="28"/>
      <c r="H181" s="28"/>
      <c r="I181" s="74" t="s">
        <v>1704</v>
      </c>
      <c r="J181" s="75" t="s">
        <v>1832</v>
      </c>
      <c r="K181" s="41">
        <v>22.632352999999998</v>
      </c>
      <c r="L181" s="41">
        <v>17.480159050000001</v>
      </c>
      <c r="M181" s="41">
        <f t="shared" si="3"/>
        <v>-5.1521939499999974</v>
      </c>
      <c r="N181" s="71"/>
      <c r="O181" s="71"/>
      <c r="P181" s="71"/>
      <c r="Q181" s="71"/>
    </row>
    <row r="182" spans="1:17" x14ac:dyDescent="0.2">
      <c r="A182" s="71"/>
      <c r="B182" s="24"/>
      <c r="C182" s="24"/>
      <c r="D182" s="28"/>
      <c r="E182" s="26"/>
      <c r="F182" s="28"/>
      <c r="G182" s="28"/>
      <c r="H182" s="28"/>
      <c r="I182" s="74" t="s">
        <v>1767</v>
      </c>
      <c r="J182" s="75" t="s">
        <v>1768</v>
      </c>
      <c r="K182" s="41">
        <v>104.80652600000001</v>
      </c>
      <c r="L182" s="41">
        <v>155.206526</v>
      </c>
      <c r="M182" s="41">
        <f t="shared" si="3"/>
        <v>50.399999999999991</v>
      </c>
      <c r="N182" s="71"/>
      <c r="O182" s="71"/>
      <c r="P182" s="71"/>
      <c r="Q182" s="71"/>
    </row>
    <row r="183" spans="1:17" x14ac:dyDescent="0.2">
      <c r="A183" s="71"/>
      <c r="B183" s="24"/>
      <c r="C183" s="24"/>
      <c r="D183" s="28"/>
      <c r="E183" s="26"/>
      <c r="F183" s="28"/>
      <c r="G183" s="28"/>
      <c r="H183" s="28"/>
      <c r="I183" s="74" t="s">
        <v>1678</v>
      </c>
      <c r="J183" s="75" t="s">
        <v>1833</v>
      </c>
      <c r="K183" s="41">
        <v>132.50934699999999</v>
      </c>
      <c r="L183" s="41">
        <v>326.40419784000005</v>
      </c>
      <c r="M183" s="41">
        <f t="shared" si="3"/>
        <v>193.89485084000006</v>
      </c>
      <c r="N183" s="71"/>
      <c r="O183" s="71"/>
      <c r="P183" s="71"/>
      <c r="Q183" s="71"/>
    </row>
    <row r="184" spans="1:17" x14ac:dyDescent="0.2">
      <c r="A184" s="71"/>
      <c r="B184" s="24"/>
      <c r="C184" s="24"/>
      <c r="D184" s="28"/>
      <c r="E184" s="26"/>
      <c r="F184" s="28"/>
      <c r="G184" s="28"/>
      <c r="H184" s="28"/>
      <c r="I184" s="74" t="s">
        <v>1784</v>
      </c>
      <c r="J184" s="75" t="s">
        <v>1834</v>
      </c>
      <c r="K184" s="41">
        <v>5574.0062520000001</v>
      </c>
      <c r="L184" s="41">
        <v>6028.0486456699937</v>
      </c>
      <c r="M184" s="41">
        <f t="shared" si="3"/>
        <v>454.04239366999354</v>
      </c>
      <c r="N184" s="71"/>
      <c r="O184" s="71"/>
      <c r="P184" s="71"/>
      <c r="Q184" s="71"/>
    </row>
    <row r="185" spans="1:17" x14ac:dyDescent="0.2">
      <c r="A185" s="71"/>
      <c r="B185" s="24"/>
      <c r="C185" s="24"/>
      <c r="D185" s="28"/>
      <c r="E185" s="26"/>
      <c r="F185" s="28"/>
      <c r="G185" s="28"/>
      <c r="H185" s="28"/>
      <c r="I185" s="74" t="s">
        <v>1788</v>
      </c>
      <c r="J185" s="75" t="s">
        <v>1835</v>
      </c>
      <c r="K185" s="41">
        <v>2491.5827469999999</v>
      </c>
      <c r="L185" s="41">
        <v>2483.5573899800002</v>
      </c>
      <c r="M185" s="41">
        <f t="shared" si="3"/>
        <v>-8.0253570199997739</v>
      </c>
      <c r="N185" s="71"/>
      <c r="O185" s="71"/>
      <c r="P185" s="71"/>
      <c r="Q185" s="71"/>
    </row>
    <row r="186" spans="1:17" x14ac:dyDescent="0.2">
      <c r="A186" s="71"/>
      <c r="B186" s="24"/>
      <c r="C186" s="24"/>
      <c r="D186" s="28"/>
      <c r="E186" s="26"/>
      <c r="F186" s="28"/>
      <c r="G186" s="28"/>
      <c r="H186" s="97" t="s">
        <v>1693</v>
      </c>
      <c r="I186" s="100"/>
      <c r="J186" s="101"/>
      <c r="K186" s="102">
        <v>1111.20784</v>
      </c>
      <c r="L186" s="102">
        <v>1752.2349968199999</v>
      </c>
      <c r="M186" s="102">
        <f t="shared" si="3"/>
        <v>641.02715681999985</v>
      </c>
      <c r="N186" s="71"/>
      <c r="O186" s="71"/>
      <c r="P186" s="71"/>
      <c r="Q186" s="71"/>
    </row>
    <row r="187" spans="1:17" x14ac:dyDescent="0.2">
      <c r="A187" s="71"/>
      <c r="B187" s="24"/>
      <c r="C187" s="24"/>
      <c r="D187" s="28"/>
      <c r="E187" s="26"/>
      <c r="F187" s="28"/>
      <c r="G187" s="28"/>
      <c r="H187" s="28"/>
      <c r="I187" s="72" t="s">
        <v>1694</v>
      </c>
      <c r="J187" s="73" t="s">
        <v>1744</v>
      </c>
      <c r="K187" s="39">
        <v>1111.20784</v>
      </c>
      <c r="L187" s="39">
        <v>1752.2349968199999</v>
      </c>
      <c r="M187" s="39">
        <f t="shared" si="3"/>
        <v>641.02715681999985</v>
      </c>
      <c r="N187" s="71"/>
      <c r="O187" s="71"/>
      <c r="P187" s="71"/>
      <c r="Q187" s="71"/>
    </row>
    <row r="188" spans="1:17" x14ac:dyDescent="0.2">
      <c r="A188" s="71"/>
      <c r="B188" s="24"/>
      <c r="C188" s="24"/>
      <c r="D188" s="28"/>
      <c r="E188" s="87">
        <v>6</v>
      </c>
      <c r="F188" s="88" t="s">
        <v>606</v>
      </c>
      <c r="G188" s="88"/>
      <c r="H188" s="88"/>
      <c r="I188" s="94"/>
      <c r="J188" s="95"/>
      <c r="K188" s="96">
        <v>28320.840824999999</v>
      </c>
      <c r="L188" s="96">
        <v>109972.96142403003</v>
      </c>
      <c r="M188" s="96">
        <f t="shared" si="3"/>
        <v>81652.120599030022</v>
      </c>
      <c r="N188" s="71"/>
      <c r="O188" s="71"/>
      <c r="P188" s="71"/>
      <c r="Q188" s="71"/>
    </row>
    <row r="189" spans="1:17" x14ac:dyDescent="0.2">
      <c r="A189" s="71"/>
      <c r="B189" s="24"/>
      <c r="C189" s="24"/>
      <c r="D189" s="28"/>
      <c r="E189" s="26"/>
      <c r="F189" s="28"/>
      <c r="G189" s="72" t="s">
        <v>16</v>
      </c>
      <c r="H189" s="72"/>
      <c r="I189" s="72"/>
      <c r="J189" s="73"/>
      <c r="K189" s="39">
        <v>28320.840824999999</v>
      </c>
      <c r="L189" s="39">
        <v>109972.96142403003</v>
      </c>
      <c r="M189" s="39">
        <f t="shared" si="3"/>
        <v>81652.120599030022</v>
      </c>
      <c r="N189" s="71"/>
      <c r="O189" s="71"/>
      <c r="P189" s="71"/>
      <c r="Q189" s="71"/>
    </row>
    <row r="190" spans="1:17" x14ac:dyDescent="0.2">
      <c r="A190" s="71"/>
      <c r="B190" s="24"/>
      <c r="C190" s="24"/>
      <c r="D190" s="28"/>
      <c r="E190" s="26"/>
      <c r="F190" s="28"/>
      <c r="G190" s="28"/>
      <c r="H190" s="97" t="s">
        <v>17</v>
      </c>
      <c r="I190" s="97"/>
      <c r="J190" s="99"/>
      <c r="K190" s="98">
        <v>24926.736911</v>
      </c>
      <c r="L190" s="98">
        <v>93285.098190880017</v>
      </c>
      <c r="M190" s="98">
        <f t="shared" si="3"/>
        <v>68358.361279880017</v>
      </c>
      <c r="N190" s="71"/>
      <c r="O190" s="71"/>
      <c r="P190" s="71"/>
      <c r="Q190" s="71"/>
    </row>
    <row r="191" spans="1:17" x14ac:dyDescent="0.2">
      <c r="A191" s="71"/>
      <c r="B191" s="24"/>
      <c r="C191" s="24"/>
      <c r="D191" s="28"/>
      <c r="E191" s="26"/>
      <c r="F191" s="28"/>
      <c r="G191" s="28"/>
      <c r="H191" s="28"/>
      <c r="I191" s="72" t="s">
        <v>1836</v>
      </c>
      <c r="J191" s="73" t="s">
        <v>1837</v>
      </c>
      <c r="K191" s="39">
        <v>155.519926</v>
      </c>
      <c r="L191" s="39">
        <v>644.11305090999986</v>
      </c>
      <c r="M191" s="39">
        <f t="shared" si="3"/>
        <v>488.59312490999986</v>
      </c>
      <c r="N191" s="71"/>
      <c r="O191" s="71"/>
      <c r="P191" s="71"/>
      <c r="Q191" s="71"/>
    </row>
    <row r="192" spans="1:17" x14ac:dyDescent="0.2">
      <c r="A192" s="71"/>
      <c r="B192" s="24"/>
      <c r="C192" s="24"/>
      <c r="D192" s="28"/>
      <c r="E192" s="26"/>
      <c r="F192" s="28"/>
      <c r="G192" s="28"/>
      <c r="H192" s="28"/>
      <c r="I192" s="74" t="s">
        <v>1702</v>
      </c>
      <c r="J192" s="75" t="s">
        <v>1838</v>
      </c>
      <c r="K192" s="41">
        <v>788.57875300000001</v>
      </c>
      <c r="L192" s="41">
        <v>852.84121344000005</v>
      </c>
      <c r="M192" s="41">
        <f t="shared" si="3"/>
        <v>64.262460440000041</v>
      </c>
      <c r="N192" s="71"/>
      <c r="O192" s="71"/>
      <c r="P192" s="71"/>
      <c r="Q192" s="71"/>
    </row>
    <row r="193" spans="1:17" x14ac:dyDescent="0.2">
      <c r="A193" s="71"/>
      <c r="B193" s="24"/>
      <c r="C193" s="24"/>
      <c r="D193" s="28"/>
      <c r="E193" s="26"/>
      <c r="F193" s="28"/>
      <c r="G193" s="28"/>
      <c r="H193" s="28"/>
      <c r="I193" s="74" t="s">
        <v>1708</v>
      </c>
      <c r="J193" s="75" t="s">
        <v>1839</v>
      </c>
      <c r="K193" s="41">
        <v>132.33261999999999</v>
      </c>
      <c r="L193" s="41">
        <v>194.80177438000001</v>
      </c>
      <c r="M193" s="41">
        <f t="shared" si="3"/>
        <v>62.46915438000002</v>
      </c>
      <c r="N193" s="71"/>
      <c r="O193" s="71"/>
      <c r="P193" s="71"/>
      <c r="Q193" s="71"/>
    </row>
    <row r="194" spans="1:17" x14ac:dyDescent="0.2">
      <c r="A194" s="71"/>
      <c r="B194" s="24"/>
      <c r="C194" s="24"/>
      <c r="D194" s="28"/>
      <c r="E194" s="26"/>
      <c r="F194" s="28"/>
      <c r="G194" s="28"/>
      <c r="H194" s="28"/>
      <c r="I194" s="74" t="s">
        <v>1710</v>
      </c>
      <c r="J194" s="75" t="s">
        <v>1840</v>
      </c>
      <c r="K194" s="41">
        <v>596.77556900000002</v>
      </c>
      <c r="L194" s="41">
        <v>639.96555853000007</v>
      </c>
      <c r="M194" s="41">
        <f t="shared" si="3"/>
        <v>43.189989530000048</v>
      </c>
      <c r="N194" s="71"/>
      <c r="O194" s="71"/>
      <c r="P194" s="71"/>
      <c r="Q194" s="71"/>
    </row>
    <row r="195" spans="1:17" x14ac:dyDescent="0.2">
      <c r="A195" s="71"/>
      <c r="B195" s="24"/>
      <c r="C195" s="24"/>
      <c r="D195" s="28"/>
      <c r="E195" s="26"/>
      <c r="F195" s="28"/>
      <c r="G195" s="28"/>
      <c r="H195" s="28"/>
      <c r="I195" s="74" t="s">
        <v>1720</v>
      </c>
      <c r="J195" s="75" t="s">
        <v>2591</v>
      </c>
      <c r="K195" s="41">
        <v>0</v>
      </c>
      <c r="L195" s="41">
        <v>11300</v>
      </c>
      <c r="M195" s="41">
        <f t="shared" si="3"/>
        <v>11300</v>
      </c>
      <c r="N195" s="71"/>
      <c r="O195" s="71"/>
      <c r="P195" s="71"/>
      <c r="Q195" s="71"/>
    </row>
    <row r="196" spans="1:17" x14ac:dyDescent="0.2">
      <c r="A196" s="71"/>
      <c r="B196" s="24"/>
      <c r="C196" s="24"/>
      <c r="D196" s="28"/>
      <c r="E196" s="26"/>
      <c r="F196" s="28"/>
      <c r="G196" s="28"/>
      <c r="H196" s="28"/>
      <c r="I196" s="74" t="s">
        <v>2045</v>
      </c>
      <c r="J196" s="75" t="s">
        <v>2592</v>
      </c>
      <c r="K196" s="41">
        <v>0</v>
      </c>
      <c r="L196" s="41">
        <v>7881</v>
      </c>
      <c r="M196" s="41">
        <f t="shared" si="3"/>
        <v>7881</v>
      </c>
      <c r="N196" s="71"/>
      <c r="O196" s="71"/>
      <c r="P196" s="71"/>
      <c r="Q196" s="71"/>
    </row>
    <row r="197" spans="1:17" x14ac:dyDescent="0.2">
      <c r="A197" s="71"/>
      <c r="B197" s="24"/>
      <c r="C197" s="24"/>
      <c r="D197" s="28"/>
      <c r="E197" s="26"/>
      <c r="F197" s="28"/>
      <c r="G197" s="28"/>
      <c r="H197" s="28"/>
      <c r="I197" s="74" t="s">
        <v>1841</v>
      </c>
      <c r="J197" s="75" t="s">
        <v>1842</v>
      </c>
      <c r="K197" s="41">
        <v>1985.973876</v>
      </c>
      <c r="L197" s="41">
        <v>5177.5126198400003</v>
      </c>
      <c r="M197" s="41">
        <f t="shared" si="3"/>
        <v>3191.5387438400003</v>
      </c>
      <c r="N197" s="71"/>
      <c r="O197" s="71"/>
      <c r="P197" s="71"/>
      <c r="Q197" s="71"/>
    </row>
    <row r="198" spans="1:17" x14ac:dyDescent="0.2">
      <c r="A198" s="71"/>
      <c r="B198" s="24"/>
      <c r="C198" s="24"/>
      <c r="D198" s="28"/>
      <c r="E198" s="26"/>
      <c r="F198" s="28"/>
      <c r="G198" s="28"/>
      <c r="H198" s="28"/>
      <c r="I198" s="74" t="s">
        <v>1732</v>
      </c>
      <c r="J198" s="75" t="s">
        <v>1843</v>
      </c>
      <c r="K198" s="41">
        <v>10356.854649999999</v>
      </c>
      <c r="L198" s="41">
        <v>12159.65269166</v>
      </c>
      <c r="M198" s="41">
        <f t="shared" si="3"/>
        <v>1802.7980416600003</v>
      </c>
      <c r="N198" s="71"/>
      <c r="O198" s="71"/>
      <c r="P198" s="71"/>
      <c r="Q198" s="71"/>
    </row>
    <row r="199" spans="1:17" x14ac:dyDescent="0.2">
      <c r="A199" s="71"/>
      <c r="B199" s="24"/>
      <c r="C199" s="24"/>
      <c r="D199" s="28"/>
      <c r="E199" s="26"/>
      <c r="F199" s="28"/>
      <c r="G199" s="28"/>
      <c r="H199" s="28"/>
      <c r="I199" s="74" t="s">
        <v>1734</v>
      </c>
      <c r="J199" s="75" t="s">
        <v>1844</v>
      </c>
      <c r="K199" s="41">
        <v>3527.4697000000001</v>
      </c>
      <c r="L199" s="41">
        <v>5546.2417295900004</v>
      </c>
      <c r="M199" s="41">
        <f t="shared" si="3"/>
        <v>2018.7720295900003</v>
      </c>
      <c r="N199" s="71"/>
      <c r="O199" s="71"/>
      <c r="P199" s="71"/>
      <c r="Q199" s="71"/>
    </row>
    <row r="200" spans="1:17" x14ac:dyDescent="0.2">
      <c r="A200" s="71"/>
      <c r="B200" s="24"/>
      <c r="C200" s="24"/>
      <c r="D200" s="28"/>
      <c r="E200" s="26"/>
      <c r="F200" s="28"/>
      <c r="G200" s="28"/>
      <c r="H200" s="28"/>
      <c r="I200" s="74" t="s">
        <v>2593</v>
      </c>
      <c r="J200" s="75" t="s">
        <v>2594</v>
      </c>
      <c r="K200" s="41">
        <v>0</v>
      </c>
      <c r="L200" s="41">
        <v>9299</v>
      </c>
      <c r="M200" s="41">
        <f t="shared" ref="M200:M263" si="4">L200-K200</f>
        <v>9299</v>
      </c>
      <c r="N200" s="71"/>
      <c r="O200" s="71"/>
      <c r="P200" s="71"/>
      <c r="Q200" s="71"/>
    </row>
    <row r="201" spans="1:17" x14ac:dyDescent="0.2">
      <c r="A201" s="71"/>
      <c r="B201" s="24"/>
      <c r="C201" s="24"/>
      <c r="D201" s="28"/>
      <c r="E201" s="26"/>
      <c r="F201" s="28"/>
      <c r="G201" s="28"/>
      <c r="H201" s="28"/>
      <c r="I201" s="74" t="s">
        <v>2595</v>
      </c>
      <c r="J201" s="75" t="s">
        <v>2596</v>
      </c>
      <c r="K201" s="41">
        <v>0</v>
      </c>
      <c r="L201" s="41">
        <v>12029</v>
      </c>
      <c r="M201" s="41">
        <f t="shared" si="4"/>
        <v>12029</v>
      </c>
      <c r="N201" s="71"/>
      <c r="O201" s="71"/>
      <c r="P201" s="71"/>
      <c r="Q201" s="71"/>
    </row>
    <row r="202" spans="1:17" x14ac:dyDescent="0.2">
      <c r="A202" s="71"/>
      <c r="B202" s="24"/>
      <c r="C202" s="24"/>
      <c r="D202" s="28"/>
      <c r="E202" s="26"/>
      <c r="F202" s="28"/>
      <c r="G202" s="28"/>
      <c r="H202" s="28"/>
      <c r="I202" s="74" t="s">
        <v>1845</v>
      </c>
      <c r="J202" s="75" t="s">
        <v>1846</v>
      </c>
      <c r="K202" s="41">
        <v>0</v>
      </c>
      <c r="L202" s="41">
        <v>55</v>
      </c>
      <c r="M202" s="41">
        <f t="shared" si="4"/>
        <v>55</v>
      </c>
      <c r="N202" s="71"/>
      <c r="O202" s="71"/>
      <c r="P202" s="71"/>
      <c r="Q202" s="71"/>
    </row>
    <row r="203" spans="1:17" x14ac:dyDescent="0.2">
      <c r="A203" s="71"/>
      <c r="B203" s="24"/>
      <c r="C203" s="24"/>
      <c r="D203" s="28"/>
      <c r="E203" s="26"/>
      <c r="F203" s="28"/>
      <c r="G203" s="28"/>
      <c r="H203" s="28"/>
      <c r="I203" s="74" t="s">
        <v>1847</v>
      </c>
      <c r="J203" s="75" t="s">
        <v>1848</v>
      </c>
      <c r="K203" s="41">
        <v>2355.808207</v>
      </c>
      <c r="L203" s="41">
        <v>6597.3881979999996</v>
      </c>
      <c r="M203" s="41">
        <f t="shared" si="4"/>
        <v>4241.5799909999996</v>
      </c>
      <c r="N203" s="71"/>
      <c r="O203" s="71"/>
      <c r="P203" s="71"/>
      <c r="Q203" s="71"/>
    </row>
    <row r="204" spans="1:17" x14ac:dyDescent="0.2">
      <c r="A204" s="71"/>
      <c r="B204" s="24"/>
      <c r="C204" s="24"/>
      <c r="D204" s="28"/>
      <c r="E204" s="26"/>
      <c r="F204" s="28"/>
      <c r="G204" s="28"/>
      <c r="H204" s="28"/>
      <c r="I204" s="74" t="s">
        <v>1849</v>
      </c>
      <c r="J204" s="75" t="s">
        <v>1850</v>
      </c>
      <c r="K204" s="41">
        <v>166.68909199999999</v>
      </c>
      <c r="L204" s="41">
        <v>3371.0122576699996</v>
      </c>
      <c r="M204" s="41">
        <f t="shared" si="4"/>
        <v>3204.3231656699995</v>
      </c>
      <c r="N204" s="71"/>
      <c r="O204" s="71"/>
      <c r="P204" s="71"/>
      <c r="Q204" s="71"/>
    </row>
    <row r="205" spans="1:17" x14ac:dyDescent="0.2">
      <c r="A205" s="71"/>
      <c r="B205" s="24"/>
      <c r="C205" s="24"/>
      <c r="D205" s="28"/>
      <c r="E205" s="26"/>
      <c r="F205" s="28"/>
      <c r="G205" s="28"/>
      <c r="H205" s="28"/>
      <c r="I205" s="74" t="s">
        <v>1851</v>
      </c>
      <c r="J205" s="75" t="s">
        <v>1852</v>
      </c>
      <c r="K205" s="41">
        <v>195.17466300000001</v>
      </c>
      <c r="L205" s="41">
        <v>276.69076607</v>
      </c>
      <c r="M205" s="41">
        <f t="shared" si="4"/>
        <v>81.516103069999986</v>
      </c>
      <c r="N205" s="71"/>
      <c r="O205" s="71"/>
      <c r="P205" s="71"/>
      <c r="Q205" s="71"/>
    </row>
    <row r="206" spans="1:17" x14ac:dyDescent="0.2">
      <c r="A206" s="71"/>
      <c r="B206" s="24"/>
      <c r="C206" s="24"/>
      <c r="D206" s="28"/>
      <c r="E206" s="26"/>
      <c r="F206" s="28"/>
      <c r="G206" s="28"/>
      <c r="H206" s="28"/>
      <c r="I206" s="74" t="s">
        <v>1853</v>
      </c>
      <c r="J206" s="75" t="s">
        <v>1854</v>
      </c>
      <c r="K206" s="41">
        <v>181.30041499999999</v>
      </c>
      <c r="L206" s="41">
        <v>376.61089757000002</v>
      </c>
      <c r="M206" s="41">
        <f t="shared" si="4"/>
        <v>195.31048257000003</v>
      </c>
      <c r="N206" s="71"/>
      <c r="O206" s="71"/>
      <c r="P206" s="71"/>
      <c r="Q206" s="71"/>
    </row>
    <row r="207" spans="1:17" x14ac:dyDescent="0.2">
      <c r="A207" s="71"/>
      <c r="B207" s="24"/>
      <c r="C207" s="24"/>
      <c r="D207" s="28"/>
      <c r="E207" s="26"/>
      <c r="F207" s="28"/>
      <c r="G207" s="28"/>
      <c r="H207" s="28"/>
      <c r="I207" s="74" t="s">
        <v>1754</v>
      </c>
      <c r="J207" s="75" t="s">
        <v>1855</v>
      </c>
      <c r="K207" s="41">
        <v>214.33007499999999</v>
      </c>
      <c r="L207" s="41">
        <v>565.49830355999995</v>
      </c>
      <c r="M207" s="41">
        <f t="shared" si="4"/>
        <v>351.16822855999999</v>
      </c>
      <c r="N207" s="71"/>
      <c r="O207" s="71"/>
      <c r="P207" s="71"/>
      <c r="Q207" s="71"/>
    </row>
    <row r="208" spans="1:17" x14ac:dyDescent="0.2">
      <c r="A208" s="71"/>
      <c r="B208" s="24"/>
      <c r="C208" s="24"/>
      <c r="D208" s="28"/>
      <c r="E208" s="26"/>
      <c r="F208" s="28"/>
      <c r="G208" s="28"/>
      <c r="H208" s="28"/>
      <c r="I208" s="74" t="s">
        <v>1856</v>
      </c>
      <c r="J208" s="75" t="s">
        <v>1857</v>
      </c>
      <c r="K208" s="41">
        <v>1375.4207269999999</v>
      </c>
      <c r="L208" s="41">
        <v>2339.803325379999</v>
      </c>
      <c r="M208" s="41">
        <f t="shared" si="4"/>
        <v>964.38259837999908</v>
      </c>
      <c r="N208" s="71"/>
      <c r="O208" s="71"/>
      <c r="P208" s="71"/>
      <c r="Q208" s="71"/>
    </row>
    <row r="209" spans="1:17" x14ac:dyDescent="0.2">
      <c r="A209" s="71"/>
      <c r="B209" s="24"/>
      <c r="C209" s="24"/>
      <c r="D209" s="28"/>
      <c r="E209" s="26"/>
      <c r="F209" s="28"/>
      <c r="G209" s="28"/>
      <c r="H209" s="28"/>
      <c r="I209" s="74" t="s">
        <v>1747</v>
      </c>
      <c r="J209" s="75" t="s">
        <v>1858</v>
      </c>
      <c r="K209" s="41">
        <v>167.379761</v>
      </c>
      <c r="L209" s="41">
        <v>8.1934030900000021</v>
      </c>
      <c r="M209" s="41">
        <f t="shared" si="4"/>
        <v>-159.18635791</v>
      </c>
      <c r="N209" s="71"/>
      <c r="O209" s="71"/>
      <c r="P209" s="71"/>
      <c r="Q209" s="71"/>
    </row>
    <row r="210" spans="1:17" x14ac:dyDescent="0.2">
      <c r="A210" s="71"/>
      <c r="B210" s="24"/>
      <c r="C210" s="24"/>
      <c r="D210" s="28"/>
      <c r="E210" s="26"/>
      <c r="F210" s="28"/>
      <c r="G210" s="28"/>
      <c r="H210" s="28"/>
      <c r="I210" s="74" t="s">
        <v>1859</v>
      </c>
      <c r="J210" s="75" t="s">
        <v>1860</v>
      </c>
      <c r="K210" s="41">
        <v>25.123086000000001</v>
      </c>
      <c r="L210" s="41">
        <v>113.06699141000001</v>
      </c>
      <c r="M210" s="41">
        <f t="shared" si="4"/>
        <v>87.943905410000013</v>
      </c>
      <c r="N210" s="71"/>
      <c r="O210" s="71"/>
      <c r="P210" s="71"/>
      <c r="Q210" s="71"/>
    </row>
    <row r="211" spans="1:17" x14ac:dyDescent="0.2">
      <c r="A211" s="71"/>
      <c r="B211" s="24"/>
      <c r="C211" s="24"/>
      <c r="D211" s="28"/>
      <c r="E211" s="26"/>
      <c r="F211" s="28"/>
      <c r="G211" s="28"/>
      <c r="H211" s="28"/>
      <c r="I211" s="74" t="s">
        <v>1767</v>
      </c>
      <c r="J211" s="75" t="s">
        <v>1768</v>
      </c>
      <c r="K211" s="41">
        <v>0</v>
      </c>
      <c r="L211" s="41">
        <v>53.176388430000003</v>
      </c>
      <c r="M211" s="41">
        <f t="shared" si="4"/>
        <v>53.176388430000003</v>
      </c>
      <c r="N211" s="71"/>
      <c r="O211" s="71"/>
      <c r="P211" s="71"/>
      <c r="Q211" s="71"/>
    </row>
    <row r="212" spans="1:17" x14ac:dyDescent="0.2">
      <c r="A212" s="71"/>
      <c r="B212" s="24"/>
      <c r="C212" s="24"/>
      <c r="D212" s="28"/>
      <c r="E212" s="26"/>
      <c r="F212" s="28"/>
      <c r="G212" s="28"/>
      <c r="H212" s="28"/>
      <c r="I212" s="74" t="s">
        <v>1861</v>
      </c>
      <c r="J212" s="75" t="s">
        <v>1862</v>
      </c>
      <c r="K212" s="41">
        <v>0</v>
      </c>
      <c r="L212" s="41">
        <v>2.3662037199999997</v>
      </c>
      <c r="M212" s="41">
        <f t="shared" si="4"/>
        <v>2.3662037199999997</v>
      </c>
      <c r="N212" s="71"/>
      <c r="O212" s="71"/>
      <c r="P212" s="71"/>
      <c r="Q212" s="71"/>
    </row>
    <row r="213" spans="1:17" x14ac:dyDescent="0.2">
      <c r="A213" s="71"/>
      <c r="B213" s="24"/>
      <c r="C213" s="24"/>
      <c r="D213" s="28"/>
      <c r="E213" s="26"/>
      <c r="F213" s="28"/>
      <c r="G213" s="28"/>
      <c r="H213" s="28"/>
      <c r="I213" s="74" t="s">
        <v>1678</v>
      </c>
      <c r="J213" s="75" t="s">
        <v>1863</v>
      </c>
      <c r="K213" s="41">
        <v>480.180837</v>
      </c>
      <c r="L213" s="41">
        <v>517.59310778999998</v>
      </c>
      <c r="M213" s="41">
        <f t="shared" si="4"/>
        <v>37.41227078999998</v>
      </c>
      <c r="N213" s="71"/>
      <c r="O213" s="71"/>
      <c r="P213" s="71"/>
      <c r="Q213" s="71"/>
    </row>
    <row r="214" spans="1:17" x14ac:dyDescent="0.2">
      <c r="A214" s="71"/>
      <c r="B214" s="24"/>
      <c r="C214" s="24"/>
      <c r="D214" s="28"/>
      <c r="E214" s="26"/>
      <c r="F214" s="28"/>
      <c r="G214" s="28"/>
      <c r="H214" s="28"/>
      <c r="I214" s="74" t="s">
        <v>1784</v>
      </c>
      <c r="J214" s="75" t="s">
        <v>1864</v>
      </c>
      <c r="K214" s="41">
        <v>612.25826099999995</v>
      </c>
      <c r="L214" s="41">
        <v>721.71901445999993</v>
      </c>
      <c r="M214" s="41">
        <f t="shared" si="4"/>
        <v>109.46075345999998</v>
      </c>
      <c r="N214" s="71"/>
      <c r="O214" s="71"/>
      <c r="P214" s="71"/>
      <c r="Q214" s="71"/>
    </row>
    <row r="215" spans="1:17" x14ac:dyDescent="0.2">
      <c r="A215" s="71"/>
      <c r="B215" s="24"/>
      <c r="C215" s="24"/>
      <c r="D215" s="28"/>
      <c r="E215" s="26"/>
      <c r="F215" s="28"/>
      <c r="G215" s="28"/>
      <c r="H215" s="28"/>
      <c r="I215" s="74" t="s">
        <v>1792</v>
      </c>
      <c r="J215" s="75" t="s">
        <v>1865</v>
      </c>
      <c r="K215" s="41">
        <v>690.58995500000003</v>
      </c>
      <c r="L215" s="41">
        <v>11723.872927220002</v>
      </c>
      <c r="M215" s="41">
        <f t="shared" si="4"/>
        <v>11033.282972220002</v>
      </c>
      <c r="N215" s="71"/>
      <c r="O215" s="71"/>
      <c r="P215" s="71"/>
      <c r="Q215" s="71"/>
    </row>
    <row r="216" spans="1:17" x14ac:dyDescent="0.2">
      <c r="A216" s="71"/>
      <c r="B216" s="24"/>
      <c r="C216" s="24"/>
      <c r="D216" s="28"/>
      <c r="E216" s="26"/>
      <c r="F216" s="28"/>
      <c r="G216" s="28"/>
      <c r="H216" s="28"/>
      <c r="I216" s="74" t="s">
        <v>1786</v>
      </c>
      <c r="J216" s="75" t="s">
        <v>1866</v>
      </c>
      <c r="K216" s="41">
        <v>379.05909800000001</v>
      </c>
      <c r="L216" s="41">
        <v>457.71202799999986</v>
      </c>
      <c r="M216" s="41">
        <f t="shared" si="4"/>
        <v>78.652929999999856</v>
      </c>
      <c r="N216" s="71"/>
      <c r="O216" s="71"/>
      <c r="P216" s="71"/>
      <c r="Q216" s="71"/>
    </row>
    <row r="217" spans="1:17" x14ac:dyDescent="0.2">
      <c r="A217" s="71"/>
      <c r="B217" s="24"/>
      <c r="C217" s="24"/>
      <c r="D217" s="28"/>
      <c r="E217" s="26"/>
      <c r="F217" s="28"/>
      <c r="G217" s="28"/>
      <c r="H217" s="28"/>
      <c r="I217" s="74" t="s">
        <v>1811</v>
      </c>
      <c r="J217" s="74" t="s">
        <v>1867</v>
      </c>
      <c r="K217" s="41">
        <v>35.040725999999999</v>
      </c>
      <c r="L217" s="41">
        <v>1.26574016</v>
      </c>
      <c r="M217" s="41">
        <f t="shared" si="4"/>
        <v>-33.774985839999999</v>
      </c>
      <c r="N217" s="71"/>
      <c r="O217" s="71"/>
      <c r="P217" s="71"/>
      <c r="Q217" s="71"/>
    </row>
    <row r="218" spans="1:17" x14ac:dyDescent="0.2">
      <c r="A218" s="71"/>
      <c r="B218" s="24"/>
      <c r="C218" s="24"/>
      <c r="D218" s="28"/>
      <c r="E218" s="26"/>
      <c r="F218" s="28"/>
      <c r="G218" s="28"/>
      <c r="H218" s="28"/>
      <c r="I218" s="74" t="s">
        <v>1868</v>
      </c>
      <c r="J218" s="75" t="s">
        <v>1869</v>
      </c>
      <c r="K218" s="41">
        <v>380</v>
      </c>
      <c r="L218" s="41">
        <v>380</v>
      </c>
      <c r="M218" s="41">
        <f t="shared" si="4"/>
        <v>0</v>
      </c>
      <c r="N218" s="71"/>
      <c r="O218" s="71"/>
      <c r="P218" s="71"/>
      <c r="Q218" s="71"/>
    </row>
    <row r="219" spans="1:17" x14ac:dyDescent="0.2">
      <c r="A219" s="71"/>
      <c r="B219" s="24"/>
      <c r="C219" s="24"/>
      <c r="D219" s="28"/>
      <c r="E219" s="26"/>
      <c r="F219" s="28"/>
      <c r="G219" s="28"/>
      <c r="H219" s="28"/>
      <c r="I219" s="74" t="s">
        <v>1870</v>
      </c>
      <c r="J219" s="75" t="s">
        <v>1871</v>
      </c>
      <c r="K219" s="41">
        <v>124.876914</v>
      </c>
      <c r="L219" s="41">
        <v>0</v>
      </c>
      <c r="M219" s="41">
        <f t="shared" si="4"/>
        <v>-124.876914</v>
      </c>
      <c r="N219" s="71"/>
      <c r="O219" s="71"/>
      <c r="P219" s="71"/>
      <c r="Q219" s="71"/>
    </row>
    <row r="220" spans="1:17" x14ac:dyDescent="0.2">
      <c r="A220" s="71"/>
      <c r="B220" s="24"/>
      <c r="C220" s="24"/>
      <c r="D220" s="28"/>
      <c r="E220" s="26"/>
      <c r="F220" s="28"/>
      <c r="G220" s="28"/>
      <c r="H220" s="97" t="s">
        <v>1693</v>
      </c>
      <c r="I220" s="100"/>
      <c r="J220" s="101"/>
      <c r="K220" s="102">
        <v>3394.1039139999998</v>
      </c>
      <c r="L220" s="102">
        <v>4687.8630331500026</v>
      </c>
      <c r="M220" s="102">
        <f t="shared" si="4"/>
        <v>1293.7591191500028</v>
      </c>
      <c r="N220" s="71"/>
      <c r="O220" s="71"/>
      <c r="P220" s="71"/>
      <c r="Q220" s="71"/>
    </row>
    <row r="221" spans="1:17" x14ac:dyDescent="0.2">
      <c r="A221" s="71"/>
      <c r="B221" s="24"/>
      <c r="C221" s="24"/>
      <c r="D221" s="28"/>
      <c r="E221" s="26"/>
      <c r="F221" s="28"/>
      <c r="G221" s="28"/>
      <c r="H221" s="28"/>
      <c r="I221" s="72" t="s">
        <v>1694</v>
      </c>
      <c r="J221" s="73" t="s">
        <v>1744</v>
      </c>
      <c r="K221" s="39">
        <v>3020.6297239999999</v>
      </c>
      <c r="L221" s="39">
        <v>3851.730215710003</v>
      </c>
      <c r="M221" s="39">
        <f t="shared" si="4"/>
        <v>831.1004917100031</v>
      </c>
      <c r="N221" s="71"/>
      <c r="O221" s="71"/>
      <c r="P221" s="71"/>
      <c r="Q221" s="71"/>
    </row>
    <row r="222" spans="1:17" x14ac:dyDescent="0.2">
      <c r="A222" s="71"/>
      <c r="B222" s="24"/>
      <c r="C222" s="24"/>
      <c r="D222" s="28"/>
      <c r="E222" s="26"/>
      <c r="F222" s="28"/>
      <c r="G222" s="28"/>
      <c r="H222" s="28"/>
      <c r="I222" s="74" t="s">
        <v>1698</v>
      </c>
      <c r="J222" s="75" t="s">
        <v>1751</v>
      </c>
      <c r="K222" s="41">
        <v>244.96706499999999</v>
      </c>
      <c r="L222" s="41">
        <v>273.1214649800001</v>
      </c>
      <c r="M222" s="41">
        <f t="shared" si="4"/>
        <v>28.154399980000107</v>
      </c>
      <c r="N222" s="71"/>
      <c r="O222" s="71"/>
      <c r="P222" s="71"/>
      <c r="Q222" s="71"/>
    </row>
    <row r="223" spans="1:17" x14ac:dyDescent="0.2">
      <c r="A223" s="71"/>
      <c r="B223" s="24"/>
      <c r="C223" s="24"/>
      <c r="D223" s="28"/>
      <c r="E223" s="26"/>
      <c r="F223" s="28"/>
      <c r="G223" s="28"/>
      <c r="H223" s="28"/>
      <c r="I223" s="74" t="s">
        <v>1872</v>
      </c>
      <c r="J223" s="75" t="s">
        <v>1873</v>
      </c>
      <c r="K223" s="41">
        <v>128.507125</v>
      </c>
      <c r="L223" s="41">
        <v>563.0113524599999</v>
      </c>
      <c r="M223" s="41">
        <f t="shared" si="4"/>
        <v>434.50422745999992</v>
      </c>
      <c r="N223" s="71"/>
      <c r="O223" s="71"/>
      <c r="P223" s="71"/>
      <c r="Q223" s="71"/>
    </row>
    <row r="224" spans="1:17" x14ac:dyDescent="0.2">
      <c r="A224" s="71"/>
      <c r="B224" s="24"/>
      <c r="C224" s="24"/>
      <c r="D224" s="28"/>
      <c r="E224" s="26"/>
      <c r="F224" s="28"/>
      <c r="G224" s="28"/>
      <c r="H224" s="97" t="s">
        <v>1874</v>
      </c>
      <c r="I224" s="100"/>
      <c r="J224" s="101"/>
      <c r="K224" s="102">
        <v>0</v>
      </c>
      <c r="L224" s="102">
        <v>12000.0002</v>
      </c>
      <c r="M224" s="102">
        <f t="shared" si="4"/>
        <v>12000.0002</v>
      </c>
      <c r="N224" s="71"/>
      <c r="O224" s="71"/>
      <c r="P224" s="71"/>
      <c r="Q224" s="71"/>
    </row>
    <row r="225" spans="1:17" x14ac:dyDescent="0.2">
      <c r="A225" s="71"/>
      <c r="B225" s="24"/>
      <c r="C225" s="24"/>
      <c r="D225" s="28"/>
      <c r="E225" s="26"/>
      <c r="F225" s="28"/>
      <c r="G225" s="28"/>
      <c r="H225" s="28"/>
      <c r="I225" s="72" t="s">
        <v>1875</v>
      </c>
      <c r="J225" s="73" t="s">
        <v>1876</v>
      </c>
      <c r="K225" s="39">
        <v>0</v>
      </c>
      <c r="L225" s="39">
        <v>12000.0002</v>
      </c>
      <c r="M225" s="39">
        <f t="shared" si="4"/>
        <v>12000.0002</v>
      </c>
      <c r="N225" s="71"/>
      <c r="O225" s="71"/>
      <c r="P225" s="71"/>
      <c r="Q225" s="71"/>
    </row>
    <row r="226" spans="1:17" x14ac:dyDescent="0.2">
      <c r="A226" s="71"/>
      <c r="B226" s="24"/>
      <c r="C226" s="24"/>
      <c r="D226" s="28"/>
      <c r="E226" s="87">
        <v>7</v>
      </c>
      <c r="F226" s="88" t="s">
        <v>681</v>
      </c>
      <c r="G226" s="88"/>
      <c r="H226" s="88"/>
      <c r="I226" s="94"/>
      <c r="J226" s="95"/>
      <c r="K226" s="96">
        <v>259433.80476599999</v>
      </c>
      <c r="L226" s="96">
        <v>263386.05501973006</v>
      </c>
      <c r="M226" s="96">
        <f t="shared" si="4"/>
        <v>3952.2502537300752</v>
      </c>
      <c r="N226" s="71"/>
      <c r="O226" s="71"/>
      <c r="P226" s="71"/>
      <c r="Q226" s="71"/>
    </row>
    <row r="227" spans="1:17" x14ac:dyDescent="0.2">
      <c r="A227" s="71"/>
      <c r="B227" s="24"/>
      <c r="C227" s="24"/>
      <c r="D227" s="28"/>
      <c r="E227" s="26"/>
      <c r="F227" s="28"/>
      <c r="G227" s="72" t="s">
        <v>16</v>
      </c>
      <c r="H227" s="72"/>
      <c r="I227" s="72"/>
      <c r="J227" s="73"/>
      <c r="K227" s="39">
        <v>259433.80476599999</v>
      </c>
      <c r="L227" s="39">
        <v>263386.05501973006</v>
      </c>
      <c r="M227" s="39">
        <f t="shared" si="4"/>
        <v>3952.2502537300752</v>
      </c>
      <c r="N227" s="71"/>
      <c r="O227" s="71"/>
      <c r="P227" s="71"/>
      <c r="Q227" s="71"/>
    </row>
    <row r="228" spans="1:17" x14ac:dyDescent="0.2">
      <c r="A228" s="71"/>
      <c r="B228" s="24"/>
      <c r="C228" s="24"/>
      <c r="D228" s="28"/>
      <c r="E228" s="26"/>
      <c r="F228" s="28"/>
      <c r="G228" s="28"/>
      <c r="H228" s="97" t="s">
        <v>17</v>
      </c>
      <c r="I228" s="97"/>
      <c r="J228" s="99"/>
      <c r="K228" s="98">
        <v>248074.080801</v>
      </c>
      <c r="L228" s="98">
        <v>253212.74146672004</v>
      </c>
      <c r="M228" s="98">
        <f t="shared" si="4"/>
        <v>5138.6606657200318</v>
      </c>
      <c r="N228" s="71"/>
      <c r="O228" s="71"/>
      <c r="P228" s="71"/>
      <c r="Q228" s="71"/>
    </row>
    <row r="229" spans="1:17" ht="25.5" x14ac:dyDescent="0.2">
      <c r="A229" s="71"/>
      <c r="B229" s="24"/>
      <c r="C229" s="24"/>
      <c r="D229" s="28"/>
      <c r="E229" s="26"/>
      <c r="F229" s="28"/>
      <c r="G229" s="28"/>
      <c r="H229" s="28"/>
      <c r="I229" s="72" t="s">
        <v>1877</v>
      </c>
      <c r="J229" s="73" t="s">
        <v>1878</v>
      </c>
      <c r="K229" s="39">
        <v>1858.4452940000001</v>
      </c>
      <c r="L229" s="39">
        <v>927.0995231500001</v>
      </c>
      <c r="M229" s="39">
        <f t="shared" si="4"/>
        <v>-931.34577085000001</v>
      </c>
      <c r="N229" s="71"/>
      <c r="O229" s="71"/>
      <c r="P229" s="71"/>
      <c r="Q229" s="71"/>
    </row>
    <row r="230" spans="1:17" x14ac:dyDescent="0.2">
      <c r="A230" s="71"/>
      <c r="B230" s="24"/>
      <c r="C230" s="24"/>
      <c r="D230" s="28"/>
      <c r="E230" s="26"/>
      <c r="F230" s="28"/>
      <c r="G230" s="28"/>
      <c r="H230" s="28"/>
      <c r="I230" s="74" t="s">
        <v>1879</v>
      </c>
      <c r="J230" s="75" t="s">
        <v>1880</v>
      </c>
      <c r="K230" s="41">
        <v>44906.637322000002</v>
      </c>
      <c r="L230" s="41">
        <v>50482.444810830028</v>
      </c>
      <c r="M230" s="41">
        <f t="shared" si="4"/>
        <v>5575.8074888300252</v>
      </c>
      <c r="N230" s="71"/>
      <c r="O230" s="71"/>
      <c r="P230" s="71"/>
      <c r="Q230" s="71"/>
    </row>
    <row r="231" spans="1:17" x14ac:dyDescent="0.2">
      <c r="A231" s="71"/>
      <c r="B231" s="24"/>
      <c r="C231" s="24"/>
      <c r="D231" s="28"/>
      <c r="E231" s="26"/>
      <c r="F231" s="28"/>
      <c r="G231" s="28"/>
      <c r="H231" s="28"/>
      <c r="I231" s="74" t="s">
        <v>1881</v>
      </c>
      <c r="J231" s="75" t="s">
        <v>1882</v>
      </c>
      <c r="K231" s="41">
        <v>9768.6820709999993</v>
      </c>
      <c r="L231" s="41">
        <v>49111.96881204001</v>
      </c>
      <c r="M231" s="41">
        <f t="shared" si="4"/>
        <v>39343.286741040007</v>
      </c>
      <c r="N231" s="71"/>
      <c r="O231" s="71"/>
      <c r="P231" s="71"/>
      <c r="Q231" s="71"/>
    </row>
    <row r="232" spans="1:17" x14ac:dyDescent="0.2">
      <c r="A232" s="71"/>
      <c r="B232" s="24"/>
      <c r="C232" s="24"/>
      <c r="D232" s="28"/>
      <c r="E232" s="26"/>
      <c r="F232" s="28"/>
      <c r="G232" s="28"/>
      <c r="H232" s="28"/>
      <c r="I232" s="74" t="s">
        <v>1883</v>
      </c>
      <c r="J232" s="75" t="s">
        <v>1884</v>
      </c>
      <c r="K232" s="41">
        <v>4844.3169479999997</v>
      </c>
      <c r="L232" s="41">
        <v>3444.875639729999</v>
      </c>
      <c r="M232" s="41">
        <f t="shared" si="4"/>
        <v>-1399.4413082700007</v>
      </c>
      <c r="N232" s="71"/>
      <c r="O232" s="71"/>
      <c r="P232" s="71"/>
      <c r="Q232" s="71"/>
    </row>
    <row r="233" spans="1:17" x14ac:dyDescent="0.2">
      <c r="A233" s="71"/>
      <c r="B233" s="24"/>
      <c r="C233" s="24"/>
      <c r="D233" s="28"/>
      <c r="E233" s="26"/>
      <c r="F233" s="28"/>
      <c r="G233" s="28"/>
      <c r="H233" s="28"/>
      <c r="I233" s="74" t="s">
        <v>1885</v>
      </c>
      <c r="J233" s="75" t="s">
        <v>1886</v>
      </c>
      <c r="K233" s="41">
        <v>8007.8661140000004</v>
      </c>
      <c r="L233" s="41">
        <v>8803.5784416399947</v>
      </c>
      <c r="M233" s="41">
        <f t="shared" si="4"/>
        <v>795.71232763999433</v>
      </c>
      <c r="N233" s="71"/>
      <c r="O233" s="71"/>
      <c r="P233" s="71"/>
      <c r="Q233" s="71"/>
    </row>
    <row r="234" spans="1:17" x14ac:dyDescent="0.2">
      <c r="A234" s="71"/>
      <c r="B234" s="24"/>
      <c r="C234" s="24"/>
      <c r="D234" s="28"/>
      <c r="E234" s="26"/>
      <c r="F234" s="28"/>
      <c r="G234" s="28"/>
      <c r="H234" s="28"/>
      <c r="I234" s="74" t="s">
        <v>1887</v>
      </c>
      <c r="J234" s="75" t="s">
        <v>1888</v>
      </c>
      <c r="K234" s="41">
        <v>0</v>
      </c>
      <c r="L234" s="41">
        <v>88.148717829999995</v>
      </c>
      <c r="M234" s="41">
        <f t="shared" si="4"/>
        <v>88.148717829999995</v>
      </c>
      <c r="N234" s="71"/>
      <c r="O234" s="71"/>
      <c r="P234" s="71"/>
      <c r="Q234" s="71"/>
    </row>
    <row r="235" spans="1:17" x14ac:dyDescent="0.2">
      <c r="A235" s="71"/>
      <c r="B235" s="24"/>
      <c r="C235" s="24"/>
      <c r="D235" s="28"/>
      <c r="E235" s="26"/>
      <c r="F235" s="28"/>
      <c r="G235" s="28"/>
      <c r="H235" s="28"/>
      <c r="I235" s="74" t="s">
        <v>1889</v>
      </c>
      <c r="J235" s="75" t="s">
        <v>1890</v>
      </c>
      <c r="K235" s="41">
        <v>77.075545000000005</v>
      </c>
      <c r="L235" s="41">
        <v>47.432521869999995</v>
      </c>
      <c r="M235" s="41">
        <f t="shared" si="4"/>
        <v>-29.64302313000001</v>
      </c>
      <c r="N235" s="71"/>
      <c r="O235" s="71"/>
      <c r="P235" s="71"/>
      <c r="Q235" s="71"/>
    </row>
    <row r="236" spans="1:17" ht="25.5" x14ac:dyDescent="0.2">
      <c r="A236" s="71"/>
      <c r="B236" s="24"/>
      <c r="C236" s="24"/>
      <c r="D236" s="28"/>
      <c r="E236" s="26"/>
      <c r="F236" s="28"/>
      <c r="G236" s="28"/>
      <c r="H236" s="28"/>
      <c r="I236" s="74" t="s">
        <v>1891</v>
      </c>
      <c r="J236" s="75" t="s">
        <v>1892</v>
      </c>
      <c r="K236" s="41">
        <v>1106.795089</v>
      </c>
      <c r="L236" s="41">
        <v>4581.8086669100003</v>
      </c>
      <c r="M236" s="41">
        <f t="shared" si="4"/>
        <v>3475.0135779100001</v>
      </c>
      <c r="N236" s="71"/>
      <c r="O236" s="71"/>
      <c r="P236" s="71"/>
      <c r="Q236" s="71"/>
    </row>
    <row r="237" spans="1:17" ht="25.5" x14ac:dyDescent="0.2">
      <c r="A237" s="71"/>
      <c r="B237" s="24"/>
      <c r="C237" s="24"/>
      <c r="D237" s="28"/>
      <c r="E237" s="26"/>
      <c r="F237" s="28"/>
      <c r="G237" s="28"/>
      <c r="H237" s="28"/>
      <c r="I237" s="74" t="s">
        <v>1893</v>
      </c>
      <c r="J237" s="75" t="s">
        <v>1894</v>
      </c>
      <c r="K237" s="41">
        <v>3866.4308430000001</v>
      </c>
      <c r="L237" s="41">
        <v>5425.4717219200011</v>
      </c>
      <c r="M237" s="41">
        <f t="shared" si="4"/>
        <v>1559.040878920001</v>
      </c>
      <c r="N237" s="71"/>
      <c r="O237" s="71"/>
      <c r="P237" s="71"/>
      <c r="Q237" s="71"/>
    </row>
    <row r="238" spans="1:17" x14ac:dyDescent="0.2">
      <c r="A238" s="71"/>
      <c r="B238" s="24"/>
      <c r="C238" s="24"/>
      <c r="D238" s="28"/>
      <c r="E238" s="26"/>
      <c r="F238" s="28"/>
      <c r="G238" s="28"/>
      <c r="H238" s="28"/>
      <c r="I238" s="74" t="s">
        <v>1895</v>
      </c>
      <c r="J238" s="75" t="s">
        <v>1896</v>
      </c>
      <c r="K238" s="41">
        <v>1164.8897119999999</v>
      </c>
      <c r="L238" s="41">
        <v>460.43102586000003</v>
      </c>
      <c r="M238" s="41">
        <f t="shared" si="4"/>
        <v>-704.45868613999983</v>
      </c>
      <c r="N238" s="71"/>
      <c r="O238" s="71"/>
      <c r="P238" s="71"/>
      <c r="Q238" s="71"/>
    </row>
    <row r="239" spans="1:17" x14ac:dyDescent="0.2">
      <c r="A239" s="71"/>
      <c r="B239" s="24"/>
      <c r="C239" s="24"/>
      <c r="D239" s="28"/>
      <c r="E239" s="26"/>
      <c r="F239" s="28"/>
      <c r="G239" s="28"/>
      <c r="H239" s="28"/>
      <c r="I239" s="74" t="s">
        <v>1897</v>
      </c>
      <c r="J239" s="75" t="s">
        <v>1898</v>
      </c>
      <c r="K239" s="41">
        <v>2666.2906979999998</v>
      </c>
      <c r="L239" s="41">
        <v>2458.8972316700001</v>
      </c>
      <c r="M239" s="41">
        <f t="shared" si="4"/>
        <v>-207.39346632999968</v>
      </c>
      <c r="N239" s="71"/>
      <c r="O239" s="71"/>
      <c r="P239" s="71"/>
      <c r="Q239" s="71"/>
    </row>
    <row r="240" spans="1:17" ht="27" customHeight="1" x14ac:dyDescent="0.2">
      <c r="A240" s="71"/>
      <c r="B240" s="24"/>
      <c r="C240" s="24"/>
      <c r="D240" s="28"/>
      <c r="E240" s="26"/>
      <c r="F240" s="28"/>
      <c r="G240" s="28"/>
      <c r="H240" s="28"/>
      <c r="I240" s="74" t="s">
        <v>1899</v>
      </c>
      <c r="J240" s="75" t="s">
        <v>1900</v>
      </c>
      <c r="K240" s="41">
        <v>135.37181699999999</v>
      </c>
      <c r="L240" s="41">
        <v>142.68572326999998</v>
      </c>
      <c r="M240" s="41">
        <f t="shared" si="4"/>
        <v>7.3139062699999897</v>
      </c>
      <c r="N240" s="71"/>
      <c r="O240" s="71"/>
      <c r="P240" s="71"/>
      <c r="Q240" s="71"/>
    </row>
    <row r="241" spans="1:17" x14ac:dyDescent="0.2">
      <c r="A241" s="71"/>
      <c r="B241" s="24"/>
      <c r="C241" s="24"/>
      <c r="D241" s="28"/>
      <c r="E241" s="26"/>
      <c r="F241" s="28"/>
      <c r="G241" s="28"/>
      <c r="H241" s="28"/>
      <c r="I241" s="74" t="s">
        <v>1901</v>
      </c>
      <c r="J241" s="75" t="s">
        <v>1902</v>
      </c>
      <c r="K241" s="41">
        <v>113.413524</v>
      </c>
      <c r="L241" s="41">
        <v>151.75454279000002</v>
      </c>
      <c r="M241" s="41">
        <f t="shared" si="4"/>
        <v>38.341018790000021</v>
      </c>
      <c r="N241" s="71"/>
      <c r="O241" s="71"/>
      <c r="P241" s="71"/>
      <c r="Q241" s="71"/>
    </row>
    <row r="242" spans="1:17" x14ac:dyDescent="0.2">
      <c r="A242" s="71"/>
      <c r="B242" s="24"/>
      <c r="C242" s="24"/>
      <c r="D242" s="28"/>
      <c r="E242" s="26"/>
      <c r="F242" s="28"/>
      <c r="G242" s="28"/>
      <c r="H242" s="28"/>
      <c r="I242" s="74" t="s">
        <v>1903</v>
      </c>
      <c r="J242" s="74" t="s">
        <v>1904</v>
      </c>
      <c r="K242" s="41">
        <v>66.897705999999999</v>
      </c>
      <c r="L242" s="41">
        <v>4649.8946061899996</v>
      </c>
      <c r="M242" s="41">
        <f t="shared" si="4"/>
        <v>4582.9969001899999</v>
      </c>
      <c r="N242" s="71"/>
      <c r="O242" s="71"/>
      <c r="P242" s="71"/>
      <c r="Q242" s="71"/>
    </row>
    <row r="243" spans="1:17" x14ac:dyDescent="0.2">
      <c r="A243" s="71"/>
      <c r="B243" s="24"/>
      <c r="C243" s="24"/>
      <c r="D243" s="28"/>
      <c r="E243" s="26"/>
      <c r="F243" s="28"/>
      <c r="G243" s="28"/>
      <c r="H243" s="28"/>
      <c r="I243" s="74" t="s">
        <v>1905</v>
      </c>
      <c r="J243" s="75" t="s">
        <v>1906</v>
      </c>
      <c r="K243" s="41">
        <v>21141.512514999999</v>
      </c>
      <c r="L243" s="41">
        <v>35211.02124954998</v>
      </c>
      <c r="M243" s="41">
        <f t="shared" si="4"/>
        <v>14069.508734549981</v>
      </c>
      <c r="N243" s="71"/>
      <c r="O243" s="71"/>
      <c r="P243" s="71"/>
      <c r="Q243" s="71"/>
    </row>
    <row r="244" spans="1:17" x14ac:dyDescent="0.2">
      <c r="A244" s="71"/>
      <c r="B244" s="24"/>
      <c r="C244" s="24"/>
      <c r="D244" s="28"/>
      <c r="E244" s="26"/>
      <c r="F244" s="28"/>
      <c r="G244" s="28"/>
      <c r="H244" s="28"/>
      <c r="I244" s="74" t="s">
        <v>1907</v>
      </c>
      <c r="J244" s="75" t="s">
        <v>1908</v>
      </c>
      <c r="K244" s="41">
        <v>147.72617600000001</v>
      </c>
      <c r="L244" s="41">
        <v>80.474548159999998</v>
      </c>
      <c r="M244" s="41">
        <f t="shared" si="4"/>
        <v>-67.251627840000012</v>
      </c>
      <c r="N244" s="71"/>
      <c r="O244" s="71"/>
      <c r="P244" s="71"/>
      <c r="Q244" s="71"/>
    </row>
    <row r="245" spans="1:17" x14ac:dyDescent="0.2">
      <c r="A245" s="71"/>
      <c r="B245" s="24"/>
      <c r="C245" s="24"/>
      <c r="D245" s="28"/>
      <c r="E245" s="26"/>
      <c r="F245" s="28"/>
      <c r="G245" s="28"/>
      <c r="H245" s="28"/>
      <c r="I245" s="74" t="s">
        <v>1752</v>
      </c>
      <c r="J245" s="75" t="s">
        <v>1909</v>
      </c>
      <c r="K245" s="41">
        <v>1500.0000010000001</v>
      </c>
      <c r="L245" s="41">
        <v>1517.6196903900004</v>
      </c>
      <c r="M245" s="41">
        <f t="shared" si="4"/>
        <v>17.619689390000303</v>
      </c>
      <c r="N245" s="71"/>
      <c r="O245" s="71"/>
      <c r="P245" s="71"/>
      <c r="Q245" s="71"/>
    </row>
    <row r="246" spans="1:17" x14ac:dyDescent="0.2">
      <c r="A246" s="71"/>
      <c r="B246" s="24"/>
      <c r="C246" s="24"/>
      <c r="D246" s="28"/>
      <c r="E246" s="26"/>
      <c r="F246" s="28"/>
      <c r="G246" s="28"/>
      <c r="H246" s="28"/>
      <c r="I246" s="74" t="s">
        <v>1700</v>
      </c>
      <c r="J246" s="75" t="s">
        <v>1910</v>
      </c>
      <c r="K246" s="41">
        <v>5937.2623579999999</v>
      </c>
      <c r="L246" s="41">
        <v>12905.39485649</v>
      </c>
      <c r="M246" s="41">
        <f t="shared" si="4"/>
        <v>6968.1324984900002</v>
      </c>
      <c r="N246" s="71"/>
      <c r="O246" s="71"/>
      <c r="P246" s="71"/>
      <c r="Q246" s="71"/>
    </row>
    <row r="247" spans="1:17" x14ac:dyDescent="0.2">
      <c r="A247" s="71"/>
      <c r="B247" s="24"/>
      <c r="C247" s="24"/>
      <c r="D247" s="28"/>
      <c r="E247" s="26"/>
      <c r="F247" s="28"/>
      <c r="G247" s="28"/>
      <c r="H247" s="28"/>
      <c r="I247" s="74" t="s">
        <v>1702</v>
      </c>
      <c r="J247" s="75" t="s">
        <v>1911</v>
      </c>
      <c r="K247" s="41">
        <v>119.67317199999999</v>
      </c>
      <c r="L247" s="41">
        <v>2047.5660229199998</v>
      </c>
      <c r="M247" s="41">
        <f t="shared" si="4"/>
        <v>1927.8928509199998</v>
      </c>
      <c r="N247" s="71"/>
      <c r="O247" s="71"/>
      <c r="P247" s="71"/>
      <c r="Q247" s="71"/>
    </row>
    <row r="248" spans="1:17" x14ac:dyDescent="0.2">
      <c r="A248" s="71"/>
      <c r="B248" s="24"/>
      <c r="C248" s="24"/>
      <c r="D248" s="28"/>
      <c r="E248" s="26"/>
      <c r="F248" s="28"/>
      <c r="G248" s="28"/>
      <c r="H248" s="28"/>
      <c r="I248" s="74" t="s">
        <v>1765</v>
      </c>
      <c r="J248" s="75" t="s">
        <v>1912</v>
      </c>
      <c r="K248" s="41">
        <v>15172.754613999999</v>
      </c>
      <c r="L248" s="41">
        <v>6752.1738872000005</v>
      </c>
      <c r="M248" s="41">
        <f t="shared" si="4"/>
        <v>-8420.580726799999</v>
      </c>
      <c r="N248" s="71"/>
      <c r="O248" s="71"/>
      <c r="P248" s="71"/>
      <c r="Q248" s="71"/>
    </row>
    <row r="249" spans="1:17" x14ac:dyDescent="0.2">
      <c r="A249" s="71"/>
      <c r="B249" s="24"/>
      <c r="C249" s="24"/>
      <c r="D249" s="28"/>
      <c r="E249" s="26"/>
      <c r="F249" s="28"/>
      <c r="G249" s="28"/>
      <c r="H249" s="28"/>
      <c r="I249" s="74" t="s">
        <v>1913</v>
      </c>
      <c r="J249" s="75" t="s">
        <v>1914</v>
      </c>
      <c r="K249" s="41">
        <v>0</v>
      </c>
      <c r="L249" s="41">
        <v>67.251627830000004</v>
      </c>
      <c r="M249" s="41">
        <f t="shared" si="4"/>
        <v>67.251627830000004</v>
      </c>
      <c r="N249" s="71"/>
      <c r="O249" s="71"/>
      <c r="P249" s="71"/>
      <c r="Q249" s="71"/>
    </row>
    <row r="250" spans="1:17" x14ac:dyDescent="0.2">
      <c r="A250" s="71"/>
      <c r="B250" s="24"/>
      <c r="C250" s="24"/>
      <c r="D250" s="28"/>
      <c r="E250" s="26"/>
      <c r="F250" s="28"/>
      <c r="G250" s="28"/>
      <c r="H250" s="28"/>
      <c r="I250" s="74" t="s">
        <v>1915</v>
      </c>
      <c r="J250" s="75" t="s">
        <v>1916</v>
      </c>
      <c r="K250" s="41">
        <v>0</v>
      </c>
      <c r="L250" s="41">
        <v>35614.739059080021</v>
      </c>
      <c r="M250" s="41">
        <f t="shared" si="4"/>
        <v>35614.739059080021</v>
      </c>
      <c r="N250" s="71"/>
      <c r="O250" s="71"/>
      <c r="P250" s="71"/>
      <c r="Q250" s="71"/>
    </row>
    <row r="251" spans="1:17" x14ac:dyDescent="0.2">
      <c r="A251" s="71"/>
      <c r="B251" s="24"/>
      <c r="C251" s="24"/>
      <c r="D251" s="28"/>
      <c r="E251" s="26"/>
      <c r="F251" s="28"/>
      <c r="G251" s="28"/>
      <c r="H251" s="28"/>
      <c r="I251" s="74" t="s">
        <v>1917</v>
      </c>
      <c r="J251" s="75" t="s">
        <v>1918</v>
      </c>
      <c r="K251" s="41">
        <v>119999.99999900001</v>
      </c>
      <c r="L251" s="41">
        <v>24027.254883789996</v>
      </c>
      <c r="M251" s="41">
        <f t="shared" si="4"/>
        <v>-95972.745115210011</v>
      </c>
      <c r="N251" s="71"/>
      <c r="O251" s="71"/>
      <c r="P251" s="71"/>
      <c r="Q251" s="71"/>
    </row>
    <row r="252" spans="1:17" x14ac:dyDescent="0.2">
      <c r="A252" s="71"/>
      <c r="B252" s="24"/>
      <c r="C252" s="24"/>
      <c r="D252" s="28"/>
      <c r="E252" s="26"/>
      <c r="F252" s="28"/>
      <c r="G252" s="28"/>
      <c r="H252" s="28"/>
      <c r="I252" s="74" t="s">
        <v>1919</v>
      </c>
      <c r="J252" s="75" t="s">
        <v>1920</v>
      </c>
      <c r="K252" s="41">
        <v>1042.07097</v>
      </c>
      <c r="L252" s="41">
        <v>1511.9553426100001</v>
      </c>
      <c r="M252" s="41">
        <f t="shared" si="4"/>
        <v>469.88437261000013</v>
      </c>
      <c r="N252" s="71"/>
      <c r="O252" s="71"/>
      <c r="P252" s="71"/>
      <c r="Q252" s="71"/>
    </row>
    <row r="253" spans="1:17" ht="25.5" x14ac:dyDescent="0.2">
      <c r="A253" s="71"/>
      <c r="B253" s="24"/>
      <c r="C253" s="24"/>
      <c r="D253" s="28"/>
      <c r="E253" s="26"/>
      <c r="F253" s="28"/>
      <c r="G253" s="28"/>
      <c r="H253" s="28"/>
      <c r="I253" s="74" t="s">
        <v>1921</v>
      </c>
      <c r="J253" s="75" t="s">
        <v>1922</v>
      </c>
      <c r="K253" s="41">
        <v>20.881253999999998</v>
      </c>
      <c r="L253" s="41">
        <v>320.88125400000001</v>
      </c>
      <c r="M253" s="41">
        <f t="shared" si="4"/>
        <v>300</v>
      </c>
      <c r="N253" s="71"/>
      <c r="O253" s="71"/>
      <c r="P253" s="71"/>
      <c r="Q253" s="71"/>
    </row>
    <row r="254" spans="1:17" x14ac:dyDescent="0.2">
      <c r="A254" s="71"/>
      <c r="B254" s="24"/>
      <c r="C254" s="24"/>
      <c r="D254" s="28"/>
      <c r="E254" s="26"/>
      <c r="F254" s="28"/>
      <c r="G254" s="28"/>
      <c r="H254" s="28"/>
      <c r="I254" s="74" t="s">
        <v>1988</v>
      </c>
      <c r="J254" s="75" t="s">
        <v>2561</v>
      </c>
      <c r="K254" s="41">
        <v>4409.0870590000004</v>
      </c>
      <c r="L254" s="41">
        <v>2379.9170589999999</v>
      </c>
      <c r="M254" s="41">
        <f t="shared" si="4"/>
        <v>-2029.1700000000005</v>
      </c>
      <c r="N254" s="71"/>
      <c r="O254" s="71"/>
      <c r="P254" s="71"/>
      <c r="Q254" s="71"/>
    </row>
    <row r="255" spans="1:17" x14ac:dyDescent="0.2">
      <c r="A255" s="71"/>
      <c r="B255" s="24"/>
      <c r="C255" s="24"/>
      <c r="D255" s="28"/>
      <c r="E255" s="26"/>
      <c r="F255" s="28"/>
      <c r="G255" s="28"/>
      <c r="H255" s="97" t="s">
        <v>1693</v>
      </c>
      <c r="I255" s="100"/>
      <c r="J255" s="101"/>
      <c r="K255" s="102">
        <v>11359.723964999999</v>
      </c>
      <c r="L255" s="102">
        <v>10173.313553009999</v>
      </c>
      <c r="M255" s="102">
        <f t="shared" si="4"/>
        <v>-1186.4104119900003</v>
      </c>
      <c r="N255" s="71"/>
      <c r="O255" s="71"/>
      <c r="P255" s="71"/>
      <c r="Q255" s="71"/>
    </row>
    <row r="256" spans="1:17" x14ac:dyDescent="0.2">
      <c r="A256" s="71"/>
      <c r="B256" s="24"/>
      <c r="C256" s="24"/>
      <c r="D256" s="28"/>
      <c r="E256" s="26"/>
      <c r="F256" s="28"/>
      <c r="G256" s="28"/>
      <c r="H256" s="28"/>
      <c r="I256" s="72" t="s">
        <v>1694</v>
      </c>
      <c r="J256" s="73" t="s">
        <v>1744</v>
      </c>
      <c r="K256" s="39">
        <v>11359.723964999999</v>
      </c>
      <c r="L256" s="39">
        <v>10173.313553009999</v>
      </c>
      <c r="M256" s="39">
        <f t="shared" si="4"/>
        <v>-1186.4104119900003</v>
      </c>
      <c r="N256" s="71"/>
      <c r="O256" s="71"/>
      <c r="P256" s="71"/>
      <c r="Q256" s="71"/>
    </row>
    <row r="257" spans="1:17" x14ac:dyDescent="0.2">
      <c r="A257" s="71"/>
      <c r="B257" s="24"/>
      <c r="C257" s="24"/>
      <c r="D257" s="28"/>
      <c r="E257" s="87">
        <v>8</v>
      </c>
      <c r="F257" s="88" t="s">
        <v>725</v>
      </c>
      <c r="G257" s="88"/>
      <c r="H257" s="88"/>
      <c r="I257" s="94"/>
      <c r="J257" s="95"/>
      <c r="K257" s="96">
        <v>74109.572157999995</v>
      </c>
      <c r="L257" s="96">
        <v>70439.777294159998</v>
      </c>
      <c r="M257" s="96">
        <f t="shared" si="4"/>
        <v>-3669.7948638399976</v>
      </c>
      <c r="N257" s="71"/>
      <c r="O257" s="71"/>
      <c r="P257" s="71"/>
      <c r="Q257" s="71"/>
    </row>
    <row r="258" spans="1:17" x14ac:dyDescent="0.2">
      <c r="A258" s="71"/>
      <c r="B258" s="24"/>
      <c r="C258" s="24"/>
      <c r="D258" s="28"/>
      <c r="E258" s="26"/>
      <c r="F258" s="28"/>
      <c r="G258" s="72" t="s">
        <v>16</v>
      </c>
      <c r="H258" s="72"/>
      <c r="I258" s="72"/>
      <c r="J258" s="73"/>
      <c r="K258" s="39">
        <v>74109.572157999995</v>
      </c>
      <c r="L258" s="39">
        <v>70439.777294159998</v>
      </c>
      <c r="M258" s="39">
        <f t="shared" si="4"/>
        <v>-3669.7948638399976</v>
      </c>
      <c r="N258" s="71"/>
      <c r="O258" s="71"/>
      <c r="P258" s="71"/>
      <c r="Q258" s="71"/>
    </row>
    <row r="259" spans="1:17" x14ac:dyDescent="0.2">
      <c r="A259" s="71"/>
      <c r="B259" s="24"/>
      <c r="C259" s="24"/>
      <c r="D259" s="28"/>
      <c r="E259" s="26"/>
      <c r="F259" s="28"/>
      <c r="G259" s="28"/>
      <c r="H259" s="97" t="s">
        <v>1795</v>
      </c>
      <c r="I259" s="97"/>
      <c r="J259" s="99"/>
      <c r="K259" s="98">
        <v>55445.233798000001</v>
      </c>
      <c r="L259" s="98">
        <v>50343.545582500003</v>
      </c>
      <c r="M259" s="98">
        <f t="shared" si="4"/>
        <v>-5101.6882154999985</v>
      </c>
      <c r="N259" s="71"/>
      <c r="O259" s="71"/>
      <c r="P259" s="71"/>
      <c r="Q259" s="71"/>
    </row>
    <row r="260" spans="1:17" x14ac:dyDescent="0.2">
      <c r="A260" s="71"/>
      <c r="B260" s="24"/>
      <c r="C260" s="24"/>
      <c r="D260" s="28"/>
      <c r="E260" s="26"/>
      <c r="F260" s="28"/>
      <c r="G260" s="28"/>
      <c r="H260" s="28"/>
      <c r="I260" s="72" t="s">
        <v>1923</v>
      </c>
      <c r="J260" s="73" t="s">
        <v>1924</v>
      </c>
      <c r="K260" s="39">
        <v>1424.9586750000001</v>
      </c>
      <c r="L260" s="39">
        <v>1424.9586750000001</v>
      </c>
      <c r="M260" s="39">
        <f t="shared" si="4"/>
        <v>0</v>
      </c>
      <c r="N260" s="71"/>
      <c r="O260" s="71"/>
      <c r="P260" s="71"/>
      <c r="Q260" s="71"/>
    </row>
    <row r="261" spans="1:17" x14ac:dyDescent="0.2">
      <c r="A261" s="71"/>
      <c r="B261" s="24"/>
      <c r="C261" s="24"/>
      <c r="D261" s="28"/>
      <c r="E261" s="26"/>
      <c r="F261" s="28"/>
      <c r="G261" s="28"/>
      <c r="H261" s="28"/>
      <c r="I261" s="74" t="s">
        <v>1925</v>
      </c>
      <c r="J261" s="75" t="s">
        <v>1926</v>
      </c>
      <c r="K261" s="41">
        <v>2465.908711</v>
      </c>
      <c r="L261" s="41">
        <v>2170.4255579999999</v>
      </c>
      <c r="M261" s="41">
        <f t="shared" si="4"/>
        <v>-295.48315300000013</v>
      </c>
      <c r="N261" s="71"/>
      <c r="O261" s="71"/>
      <c r="P261" s="71"/>
      <c r="Q261" s="71"/>
    </row>
    <row r="262" spans="1:17" x14ac:dyDescent="0.2">
      <c r="A262" s="71"/>
      <c r="B262" s="24"/>
      <c r="C262" s="24"/>
      <c r="D262" s="28"/>
      <c r="E262" s="26"/>
      <c r="F262" s="28"/>
      <c r="G262" s="28"/>
      <c r="H262" s="28"/>
      <c r="I262" s="74" t="s">
        <v>1927</v>
      </c>
      <c r="J262" s="75" t="s">
        <v>1928</v>
      </c>
      <c r="K262" s="41">
        <v>3505.4830539999998</v>
      </c>
      <c r="L262" s="41">
        <v>3815.36828229</v>
      </c>
      <c r="M262" s="41">
        <f t="shared" si="4"/>
        <v>309.88522829000021</v>
      </c>
      <c r="N262" s="71"/>
      <c r="O262" s="71"/>
      <c r="P262" s="71"/>
      <c r="Q262" s="71"/>
    </row>
    <row r="263" spans="1:17" x14ac:dyDescent="0.2">
      <c r="A263" s="71"/>
      <c r="B263" s="24"/>
      <c r="C263" s="24"/>
      <c r="D263" s="28"/>
      <c r="E263" s="26"/>
      <c r="F263" s="28"/>
      <c r="G263" s="28"/>
      <c r="H263" s="28"/>
      <c r="I263" s="74" t="s">
        <v>1929</v>
      </c>
      <c r="J263" s="75" t="s">
        <v>1930</v>
      </c>
      <c r="K263" s="41">
        <v>12534.195172</v>
      </c>
      <c r="L263" s="41">
        <v>10446.833332</v>
      </c>
      <c r="M263" s="41">
        <f t="shared" si="4"/>
        <v>-2087.3618399999996</v>
      </c>
      <c r="N263" s="71"/>
      <c r="O263" s="71"/>
      <c r="P263" s="71"/>
      <c r="Q263" s="71"/>
    </row>
    <row r="264" spans="1:17" x14ac:dyDescent="0.2">
      <c r="A264" s="71"/>
      <c r="B264" s="24"/>
      <c r="C264" s="24"/>
      <c r="D264" s="28"/>
      <c r="E264" s="26"/>
      <c r="F264" s="28"/>
      <c r="G264" s="28"/>
      <c r="H264" s="28"/>
      <c r="I264" s="74" t="s">
        <v>1931</v>
      </c>
      <c r="J264" s="75" t="s">
        <v>1932</v>
      </c>
      <c r="K264" s="41">
        <v>17489.243340000001</v>
      </c>
      <c r="L264" s="41">
        <v>14786.025168019998</v>
      </c>
      <c r="M264" s="41">
        <f t="shared" ref="M264:M327" si="5">L264-K264</f>
        <v>-2703.2181719800028</v>
      </c>
      <c r="N264" s="71"/>
      <c r="O264" s="71"/>
      <c r="P264" s="71"/>
      <c r="Q264" s="71"/>
    </row>
    <row r="265" spans="1:17" x14ac:dyDescent="0.2">
      <c r="A265" s="71"/>
      <c r="B265" s="24"/>
      <c r="C265" s="24"/>
      <c r="D265" s="28"/>
      <c r="E265" s="26"/>
      <c r="F265" s="28"/>
      <c r="G265" s="28"/>
      <c r="H265" s="28"/>
      <c r="I265" s="74" t="s">
        <v>1933</v>
      </c>
      <c r="J265" s="75" t="s">
        <v>1934</v>
      </c>
      <c r="K265" s="41">
        <v>16255.212794999999</v>
      </c>
      <c r="L265" s="41">
        <v>16042.92017404</v>
      </c>
      <c r="M265" s="41">
        <f t="shared" si="5"/>
        <v>-212.29262095999911</v>
      </c>
      <c r="N265" s="71"/>
      <c r="O265" s="71"/>
      <c r="P265" s="71"/>
      <c r="Q265" s="71"/>
    </row>
    <row r="266" spans="1:17" x14ac:dyDescent="0.2">
      <c r="A266" s="71"/>
      <c r="B266" s="24"/>
      <c r="C266" s="24"/>
      <c r="D266" s="28"/>
      <c r="E266" s="26"/>
      <c r="F266" s="28"/>
      <c r="G266" s="28"/>
      <c r="H266" s="28"/>
      <c r="I266" s="74" t="s">
        <v>1935</v>
      </c>
      <c r="J266" s="75" t="s">
        <v>1936</v>
      </c>
      <c r="K266" s="41">
        <v>1770.232051</v>
      </c>
      <c r="L266" s="41">
        <v>1657.0143931500002</v>
      </c>
      <c r="M266" s="41">
        <f t="shared" si="5"/>
        <v>-113.2176578499998</v>
      </c>
      <c r="N266" s="71"/>
      <c r="O266" s="71"/>
      <c r="P266" s="71"/>
      <c r="Q266" s="71"/>
    </row>
    <row r="267" spans="1:17" x14ac:dyDescent="0.2">
      <c r="A267" s="71"/>
      <c r="B267" s="24"/>
      <c r="C267" s="24"/>
      <c r="D267" s="28"/>
      <c r="E267" s="26"/>
      <c r="F267" s="28"/>
      <c r="G267" s="28"/>
      <c r="H267" s="97" t="s">
        <v>17</v>
      </c>
      <c r="I267" s="100"/>
      <c r="J267" s="101"/>
      <c r="K267" s="102">
        <v>16144.897666000001</v>
      </c>
      <c r="L267" s="102">
        <v>17653.437901690006</v>
      </c>
      <c r="M267" s="102">
        <f t="shared" si="5"/>
        <v>1508.5402356900049</v>
      </c>
      <c r="N267" s="71"/>
      <c r="O267" s="71"/>
      <c r="P267" s="71"/>
      <c r="Q267" s="71"/>
    </row>
    <row r="268" spans="1:17" x14ac:dyDescent="0.2">
      <c r="A268" s="71"/>
      <c r="B268" s="24"/>
      <c r="C268" s="24"/>
      <c r="D268" s="28"/>
      <c r="E268" s="26"/>
      <c r="F268" s="28"/>
      <c r="G268" s="28"/>
      <c r="H268" s="28"/>
      <c r="I268" s="72" t="s">
        <v>1937</v>
      </c>
      <c r="J268" s="73" t="s">
        <v>1938</v>
      </c>
      <c r="K268" s="39">
        <v>3618.6155440000002</v>
      </c>
      <c r="L268" s="39">
        <v>3914.0986969999999</v>
      </c>
      <c r="M268" s="39">
        <f t="shared" si="5"/>
        <v>295.48315299999967</v>
      </c>
      <c r="N268" s="71"/>
      <c r="O268" s="71"/>
      <c r="P268" s="71"/>
      <c r="Q268" s="71"/>
    </row>
    <row r="269" spans="1:17" x14ac:dyDescent="0.2">
      <c r="A269" s="71"/>
      <c r="B269" s="24"/>
      <c r="C269" s="24"/>
      <c r="D269" s="28"/>
      <c r="E269" s="26"/>
      <c r="F269" s="28"/>
      <c r="G269" s="28"/>
      <c r="H269" s="28"/>
      <c r="I269" s="74" t="s">
        <v>1752</v>
      </c>
      <c r="J269" s="74" t="s">
        <v>1939</v>
      </c>
      <c r="K269" s="41">
        <v>5008.6272289999997</v>
      </c>
      <c r="L269" s="41">
        <v>5087.048322190004</v>
      </c>
      <c r="M269" s="41">
        <f t="shared" si="5"/>
        <v>78.421093190004285</v>
      </c>
      <c r="N269" s="71"/>
      <c r="O269" s="71"/>
      <c r="P269" s="71"/>
      <c r="Q269" s="71"/>
    </row>
    <row r="270" spans="1:17" x14ac:dyDescent="0.2">
      <c r="A270" s="71"/>
      <c r="B270" s="24"/>
      <c r="C270" s="24"/>
      <c r="D270" s="28"/>
      <c r="E270" s="26"/>
      <c r="F270" s="28"/>
      <c r="G270" s="28"/>
      <c r="H270" s="28"/>
      <c r="I270" s="74" t="s">
        <v>1704</v>
      </c>
      <c r="J270" s="75" t="s">
        <v>1940</v>
      </c>
      <c r="K270" s="41">
        <v>1750.2399789999999</v>
      </c>
      <c r="L270" s="41">
        <v>1727.6547279599999</v>
      </c>
      <c r="M270" s="41">
        <f t="shared" si="5"/>
        <v>-22.585251040000003</v>
      </c>
      <c r="N270" s="71"/>
      <c r="O270" s="71"/>
      <c r="P270" s="71"/>
      <c r="Q270" s="71"/>
    </row>
    <row r="271" spans="1:17" ht="25.5" x14ac:dyDescent="0.2">
      <c r="A271" s="71"/>
      <c r="B271" s="24"/>
      <c r="C271" s="24"/>
      <c r="D271" s="28"/>
      <c r="E271" s="26"/>
      <c r="F271" s="28"/>
      <c r="G271" s="28"/>
      <c r="H271" s="28"/>
      <c r="I271" s="74" t="s">
        <v>1849</v>
      </c>
      <c r="J271" s="75" t="s">
        <v>1941</v>
      </c>
      <c r="K271" s="41">
        <v>1883.067597</v>
      </c>
      <c r="L271" s="41">
        <v>2839.0217333999985</v>
      </c>
      <c r="M271" s="41">
        <f t="shared" si="5"/>
        <v>955.95413639999856</v>
      </c>
      <c r="N271" s="71"/>
      <c r="O271" s="71"/>
      <c r="P271" s="71"/>
      <c r="Q271" s="71"/>
    </row>
    <row r="272" spans="1:17" x14ac:dyDescent="0.2">
      <c r="A272" s="71"/>
      <c r="B272" s="24"/>
      <c r="C272" s="24"/>
      <c r="D272" s="28"/>
      <c r="E272" s="26"/>
      <c r="F272" s="28"/>
      <c r="G272" s="28"/>
      <c r="H272" s="28"/>
      <c r="I272" s="74" t="s">
        <v>1678</v>
      </c>
      <c r="J272" s="75" t="s">
        <v>1942</v>
      </c>
      <c r="K272" s="41">
        <v>3884.3473170000002</v>
      </c>
      <c r="L272" s="41">
        <v>4085.6144211400019</v>
      </c>
      <c r="M272" s="41">
        <f t="shared" si="5"/>
        <v>201.26710414000172</v>
      </c>
      <c r="N272" s="71"/>
      <c r="O272" s="71"/>
      <c r="P272" s="71"/>
      <c r="Q272" s="71"/>
    </row>
    <row r="273" spans="1:17" x14ac:dyDescent="0.2">
      <c r="A273" s="71"/>
      <c r="B273" s="24"/>
      <c r="C273" s="24"/>
      <c r="D273" s="28"/>
      <c r="E273" s="26"/>
      <c r="F273" s="28"/>
      <c r="G273" s="28"/>
      <c r="H273" s="97" t="s">
        <v>1693</v>
      </c>
      <c r="I273" s="100"/>
      <c r="J273" s="101"/>
      <c r="K273" s="102">
        <v>2519.4406939999999</v>
      </c>
      <c r="L273" s="102">
        <v>2442.79380997</v>
      </c>
      <c r="M273" s="102">
        <f t="shared" si="5"/>
        <v>-76.64688402999991</v>
      </c>
      <c r="N273" s="71"/>
      <c r="O273" s="71"/>
      <c r="P273" s="71"/>
      <c r="Q273" s="71"/>
    </row>
    <row r="274" spans="1:17" x14ac:dyDescent="0.2">
      <c r="A274" s="71"/>
      <c r="B274" s="24"/>
      <c r="C274" s="24"/>
      <c r="D274" s="28"/>
      <c r="E274" s="26"/>
      <c r="F274" s="28"/>
      <c r="G274" s="28"/>
      <c r="H274" s="28"/>
      <c r="I274" s="72" t="s">
        <v>1694</v>
      </c>
      <c r="J274" s="73" t="s">
        <v>1744</v>
      </c>
      <c r="K274" s="39">
        <v>2482.0403179999998</v>
      </c>
      <c r="L274" s="39">
        <v>2398.4918781000001</v>
      </c>
      <c r="M274" s="39">
        <f t="shared" si="5"/>
        <v>-83.548439899999721</v>
      </c>
      <c r="N274" s="71"/>
      <c r="O274" s="71"/>
      <c r="P274" s="71"/>
      <c r="Q274" s="71"/>
    </row>
    <row r="275" spans="1:17" x14ac:dyDescent="0.2">
      <c r="A275" s="71"/>
      <c r="B275" s="24"/>
      <c r="C275" s="24"/>
      <c r="D275" s="28"/>
      <c r="E275" s="26"/>
      <c r="F275" s="28"/>
      <c r="G275" s="28"/>
      <c r="H275" s="28"/>
      <c r="I275" s="74" t="s">
        <v>1698</v>
      </c>
      <c r="J275" s="75" t="s">
        <v>1751</v>
      </c>
      <c r="K275" s="41">
        <v>37.400376000000001</v>
      </c>
      <c r="L275" s="41">
        <v>44.30193186999999</v>
      </c>
      <c r="M275" s="41">
        <f t="shared" si="5"/>
        <v>6.9015558699999886</v>
      </c>
      <c r="N275" s="71"/>
      <c r="O275" s="71"/>
      <c r="P275" s="71"/>
      <c r="Q275" s="71"/>
    </row>
    <row r="276" spans="1:17" x14ac:dyDescent="0.2">
      <c r="A276" s="71"/>
      <c r="B276" s="24"/>
      <c r="C276" s="24"/>
      <c r="D276" s="28"/>
      <c r="E276" s="87">
        <v>9</v>
      </c>
      <c r="F276" s="88" t="s">
        <v>822</v>
      </c>
      <c r="G276" s="88"/>
      <c r="H276" s="88"/>
      <c r="I276" s="94"/>
      <c r="J276" s="95"/>
      <c r="K276" s="96">
        <v>85688.296038999993</v>
      </c>
      <c r="L276" s="96">
        <v>75386.39142195</v>
      </c>
      <c r="M276" s="96">
        <f t="shared" si="5"/>
        <v>-10301.904617049993</v>
      </c>
      <c r="N276" s="71"/>
      <c r="O276" s="71"/>
      <c r="P276" s="71"/>
      <c r="Q276" s="71"/>
    </row>
    <row r="277" spans="1:17" x14ac:dyDescent="0.2">
      <c r="A277" s="71"/>
      <c r="B277" s="24"/>
      <c r="C277" s="24"/>
      <c r="D277" s="28"/>
      <c r="E277" s="26"/>
      <c r="F277" s="28"/>
      <c r="G277" s="72" t="s">
        <v>16</v>
      </c>
      <c r="H277" s="72"/>
      <c r="I277" s="72"/>
      <c r="J277" s="73"/>
      <c r="K277" s="39">
        <v>85688.296038999993</v>
      </c>
      <c r="L277" s="39">
        <v>75386.39142195</v>
      </c>
      <c r="M277" s="39">
        <f t="shared" si="5"/>
        <v>-10301.904617049993</v>
      </c>
      <c r="N277" s="71"/>
      <c r="O277" s="71"/>
      <c r="P277" s="71"/>
      <c r="Q277" s="71"/>
    </row>
    <row r="278" spans="1:17" x14ac:dyDescent="0.2">
      <c r="A278" s="71"/>
      <c r="B278" s="24"/>
      <c r="C278" s="24"/>
      <c r="D278" s="28"/>
      <c r="E278" s="26"/>
      <c r="F278" s="28"/>
      <c r="G278" s="28"/>
      <c r="H278" s="97" t="s">
        <v>1795</v>
      </c>
      <c r="I278" s="97"/>
      <c r="J278" s="99"/>
      <c r="K278" s="98">
        <v>0</v>
      </c>
      <c r="L278" s="98">
        <v>3421.9909000000007</v>
      </c>
      <c r="M278" s="98">
        <f t="shared" si="5"/>
        <v>3421.9909000000007</v>
      </c>
      <c r="N278" s="71"/>
      <c r="O278" s="71"/>
      <c r="P278" s="71"/>
      <c r="Q278" s="71"/>
    </row>
    <row r="279" spans="1:17" x14ac:dyDescent="0.2">
      <c r="A279" s="71"/>
      <c r="B279" s="24"/>
      <c r="C279" s="24"/>
      <c r="D279" s="28"/>
      <c r="E279" s="26"/>
      <c r="F279" s="28"/>
      <c r="G279" s="28"/>
      <c r="H279" s="28"/>
      <c r="I279" s="72" t="s">
        <v>1943</v>
      </c>
      <c r="J279" s="72" t="s">
        <v>1944</v>
      </c>
      <c r="K279" s="39">
        <v>0</v>
      </c>
      <c r="L279" s="39">
        <v>662.91589999999997</v>
      </c>
      <c r="M279" s="39">
        <f t="shared" si="5"/>
        <v>662.91589999999997</v>
      </c>
      <c r="N279" s="71"/>
      <c r="O279" s="71"/>
      <c r="P279" s="71"/>
      <c r="Q279" s="71"/>
    </row>
    <row r="280" spans="1:17" x14ac:dyDescent="0.2">
      <c r="A280" s="71"/>
      <c r="B280" s="24"/>
      <c r="C280" s="24"/>
      <c r="D280" s="28"/>
      <c r="E280" s="26"/>
      <c r="F280" s="28"/>
      <c r="G280" s="28"/>
      <c r="H280" s="28"/>
      <c r="I280" s="74" t="s">
        <v>1945</v>
      </c>
      <c r="J280" s="75" t="s">
        <v>1946</v>
      </c>
      <c r="K280" s="41">
        <v>0</v>
      </c>
      <c r="L280" s="41">
        <v>2759.0750000000003</v>
      </c>
      <c r="M280" s="41">
        <f t="shared" si="5"/>
        <v>2759.0750000000003</v>
      </c>
      <c r="N280" s="71"/>
      <c r="O280" s="71"/>
      <c r="P280" s="71"/>
      <c r="Q280" s="71"/>
    </row>
    <row r="281" spans="1:17" x14ac:dyDescent="0.2">
      <c r="A281" s="71"/>
      <c r="B281" s="24"/>
      <c r="C281" s="24"/>
      <c r="D281" s="28"/>
      <c r="E281" s="26"/>
      <c r="F281" s="28"/>
      <c r="G281" s="28"/>
      <c r="H281" s="97" t="s">
        <v>17</v>
      </c>
      <c r="I281" s="100"/>
      <c r="J281" s="101"/>
      <c r="K281" s="102">
        <v>83202.935874000003</v>
      </c>
      <c r="L281" s="102">
        <v>69732.829071889981</v>
      </c>
      <c r="M281" s="102">
        <f t="shared" si="5"/>
        <v>-13470.106802110022</v>
      </c>
      <c r="N281" s="71"/>
      <c r="O281" s="71"/>
      <c r="P281" s="71"/>
      <c r="Q281" s="71"/>
    </row>
    <row r="282" spans="1:17" ht="25.5" x14ac:dyDescent="0.2">
      <c r="A282" s="71"/>
      <c r="B282" s="24"/>
      <c r="C282" s="24"/>
      <c r="D282" s="28"/>
      <c r="E282" s="26"/>
      <c r="F282" s="28"/>
      <c r="G282" s="28"/>
      <c r="H282" s="28"/>
      <c r="I282" s="72" t="s">
        <v>1765</v>
      </c>
      <c r="J282" s="73" t="s">
        <v>1947</v>
      </c>
      <c r="K282" s="39">
        <v>64.825888000000006</v>
      </c>
      <c r="L282" s="39">
        <v>71.158013399999987</v>
      </c>
      <c r="M282" s="39">
        <f t="shared" si="5"/>
        <v>6.3321253999999811</v>
      </c>
      <c r="N282" s="71"/>
      <c r="O282" s="71"/>
      <c r="P282" s="71"/>
      <c r="Q282" s="71"/>
    </row>
    <row r="283" spans="1:17" x14ac:dyDescent="0.2">
      <c r="A283" s="71"/>
      <c r="B283" s="24"/>
      <c r="C283" s="24"/>
      <c r="D283" s="28"/>
      <c r="E283" s="26"/>
      <c r="F283" s="28"/>
      <c r="G283" s="28"/>
      <c r="H283" s="28"/>
      <c r="I283" s="74" t="s">
        <v>1774</v>
      </c>
      <c r="J283" s="75" t="s">
        <v>1948</v>
      </c>
      <c r="K283" s="41">
        <v>0</v>
      </c>
      <c r="L283" s="41">
        <v>0.40784146999999998</v>
      </c>
      <c r="M283" s="41">
        <f t="shared" si="5"/>
        <v>0.40784146999999998</v>
      </c>
      <c r="N283" s="71"/>
      <c r="O283" s="71"/>
      <c r="P283" s="71"/>
      <c r="Q283" s="71"/>
    </row>
    <row r="284" spans="1:17" x14ac:dyDescent="0.2">
      <c r="A284" s="71"/>
      <c r="B284" s="24"/>
      <c r="C284" s="24"/>
      <c r="D284" s="28"/>
      <c r="E284" s="26"/>
      <c r="F284" s="28"/>
      <c r="G284" s="28"/>
      <c r="H284" s="28"/>
      <c r="I284" s="74" t="s">
        <v>1776</v>
      </c>
      <c r="J284" s="75" t="s">
        <v>1949</v>
      </c>
      <c r="K284" s="41">
        <v>3228.1114470000002</v>
      </c>
      <c r="L284" s="41">
        <v>4171.1025850700016</v>
      </c>
      <c r="M284" s="41">
        <f t="shared" si="5"/>
        <v>942.9911380700014</v>
      </c>
      <c r="N284" s="71"/>
      <c r="O284" s="71"/>
      <c r="P284" s="71"/>
      <c r="Q284" s="71"/>
    </row>
    <row r="285" spans="1:17" x14ac:dyDescent="0.2">
      <c r="A285" s="71"/>
      <c r="B285" s="24"/>
      <c r="C285" s="24"/>
      <c r="D285" s="28"/>
      <c r="E285" s="26"/>
      <c r="F285" s="28"/>
      <c r="G285" s="28"/>
      <c r="H285" s="28"/>
      <c r="I285" s="74" t="s">
        <v>1712</v>
      </c>
      <c r="J285" s="75" t="s">
        <v>1950</v>
      </c>
      <c r="K285" s="41">
        <v>2837.077452</v>
      </c>
      <c r="L285" s="41">
        <v>3925.7184043699995</v>
      </c>
      <c r="M285" s="41">
        <f t="shared" si="5"/>
        <v>1088.6409523699995</v>
      </c>
      <c r="N285" s="71"/>
      <c r="O285" s="71"/>
      <c r="P285" s="71"/>
      <c r="Q285" s="71"/>
    </row>
    <row r="286" spans="1:17" x14ac:dyDescent="0.2">
      <c r="A286" s="71"/>
      <c r="B286" s="24"/>
      <c r="C286" s="24"/>
      <c r="D286" s="28"/>
      <c r="E286" s="26"/>
      <c r="F286" s="28"/>
      <c r="G286" s="28"/>
      <c r="H286" s="28"/>
      <c r="I286" s="74" t="s">
        <v>1714</v>
      </c>
      <c r="J286" s="75" t="s">
        <v>1951</v>
      </c>
      <c r="K286" s="41">
        <v>1188.3093240000001</v>
      </c>
      <c r="L286" s="41">
        <v>1956.4398882</v>
      </c>
      <c r="M286" s="41">
        <f t="shared" si="5"/>
        <v>768.13056419999998</v>
      </c>
      <c r="N286" s="71"/>
      <c r="O286" s="71"/>
      <c r="P286" s="71"/>
      <c r="Q286" s="71"/>
    </row>
    <row r="287" spans="1:17" x14ac:dyDescent="0.2">
      <c r="A287" s="71"/>
      <c r="B287" s="24"/>
      <c r="C287" s="24"/>
      <c r="D287" s="28"/>
      <c r="E287" s="26"/>
      <c r="F287" s="28"/>
      <c r="G287" s="28"/>
      <c r="H287" s="28"/>
      <c r="I287" s="74" t="s">
        <v>1718</v>
      </c>
      <c r="J287" s="75" t="s">
        <v>1952</v>
      </c>
      <c r="K287" s="41">
        <v>155.446101</v>
      </c>
      <c r="L287" s="41">
        <v>174.27817297999997</v>
      </c>
      <c r="M287" s="41">
        <f t="shared" si="5"/>
        <v>18.832071979999967</v>
      </c>
      <c r="N287" s="71"/>
      <c r="O287" s="71"/>
      <c r="P287" s="71"/>
      <c r="Q287" s="71"/>
    </row>
    <row r="288" spans="1:17" x14ac:dyDescent="0.2">
      <c r="A288" s="71"/>
      <c r="B288" s="24"/>
      <c r="C288" s="24"/>
      <c r="D288" s="28"/>
      <c r="E288" s="26"/>
      <c r="F288" s="28"/>
      <c r="G288" s="28"/>
      <c r="H288" s="28"/>
      <c r="I288" s="74" t="s">
        <v>1732</v>
      </c>
      <c r="J288" s="75" t="s">
        <v>1953</v>
      </c>
      <c r="K288" s="41">
        <v>95.805994999999996</v>
      </c>
      <c r="L288" s="41">
        <v>0</v>
      </c>
      <c r="M288" s="41">
        <f t="shared" si="5"/>
        <v>-95.805994999999996</v>
      </c>
      <c r="N288" s="71"/>
      <c r="O288" s="71"/>
      <c r="P288" s="71"/>
      <c r="Q288" s="71"/>
    </row>
    <row r="289" spans="1:17" x14ac:dyDescent="0.2">
      <c r="A289" s="71"/>
      <c r="B289" s="24"/>
      <c r="C289" s="24"/>
      <c r="D289" s="28"/>
      <c r="E289" s="26"/>
      <c r="F289" s="28"/>
      <c r="G289" s="28"/>
      <c r="H289" s="28"/>
      <c r="I289" s="74" t="s">
        <v>1954</v>
      </c>
      <c r="J289" s="75" t="s">
        <v>1955</v>
      </c>
      <c r="K289" s="41">
        <v>68.848826000000003</v>
      </c>
      <c r="L289" s="41">
        <v>68.868403340000015</v>
      </c>
      <c r="M289" s="41">
        <f t="shared" si="5"/>
        <v>1.95773400000121E-2</v>
      </c>
      <c r="N289" s="71"/>
      <c r="O289" s="71"/>
      <c r="P289" s="71"/>
      <c r="Q289" s="71"/>
    </row>
    <row r="290" spans="1:17" x14ac:dyDescent="0.2">
      <c r="A290" s="71"/>
      <c r="B290" s="24"/>
      <c r="C290" s="24"/>
      <c r="D290" s="28"/>
      <c r="E290" s="26"/>
      <c r="F290" s="28"/>
      <c r="G290" s="28"/>
      <c r="H290" s="28"/>
      <c r="I290" s="74" t="s">
        <v>1956</v>
      </c>
      <c r="J290" s="75" t="s">
        <v>1957</v>
      </c>
      <c r="K290" s="41">
        <v>260.48367400000001</v>
      </c>
      <c r="L290" s="41">
        <v>0</v>
      </c>
      <c r="M290" s="41">
        <f t="shared" si="5"/>
        <v>-260.48367400000001</v>
      </c>
      <c r="N290" s="71"/>
      <c r="O290" s="71"/>
      <c r="P290" s="71"/>
      <c r="Q290" s="71"/>
    </row>
    <row r="291" spans="1:17" ht="25.5" x14ac:dyDescent="0.2">
      <c r="A291" s="71"/>
      <c r="B291" s="24"/>
      <c r="C291" s="24"/>
      <c r="D291" s="28"/>
      <c r="E291" s="26"/>
      <c r="F291" s="28"/>
      <c r="G291" s="28"/>
      <c r="H291" s="28"/>
      <c r="I291" s="74" t="s">
        <v>1849</v>
      </c>
      <c r="J291" s="75" t="s">
        <v>1958</v>
      </c>
      <c r="K291" s="41">
        <v>643.61630400000001</v>
      </c>
      <c r="L291" s="41">
        <v>446.82902303000043</v>
      </c>
      <c r="M291" s="41">
        <f t="shared" si="5"/>
        <v>-196.78728096999959</v>
      </c>
      <c r="N291" s="71"/>
      <c r="O291" s="71"/>
      <c r="P291" s="71"/>
      <c r="Q291" s="71"/>
    </row>
    <row r="292" spans="1:17" x14ac:dyDescent="0.2">
      <c r="A292" s="71"/>
      <c r="B292" s="24"/>
      <c r="C292" s="24"/>
      <c r="D292" s="28"/>
      <c r="E292" s="26"/>
      <c r="F292" s="28"/>
      <c r="G292" s="28"/>
      <c r="H292" s="28"/>
      <c r="I292" s="74" t="s">
        <v>1851</v>
      </c>
      <c r="J292" s="75" t="s">
        <v>1959</v>
      </c>
      <c r="K292" s="41">
        <v>1460.1426080000001</v>
      </c>
      <c r="L292" s="41">
        <v>1598.8942133799978</v>
      </c>
      <c r="M292" s="41">
        <f t="shared" si="5"/>
        <v>138.75160537999773</v>
      </c>
      <c r="N292" s="71"/>
      <c r="O292" s="71"/>
      <c r="P292" s="71"/>
      <c r="Q292" s="71"/>
    </row>
    <row r="293" spans="1:17" ht="25.5" x14ac:dyDescent="0.2">
      <c r="A293" s="71"/>
      <c r="B293" s="24"/>
      <c r="C293" s="24"/>
      <c r="D293" s="28"/>
      <c r="E293" s="26"/>
      <c r="F293" s="28"/>
      <c r="G293" s="28"/>
      <c r="H293" s="28"/>
      <c r="I293" s="74" t="s">
        <v>1853</v>
      </c>
      <c r="J293" s="75" t="s">
        <v>1960</v>
      </c>
      <c r="K293" s="41">
        <v>16180.247859999999</v>
      </c>
      <c r="L293" s="41">
        <v>16123.858767309999</v>
      </c>
      <c r="M293" s="41">
        <f t="shared" si="5"/>
        <v>-56.389092690000325</v>
      </c>
      <c r="N293" s="71"/>
      <c r="O293" s="71"/>
      <c r="P293" s="71"/>
      <c r="Q293" s="71"/>
    </row>
    <row r="294" spans="1:17" x14ac:dyDescent="0.2">
      <c r="A294" s="71"/>
      <c r="B294" s="24"/>
      <c r="C294" s="24"/>
      <c r="D294" s="28"/>
      <c r="E294" s="26"/>
      <c r="F294" s="28"/>
      <c r="G294" s="28"/>
      <c r="H294" s="28"/>
      <c r="I294" s="74" t="s">
        <v>1754</v>
      </c>
      <c r="J294" s="75" t="s">
        <v>1961</v>
      </c>
      <c r="K294" s="41">
        <v>149.48469800000001</v>
      </c>
      <c r="L294" s="41">
        <v>106.94146263999998</v>
      </c>
      <c r="M294" s="41">
        <f t="shared" si="5"/>
        <v>-42.543235360000025</v>
      </c>
      <c r="N294" s="71"/>
      <c r="O294" s="71"/>
      <c r="P294" s="71"/>
      <c r="Q294" s="71"/>
    </row>
    <row r="295" spans="1:17" x14ac:dyDescent="0.2">
      <c r="A295" s="71"/>
      <c r="B295" s="24"/>
      <c r="C295" s="24"/>
      <c r="D295" s="28"/>
      <c r="E295" s="26"/>
      <c r="F295" s="28"/>
      <c r="G295" s="28"/>
      <c r="H295" s="28"/>
      <c r="I295" s="74" t="s">
        <v>1756</v>
      </c>
      <c r="J295" s="75" t="s">
        <v>1962</v>
      </c>
      <c r="K295" s="41">
        <v>500.91941000000003</v>
      </c>
      <c r="L295" s="41">
        <v>338.0612402700001</v>
      </c>
      <c r="M295" s="41">
        <f t="shared" si="5"/>
        <v>-162.85816972999993</v>
      </c>
      <c r="N295" s="71"/>
      <c r="O295" s="71"/>
      <c r="P295" s="71"/>
      <c r="Q295" s="71"/>
    </row>
    <row r="296" spans="1:17" x14ac:dyDescent="0.2">
      <c r="A296" s="71"/>
      <c r="B296" s="24"/>
      <c r="C296" s="24"/>
      <c r="D296" s="28"/>
      <c r="E296" s="26"/>
      <c r="F296" s="28"/>
      <c r="G296" s="28"/>
      <c r="H296" s="28"/>
      <c r="I296" s="74" t="s">
        <v>1963</v>
      </c>
      <c r="J296" s="75" t="s">
        <v>1964</v>
      </c>
      <c r="K296" s="41">
        <v>7471.5662329999996</v>
      </c>
      <c r="L296" s="41">
        <v>12088.122414379999</v>
      </c>
      <c r="M296" s="41">
        <f t="shared" si="5"/>
        <v>4616.5561813799995</v>
      </c>
      <c r="N296" s="71"/>
      <c r="O296" s="71"/>
      <c r="P296" s="71"/>
      <c r="Q296" s="71"/>
    </row>
    <row r="297" spans="1:17" x14ac:dyDescent="0.2">
      <c r="A297" s="71"/>
      <c r="B297" s="24"/>
      <c r="C297" s="24"/>
      <c r="D297" s="28"/>
      <c r="E297" s="26"/>
      <c r="F297" s="28"/>
      <c r="G297" s="28"/>
      <c r="H297" s="28"/>
      <c r="I297" s="74" t="s">
        <v>1965</v>
      </c>
      <c r="J297" s="75" t="s">
        <v>1966</v>
      </c>
      <c r="K297" s="41">
        <v>289.66329999999999</v>
      </c>
      <c r="L297" s="41">
        <v>0</v>
      </c>
      <c r="M297" s="41">
        <f t="shared" si="5"/>
        <v>-289.66329999999999</v>
      </c>
      <c r="N297" s="71"/>
      <c r="O297" s="71"/>
      <c r="P297" s="71"/>
      <c r="Q297" s="71"/>
    </row>
    <row r="298" spans="1:17" x14ac:dyDescent="0.2">
      <c r="A298" s="71"/>
      <c r="B298" s="24"/>
      <c r="C298" s="24"/>
      <c r="D298" s="28"/>
      <c r="E298" s="26"/>
      <c r="F298" s="28"/>
      <c r="G298" s="28"/>
      <c r="H298" s="28"/>
      <c r="I298" s="74" t="s">
        <v>1767</v>
      </c>
      <c r="J298" s="75" t="s">
        <v>1768</v>
      </c>
      <c r="K298" s="41">
        <v>0</v>
      </c>
      <c r="L298" s="41">
        <v>157.93069305999998</v>
      </c>
      <c r="M298" s="41">
        <f t="shared" si="5"/>
        <v>157.93069305999998</v>
      </c>
      <c r="N298" s="71"/>
      <c r="O298" s="71"/>
      <c r="P298" s="71"/>
      <c r="Q298" s="71"/>
    </row>
    <row r="299" spans="1:17" x14ac:dyDescent="0.2">
      <c r="A299" s="71"/>
      <c r="B299" s="24"/>
      <c r="C299" s="24"/>
      <c r="D299" s="28"/>
      <c r="E299" s="26"/>
      <c r="F299" s="28"/>
      <c r="G299" s="28"/>
      <c r="H299" s="28"/>
      <c r="I299" s="74" t="s">
        <v>20</v>
      </c>
      <c r="J299" s="75" t="s">
        <v>27</v>
      </c>
      <c r="K299" s="41">
        <v>1098.1229820000001</v>
      </c>
      <c r="L299" s="41">
        <v>0</v>
      </c>
      <c r="M299" s="41">
        <f t="shared" si="5"/>
        <v>-1098.1229820000001</v>
      </c>
      <c r="N299" s="71"/>
      <c r="O299" s="71"/>
      <c r="P299" s="71"/>
      <c r="Q299" s="71"/>
    </row>
    <row r="300" spans="1:17" x14ac:dyDescent="0.2">
      <c r="A300" s="71"/>
      <c r="B300" s="24"/>
      <c r="C300" s="24"/>
      <c r="D300" s="28"/>
      <c r="E300" s="26"/>
      <c r="F300" s="28"/>
      <c r="G300" s="28"/>
      <c r="H300" s="28"/>
      <c r="I300" s="74" t="s">
        <v>1861</v>
      </c>
      <c r="J300" s="75" t="s">
        <v>1862</v>
      </c>
      <c r="K300" s="41">
        <v>324.16094600000002</v>
      </c>
      <c r="L300" s="41">
        <v>1424.3953715299999</v>
      </c>
      <c r="M300" s="41">
        <f t="shared" si="5"/>
        <v>1100.23442553</v>
      </c>
      <c r="N300" s="71"/>
      <c r="O300" s="71"/>
      <c r="P300" s="71"/>
      <c r="Q300" s="71"/>
    </row>
    <row r="301" spans="1:17" x14ac:dyDescent="0.2">
      <c r="A301" s="71"/>
      <c r="B301" s="24"/>
      <c r="C301" s="24"/>
      <c r="D301" s="28"/>
      <c r="E301" s="26"/>
      <c r="F301" s="28"/>
      <c r="G301" s="28"/>
      <c r="H301" s="28"/>
      <c r="I301" s="74" t="s">
        <v>1967</v>
      </c>
      <c r="J301" s="75" t="s">
        <v>1968</v>
      </c>
      <c r="K301" s="41">
        <v>1704</v>
      </c>
      <c r="L301" s="41">
        <v>2271.7167493599995</v>
      </c>
      <c r="M301" s="41">
        <f t="shared" si="5"/>
        <v>567.71674935999954</v>
      </c>
      <c r="N301" s="71"/>
      <c r="O301" s="71"/>
      <c r="P301" s="71"/>
      <c r="Q301" s="71"/>
    </row>
    <row r="302" spans="1:17" x14ac:dyDescent="0.2">
      <c r="A302" s="71"/>
      <c r="B302" s="24"/>
      <c r="C302" s="24"/>
      <c r="D302" s="28"/>
      <c r="E302" s="26"/>
      <c r="F302" s="28"/>
      <c r="G302" s="28"/>
      <c r="H302" s="28"/>
      <c r="I302" s="74" t="s">
        <v>1969</v>
      </c>
      <c r="J302" s="75" t="s">
        <v>1970</v>
      </c>
      <c r="K302" s="41">
        <v>11000</v>
      </c>
      <c r="L302" s="41">
        <v>6626.279487830001</v>
      </c>
      <c r="M302" s="41">
        <f t="shared" si="5"/>
        <v>-4373.720512169999</v>
      </c>
      <c r="N302" s="71"/>
      <c r="O302" s="71"/>
      <c r="P302" s="71"/>
      <c r="Q302" s="71"/>
    </row>
    <row r="303" spans="1:17" ht="25.5" x14ac:dyDescent="0.2">
      <c r="A303" s="71"/>
      <c r="B303" s="24"/>
      <c r="C303" s="24"/>
      <c r="D303" s="28"/>
      <c r="E303" s="26"/>
      <c r="F303" s="28"/>
      <c r="G303" s="28"/>
      <c r="H303" s="28"/>
      <c r="I303" s="74" t="s">
        <v>1971</v>
      </c>
      <c r="J303" s="75" t="s">
        <v>1972</v>
      </c>
      <c r="K303" s="41">
        <v>524.12844900000005</v>
      </c>
      <c r="L303" s="41">
        <v>165.96360508000001</v>
      </c>
      <c r="M303" s="41">
        <f t="shared" si="5"/>
        <v>-358.16484392000007</v>
      </c>
      <c r="N303" s="71"/>
      <c r="O303" s="71"/>
      <c r="P303" s="71"/>
      <c r="Q303" s="71"/>
    </row>
    <row r="304" spans="1:17" x14ac:dyDescent="0.2">
      <c r="A304" s="71"/>
      <c r="B304" s="24"/>
      <c r="C304" s="24"/>
      <c r="D304" s="28"/>
      <c r="E304" s="26"/>
      <c r="F304" s="28"/>
      <c r="G304" s="28"/>
      <c r="H304" s="28"/>
      <c r="I304" s="74" t="s">
        <v>1973</v>
      </c>
      <c r="J304" s="75" t="s">
        <v>1974</v>
      </c>
      <c r="K304" s="41">
        <v>1977.5</v>
      </c>
      <c r="L304" s="41">
        <v>5159.4809114399995</v>
      </c>
      <c r="M304" s="41">
        <f t="shared" si="5"/>
        <v>3181.9809114399995</v>
      </c>
      <c r="N304" s="71"/>
      <c r="O304" s="71"/>
      <c r="P304" s="71"/>
      <c r="Q304" s="71"/>
    </row>
    <row r="305" spans="1:17" x14ac:dyDescent="0.2">
      <c r="A305" s="71"/>
      <c r="B305" s="24"/>
      <c r="C305" s="24"/>
      <c r="D305" s="28"/>
      <c r="E305" s="26"/>
      <c r="F305" s="28"/>
      <c r="G305" s="28"/>
      <c r="H305" s="28"/>
      <c r="I305" s="74" t="s">
        <v>1975</v>
      </c>
      <c r="J305" s="75" t="s">
        <v>1976</v>
      </c>
      <c r="K305" s="41">
        <v>500</v>
      </c>
      <c r="L305" s="41">
        <v>179.78480075000007</v>
      </c>
      <c r="M305" s="41">
        <f t="shared" si="5"/>
        <v>-320.21519924999996</v>
      </c>
      <c r="N305" s="71"/>
      <c r="O305" s="71"/>
      <c r="P305" s="71"/>
      <c r="Q305" s="71"/>
    </row>
    <row r="306" spans="1:17" x14ac:dyDescent="0.2">
      <c r="A306" s="71"/>
      <c r="B306" s="24"/>
      <c r="C306" s="24"/>
      <c r="D306" s="28"/>
      <c r="E306" s="26"/>
      <c r="F306" s="28"/>
      <c r="G306" s="28"/>
      <c r="H306" s="28"/>
      <c r="I306" s="74" t="s">
        <v>1977</v>
      </c>
      <c r="J306" s="75" t="s">
        <v>1978</v>
      </c>
      <c r="K306" s="41">
        <v>4000</v>
      </c>
      <c r="L306" s="41">
        <v>5692</v>
      </c>
      <c r="M306" s="41">
        <f t="shared" si="5"/>
        <v>1692</v>
      </c>
      <c r="N306" s="71"/>
      <c r="O306" s="71"/>
      <c r="P306" s="71"/>
      <c r="Q306" s="71"/>
    </row>
    <row r="307" spans="1:17" x14ac:dyDescent="0.2">
      <c r="A307" s="71"/>
      <c r="B307" s="24"/>
      <c r="C307" s="24"/>
      <c r="D307" s="28"/>
      <c r="E307" s="26"/>
      <c r="F307" s="28"/>
      <c r="G307" s="28"/>
      <c r="H307" s="28"/>
      <c r="I307" s="74" t="s">
        <v>1917</v>
      </c>
      <c r="J307" s="75" t="s">
        <v>1918</v>
      </c>
      <c r="K307" s="41">
        <v>5091.9568330000002</v>
      </c>
      <c r="L307" s="41">
        <v>5377.2558899999995</v>
      </c>
      <c r="M307" s="41">
        <f t="shared" si="5"/>
        <v>285.29905699999927</v>
      </c>
      <c r="N307" s="71"/>
      <c r="O307" s="71"/>
      <c r="P307" s="71"/>
      <c r="Q307" s="71"/>
    </row>
    <row r="308" spans="1:17" x14ac:dyDescent="0.2">
      <c r="A308" s="71"/>
      <c r="B308" s="24"/>
      <c r="C308" s="24"/>
      <c r="D308" s="28"/>
      <c r="E308" s="26"/>
      <c r="F308" s="28"/>
      <c r="G308" s="28"/>
      <c r="H308" s="28"/>
      <c r="I308" s="74" t="s">
        <v>1979</v>
      </c>
      <c r="J308" s="75" t="s">
        <v>1980</v>
      </c>
      <c r="K308" s="41">
        <v>139.942239</v>
      </c>
      <c r="L308" s="41">
        <v>229.57816801999999</v>
      </c>
      <c r="M308" s="41">
        <f t="shared" si="5"/>
        <v>89.635929019999992</v>
      </c>
      <c r="N308" s="71"/>
      <c r="O308" s="71"/>
      <c r="P308" s="71"/>
      <c r="Q308" s="71"/>
    </row>
    <row r="309" spans="1:17" x14ac:dyDescent="0.2">
      <c r="A309" s="71"/>
      <c r="B309" s="24"/>
      <c r="C309" s="24"/>
      <c r="D309" s="28"/>
      <c r="E309" s="26"/>
      <c r="F309" s="28"/>
      <c r="G309" s="28"/>
      <c r="H309" s="28"/>
      <c r="I309" s="74" t="s">
        <v>1981</v>
      </c>
      <c r="J309" s="75" t="s">
        <v>1982</v>
      </c>
      <c r="K309" s="41">
        <v>1349.447559</v>
      </c>
      <c r="L309" s="41">
        <v>774.32154758000013</v>
      </c>
      <c r="M309" s="41">
        <f t="shared" si="5"/>
        <v>-575.12601141999983</v>
      </c>
      <c r="N309" s="71"/>
      <c r="O309" s="71"/>
      <c r="P309" s="71"/>
      <c r="Q309" s="71"/>
    </row>
    <row r="310" spans="1:17" x14ac:dyDescent="0.2">
      <c r="A310" s="71"/>
      <c r="B310" s="24"/>
      <c r="C310" s="24"/>
      <c r="D310" s="28"/>
      <c r="E310" s="26"/>
      <c r="F310" s="28"/>
      <c r="G310" s="28"/>
      <c r="H310" s="28"/>
      <c r="I310" s="74" t="s">
        <v>1678</v>
      </c>
      <c r="J310" s="75" t="s">
        <v>1983</v>
      </c>
      <c r="K310" s="41">
        <v>713.19699300000002</v>
      </c>
      <c r="L310" s="41">
        <v>603.44141739999918</v>
      </c>
      <c r="M310" s="41">
        <f t="shared" si="5"/>
        <v>-109.75557560000084</v>
      </c>
      <c r="N310" s="71"/>
      <c r="O310" s="71"/>
      <c r="P310" s="71"/>
      <c r="Q310" s="71"/>
    </row>
    <row r="311" spans="1:17" ht="25.5" x14ac:dyDescent="0.2">
      <c r="A311" s="71"/>
      <c r="B311" s="24"/>
      <c r="C311" s="24"/>
      <c r="D311" s="28"/>
      <c r="E311" s="26"/>
      <c r="F311" s="28"/>
      <c r="G311" s="28"/>
      <c r="H311" s="28"/>
      <c r="I311" s="74" t="s">
        <v>1984</v>
      </c>
      <c r="J311" s="75" t="s">
        <v>1985</v>
      </c>
      <c r="K311" s="41">
        <v>16.407723000000001</v>
      </c>
      <c r="L311" s="41">
        <v>0</v>
      </c>
      <c r="M311" s="41">
        <f t="shared" si="5"/>
        <v>-16.407723000000001</v>
      </c>
      <c r="N311" s="71"/>
      <c r="O311" s="71"/>
      <c r="P311" s="71"/>
      <c r="Q311" s="71"/>
    </row>
    <row r="312" spans="1:17" ht="25.5" x14ac:dyDescent="0.2">
      <c r="A312" s="71"/>
      <c r="B312" s="24"/>
      <c r="C312" s="24"/>
      <c r="D312" s="28"/>
      <c r="E312" s="26"/>
      <c r="F312" s="28"/>
      <c r="G312" s="28"/>
      <c r="H312" s="28"/>
      <c r="I312" s="74" t="s">
        <v>1986</v>
      </c>
      <c r="J312" s="75" t="s">
        <v>1987</v>
      </c>
      <c r="K312" s="41">
        <v>12980.442767</v>
      </c>
      <c r="L312" s="41">
        <v>0</v>
      </c>
      <c r="M312" s="41">
        <f t="shared" si="5"/>
        <v>-12980.442767</v>
      </c>
      <c r="N312" s="71"/>
      <c r="O312" s="71"/>
      <c r="P312" s="71"/>
      <c r="Q312" s="71"/>
    </row>
    <row r="313" spans="1:17" x14ac:dyDescent="0.2">
      <c r="A313" s="71"/>
      <c r="B313" s="24"/>
      <c r="C313" s="24"/>
      <c r="D313" s="28"/>
      <c r="E313" s="26"/>
      <c r="F313" s="28"/>
      <c r="G313" s="28"/>
      <c r="H313" s="28"/>
      <c r="I313" s="74" t="s">
        <v>1988</v>
      </c>
      <c r="J313" s="75" t="s">
        <v>1989</v>
      </c>
      <c r="K313" s="41">
        <v>7189.0802629999998</v>
      </c>
      <c r="L313" s="41">
        <v>0</v>
      </c>
      <c r="M313" s="41">
        <f t="shared" si="5"/>
        <v>-7189.0802629999998</v>
      </c>
      <c r="N313" s="71"/>
      <c r="O313" s="71"/>
      <c r="P313" s="71"/>
      <c r="Q313" s="71"/>
    </row>
    <row r="314" spans="1:17" x14ac:dyDescent="0.2">
      <c r="A314" s="71"/>
      <c r="B314" s="24"/>
      <c r="C314" s="24"/>
      <c r="D314" s="28"/>
      <c r="E314" s="26"/>
      <c r="F314" s="28"/>
      <c r="G314" s="28"/>
      <c r="H314" s="97" t="s">
        <v>1693</v>
      </c>
      <c r="I314" s="100"/>
      <c r="J314" s="101"/>
      <c r="K314" s="102">
        <v>2485.3601650000001</v>
      </c>
      <c r="L314" s="102">
        <v>2231.5714500600011</v>
      </c>
      <c r="M314" s="102">
        <f t="shared" si="5"/>
        <v>-253.78871493999895</v>
      </c>
      <c r="N314" s="71"/>
      <c r="O314" s="71"/>
      <c r="P314" s="71"/>
      <c r="Q314" s="71"/>
    </row>
    <row r="315" spans="1:17" x14ac:dyDescent="0.2">
      <c r="A315" s="71"/>
      <c r="B315" s="24"/>
      <c r="C315" s="24"/>
      <c r="D315" s="28"/>
      <c r="E315" s="26"/>
      <c r="F315" s="28"/>
      <c r="G315" s="28"/>
      <c r="H315" s="28"/>
      <c r="I315" s="72" t="s">
        <v>1694</v>
      </c>
      <c r="J315" s="73" t="s">
        <v>1744</v>
      </c>
      <c r="K315" s="39">
        <v>2468.670118</v>
      </c>
      <c r="L315" s="39">
        <v>2214.7116762700011</v>
      </c>
      <c r="M315" s="39">
        <f t="shared" si="5"/>
        <v>-253.95844172999887</v>
      </c>
      <c r="N315" s="71"/>
      <c r="O315" s="71"/>
      <c r="P315" s="71"/>
      <c r="Q315" s="71"/>
    </row>
    <row r="316" spans="1:17" x14ac:dyDescent="0.2">
      <c r="A316" s="71"/>
      <c r="B316" s="24"/>
      <c r="C316" s="24"/>
      <c r="D316" s="28"/>
      <c r="E316" s="26"/>
      <c r="F316" s="28"/>
      <c r="G316" s="28"/>
      <c r="H316" s="28"/>
      <c r="I316" s="74" t="s">
        <v>1698</v>
      </c>
      <c r="J316" s="75" t="s">
        <v>1751</v>
      </c>
      <c r="K316" s="41">
        <v>16.690047</v>
      </c>
      <c r="L316" s="41">
        <v>16.859773789999998</v>
      </c>
      <c r="M316" s="41">
        <f t="shared" si="5"/>
        <v>0.16972678999999857</v>
      </c>
      <c r="N316" s="71"/>
      <c r="O316" s="71"/>
      <c r="P316" s="71"/>
      <c r="Q316" s="71"/>
    </row>
    <row r="317" spans="1:17" x14ac:dyDescent="0.2">
      <c r="A317" s="71"/>
      <c r="B317" s="24"/>
      <c r="C317" s="24"/>
      <c r="D317" s="28"/>
      <c r="E317" s="87">
        <v>10</v>
      </c>
      <c r="F317" s="88" t="s">
        <v>916</v>
      </c>
      <c r="G317" s="88"/>
      <c r="H317" s="88"/>
      <c r="I317" s="94"/>
      <c r="J317" s="95"/>
      <c r="K317" s="96">
        <v>3960.4337169999999</v>
      </c>
      <c r="L317" s="96">
        <v>3980.9866944599999</v>
      </c>
      <c r="M317" s="96">
        <f t="shared" si="5"/>
        <v>20.552977459999966</v>
      </c>
      <c r="N317" s="71"/>
      <c r="O317" s="71"/>
      <c r="P317" s="71"/>
      <c r="Q317" s="71"/>
    </row>
    <row r="318" spans="1:17" x14ac:dyDescent="0.2">
      <c r="A318" s="71"/>
      <c r="B318" s="24"/>
      <c r="C318" s="24"/>
      <c r="D318" s="28"/>
      <c r="E318" s="26"/>
      <c r="F318" s="28"/>
      <c r="G318" s="72" t="s">
        <v>16</v>
      </c>
      <c r="H318" s="72"/>
      <c r="I318" s="72"/>
      <c r="J318" s="73"/>
      <c r="K318" s="39">
        <v>3960.4337169999999</v>
      </c>
      <c r="L318" s="39">
        <v>3980.9866944599999</v>
      </c>
      <c r="M318" s="39">
        <f t="shared" si="5"/>
        <v>20.552977459999966</v>
      </c>
      <c r="N318" s="71"/>
      <c r="O318" s="71"/>
      <c r="P318" s="71"/>
      <c r="Q318" s="71"/>
    </row>
    <row r="319" spans="1:17" x14ac:dyDescent="0.2">
      <c r="A319" s="71"/>
      <c r="B319" s="24"/>
      <c r="C319" s="24"/>
      <c r="D319" s="28"/>
      <c r="E319" s="26"/>
      <c r="F319" s="28"/>
      <c r="G319" s="28"/>
      <c r="H319" s="97" t="s">
        <v>17</v>
      </c>
      <c r="I319" s="97"/>
      <c r="J319" s="99"/>
      <c r="K319" s="98">
        <v>3395.5495970000002</v>
      </c>
      <c r="L319" s="98">
        <v>3345.0275412699998</v>
      </c>
      <c r="M319" s="98">
        <f t="shared" si="5"/>
        <v>-50.522055730000375</v>
      </c>
      <c r="N319" s="71"/>
      <c r="O319" s="71"/>
      <c r="P319" s="71"/>
      <c r="Q319" s="71"/>
    </row>
    <row r="320" spans="1:17" x14ac:dyDescent="0.2">
      <c r="A320" s="71"/>
      <c r="B320" s="24"/>
      <c r="C320" s="24"/>
      <c r="D320" s="28"/>
      <c r="E320" s="26"/>
      <c r="F320" s="28"/>
      <c r="G320" s="28"/>
      <c r="H320" s="28"/>
      <c r="I320" s="72" t="s">
        <v>1990</v>
      </c>
      <c r="J320" s="73" t="s">
        <v>1991</v>
      </c>
      <c r="K320" s="39">
        <v>327.57638300000002</v>
      </c>
      <c r="L320" s="39">
        <v>342.16501549999998</v>
      </c>
      <c r="M320" s="39">
        <f t="shared" si="5"/>
        <v>14.58863249999996</v>
      </c>
      <c r="N320" s="71"/>
      <c r="O320" s="71"/>
      <c r="P320" s="71"/>
      <c r="Q320" s="71"/>
    </row>
    <row r="321" spans="1:17" x14ac:dyDescent="0.2">
      <c r="A321" s="71"/>
      <c r="B321" s="24"/>
      <c r="C321" s="24"/>
      <c r="D321" s="28"/>
      <c r="E321" s="26"/>
      <c r="F321" s="28"/>
      <c r="G321" s="28"/>
      <c r="H321" s="28"/>
      <c r="I321" s="74" t="s">
        <v>1992</v>
      </c>
      <c r="J321" s="75" t="s">
        <v>1993</v>
      </c>
      <c r="K321" s="41">
        <v>395.57496800000001</v>
      </c>
      <c r="L321" s="41">
        <v>433.82552957000019</v>
      </c>
      <c r="M321" s="41">
        <f t="shared" si="5"/>
        <v>38.250561570000173</v>
      </c>
      <c r="N321" s="71"/>
      <c r="O321" s="71"/>
      <c r="P321" s="71"/>
      <c r="Q321" s="71"/>
    </row>
    <row r="322" spans="1:17" x14ac:dyDescent="0.2">
      <c r="A322" s="71"/>
      <c r="B322" s="24"/>
      <c r="C322" s="24"/>
      <c r="D322" s="28"/>
      <c r="E322" s="26"/>
      <c r="F322" s="28"/>
      <c r="G322" s="28"/>
      <c r="H322" s="28"/>
      <c r="I322" s="74" t="s">
        <v>1704</v>
      </c>
      <c r="J322" s="75" t="s">
        <v>1994</v>
      </c>
      <c r="K322" s="41">
        <v>175.71003999999999</v>
      </c>
      <c r="L322" s="41">
        <v>174.96342310999998</v>
      </c>
      <c r="M322" s="41">
        <f t="shared" si="5"/>
        <v>-0.74661689000001275</v>
      </c>
      <c r="N322" s="71"/>
      <c r="O322" s="71"/>
      <c r="P322" s="71"/>
      <c r="Q322" s="71"/>
    </row>
    <row r="323" spans="1:17" x14ac:dyDescent="0.2">
      <c r="A323" s="71"/>
      <c r="B323" s="24"/>
      <c r="C323" s="24"/>
      <c r="D323" s="28"/>
      <c r="E323" s="26"/>
      <c r="F323" s="28"/>
      <c r="G323" s="28"/>
      <c r="H323" s="28"/>
      <c r="I323" s="74" t="s">
        <v>1706</v>
      </c>
      <c r="J323" s="75" t="s">
        <v>1995</v>
      </c>
      <c r="K323" s="41">
        <v>240.12696</v>
      </c>
      <c r="L323" s="41">
        <v>253.94582107999997</v>
      </c>
      <c r="M323" s="41">
        <f t="shared" si="5"/>
        <v>13.818861079999976</v>
      </c>
      <c r="N323" s="71"/>
      <c r="O323" s="71"/>
      <c r="P323" s="71"/>
      <c r="Q323" s="71"/>
    </row>
    <row r="324" spans="1:17" x14ac:dyDescent="0.2">
      <c r="A324" s="71"/>
      <c r="B324" s="24"/>
      <c r="C324" s="24"/>
      <c r="D324" s="28"/>
      <c r="E324" s="26"/>
      <c r="F324" s="28"/>
      <c r="G324" s="28"/>
      <c r="H324" s="28"/>
      <c r="I324" s="74" t="s">
        <v>1774</v>
      </c>
      <c r="J324" s="75" t="s">
        <v>1996</v>
      </c>
      <c r="K324" s="41">
        <v>81.407156999999998</v>
      </c>
      <c r="L324" s="41">
        <v>44.928435790000016</v>
      </c>
      <c r="M324" s="41">
        <f t="shared" si="5"/>
        <v>-36.478721209999982</v>
      </c>
      <c r="N324" s="71"/>
      <c r="O324" s="71"/>
      <c r="P324" s="71"/>
      <c r="Q324" s="71"/>
    </row>
    <row r="325" spans="1:17" x14ac:dyDescent="0.2">
      <c r="A325" s="71"/>
      <c r="B325" s="24"/>
      <c r="C325" s="24"/>
      <c r="D325" s="28"/>
      <c r="E325" s="26"/>
      <c r="F325" s="28"/>
      <c r="G325" s="28"/>
      <c r="H325" s="28"/>
      <c r="I325" s="74" t="s">
        <v>1997</v>
      </c>
      <c r="J325" s="75" t="s">
        <v>1998</v>
      </c>
      <c r="K325" s="41">
        <v>144.929787</v>
      </c>
      <c r="L325" s="41">
        <v>97.514750509999942</v>
      </c>
      <c r="M325" s="41">
        <f t="shared" si="5"/>
        <v>-47.415036490000062</v>
      </c>
      <c r="N325" s="71"/>
      <c r="O325" s="71"/>
      <c r="P325" s="71"/>
      <c r="Q325" s="71"/>
    </row>
    <row r="326" spans="1:17" ht="25.5" x14ac:dyDescent="0.2">
      <c r="A326" s="71"/>
      <c r="B326" s="24"/>
      <c r="C326" s="24"/>
      <c r="D326" s="28"/>
      <c r="E326" s="26"/>
      <c r="F326" s="28"/>
      <c r="G326" s="28"/>
      <c r="H326" s="28"/>
      <c r="I326" s="74" t="s">
        <v>1849</v>
      </c>
      <c r="J326" s="75" t="s">
        <v>1999</v>
      </c>
      <c r="K326" s="41">
        <v>131.57029499999999</v>
      </c>
      <c r="L326" s="41">
        <v>117.64978826000005</v>
      </c>
      <c r="M326" s="41">
        <f t="shared" si="5"/>
        <v>-13.920506739999936</v>
      </c>
      <c r="N326" s="71"/>
      <c r="O326" s="71"/>
      <c r="P326" s="71"/>
      <c r="Q326" s="71"/>
    </row>
    <row r="327" spans="1:17" ht="25.5" x14ac:dyDescent="0.2">
      <c r="A327" s="71"/>
      <c r="B327" s="24"/>
      <c r="C327" s="24"/>
      <c r="D327" s="28"/>
      <c r="E327" s="26"/>
      <c r="F327" s="28"/>
      <c r="G327" s="28"/>
      <c r="H327" s="28"/>
      <c r="I327" s="74" t="s">
        <v>1853</v>
      </c>
      <c r="J327" s="75" t="s">
        <v>2000</v>
      </c>
      <c r="K327" s="41">
        <v>385.78937100000002</v>
      </c>
      <c r="L327" s="41">
        <v>390.90361051999969</v>
      </c>
      <c r="M327" s="41">
        <f t="shared" si="5"/>
        <v>5.1142395199996713</v>
      </c>
      <c r="N327" s="71"/>
      <c r="O327" s="71"/>
      <c r="P327" s="71"/>
      <c r="Q327" s="71"/>
    </row>
    <row r="328" spans="1:17" x14ac:dyDescent="0.2">
      <c r="A328" s="71"/>
      <c r="B328" s="24"/>
      <c r="C328" s="24"/>
      <c r="D328" s="28"/>
      <c r="E328" s="26"/>
      <c r="F328" s="28"/>
      <c r="G328" s="28"/>
      <c r="H328" s="28"/>
      <c r="I328" s="74" t="s">
        <v>1749</v>
      </c>
      <c r="J328" s="75" t="s">
        <v>2001</v>
      </c>
      <c r="K328" s="41">
        <v>183.998154</v>
      </c>
      <c r="L328" s="41">
        <v>168.79709341000003</v>
      </c>
      <c r="M328" s="41">
        <f t="shared" ref="M328:M391" si="6">L328-K328</f>
        <v>-15.201060589999969</v>
      </c>
      <c r="N328" s="71"/>
      <c r="O328" s="71"/>
      <c r="P328" s="71"/>
      <c r="Q328" s="71"/>
    </row>
    <row r="329" spans="1:17" ht="25.5" x14ac:dyDescent="0.2">
      <c r="A329" s="71"/>
      <c r="B329" s="24"/>
      <c r="C329" s="24"/>
      <c r="D329" s="28"/>
      <c r="E329" s="26"/>
      <c r="F329" s="28"/>
      <c r="G329" s="28"/>
      <c r="H329" s="28"/>
      <c r="I329" s="74" t="s">
        <v>1784</v>
      </c>
      <c r="J329" s="75" t="s">
        <v>2002</v>
      </c>
      <c r="K329" s="41">
        <v>589.69510500000001</v>
      </c>
      <c r="L329" s="41">
        <v>556.17649495000001</v>
      </c>
      <c r="M329" s="41">
        <f t="shared" si="6"/>
        <v>-33.518610050000007</v>
      </c>
      <c r="N329" s="71"/>
      <c r="O329" s="71"/>
      <c r="P329" s="71"/>
      <c r="Q329" s="71"/>
    </row>
    <row r="330" spans="1:17" x14ac:dyDescent="0.2">
      <c r="A330" s="71"/>
      <c r="B330" s="24"/>
      <c r="C330" s="24"/>
      <c r="D330" s="28"/>
      <c r="E330" s="26"/>
      <c r="F330" s="28"/>
      <c r="G330" s="28"/>
      <c r="H330" s="28"/>
      <c r="I330" s="74" t="s">
        <v>1811</v>
      </c>
      <c r="J330" s="75" t="s">
        <v>2003</v>
      </c>
      <c r="K330" s="41">
        <v>351.31125500000002</v>
      </c>
      <c r="L330" s="41">
        <v>393.40348515000005</v>
      </c>
      <c r="M330" s="41">
        <f t="shared" si="6"/>
        <v>42.092230150000034</v>
      </c>
      <c r="N330" s="71"/>
      <c r="O330" s="71"/>
      <c r="P330" s="71"/>
      <c r="Q330" s="71"/>
    </row>
    <row r="331" spans="1:17" ht="25.5" x14ac:dyDescent="0.2">
      <c r="A331" s="71"/>
      <c r="B331" s="24"/>
      <c r="C331" s="24"/>
      <c r="D331" s="28"/>
      <c r="E331" s="26"/>
      <c r="F331" s="28"/>
      <c r="G331" s="28"/>
      <c r="H331" s="28"/>
      <c r="I331" s="74" t="s">
        <v>1813</v>
      </c>
      <c r="J331" s="75" t="s">
        <v>2004</v>
      </c>
      <c r="K331" s="41">
        <v>322.97486800000001</v>
      </c>
      <c r="L331" s="41">
        <v>307.43216214999995</v>
      </c>
      <c r="M331" s="41">
        <f t="shared" si="6"/>
        <v>-15.542705850000061</v>
      </c>
      <c r="N331" s="71"/>
      <c r="O331" s="71"/>
      <c r="P331" s="71"/>
      <c r="Q331" s="71"/>
    </row>
    <row r="332" spans="1:17" ht="25.5" x14ac:dyDescent="0.2">
      <c r="A332" s="71"/>
      <c r="B332" s="24"/>
      <c r="C332" s="24"/>
      <c r="D332" s="28"/>
      <c r="E332" s="26"/>
      <c r="F332" s="28"/>
      <c r="G332" s="28"/>
      <c r="H332" s="28"/>
      <c r="I332" s="74" t="s">
        <v>2005</v>
      </c>
      <c r="J332" s="75" t="s">
        <v>2006</v>
      </c>
      <c r="K332" s="41">
        <v>64.885254000000003</v>
      </c>
      <c r="L332" s="41">
        <v>63.321931270000029</v>
      </c>
      <c r="M332" s="41">
        <f t="shared" si="6"/>
        <v>-1.5633227299999746</v>
      </c>
      <c r="N332" s="71"/>
      <c r="O332" s="71"/>
      <c r="P332" s="71"/>
      <c r="Q332" s="71"/>
    </row>
    <row r="333" spans="1:17" x14ac:dyDescent="0.2">
      <c r="A333" s="71"/>
      <c r="B333" s="24"/>
      <c r="C333" s="24"/>
      <c r="D333" s="28"/>
      <c r="E333" s="26"/>
      <c r="F333" s="28"/>
      <c r="G333" s="28"/>
      <c r="H333" s="97" t="s">
        <v>1693</v>
      </c>
      <c r="I333" s="100"/>
      <c r="J333" s="101"/>
      <c r="K333" s="102">
        <v>564.88412000000005</v>
      </c>
      <c r="L333" s="102">
        <v>635.95915319000005</v>
      </c>
      <c r="M333" s="102">
        <f t="shared" si="6"/>
        <v>71.075033189999999</v>
      </c>
      <c r="N333" s="71"/>
      <c r="O333" s="71"/>
      <c r="P333" s="71"/>
      <c r="Q333" s="71"/>
    </row>
    <row r="334" spans="1:17" x14ac:dyDescent="0.2">
      <c r="A334" s="71"/>
      <c r="B334" s="24"/>
      <c r="C334" s="24"/>
      <c r="D334" s="28"/>
      <c r="E334" s="26"/>
      <c r="F334" s="28"/>
      <c r="G334" s="28"/>
      <c r="H334" s="28"/>
      <c r="I334" s="72" t="s">
        <v>1694</v>
      </c>
      <c r="J334" s="73" t="s">
        <v>1744</v>
      </c>
      <c r="K334" s="39">
        <v>529.95950100000005</v>
      </c>
      <c r="L334" s="39">
        <v>600.80680703000007</v>
      </c>
      <c r="M334" s="39">
        <f t="shared" si="6"/>
        <v>70.847306030000027</v>
      </c>
      <c r="N334" s="71"/>
      <c r="O334" s="71"/>
      <c r="P334" s="71"/>
      <c r="Q334" s="71"/>
    </row>
    <row r="335" spans="1:17" x14ac:dyDescent="0.2">
      <c r="A335" s="71"/>
      <c r="B335" s="24"/>
      <c r="C335" s="24"/>
      <c r="D335" s="28"/>
      <c r="E335" s="26"/>
      <c r="F335" s="28"/>
      <c r="G335" s="28"/>
      <c r="H335" s="28"/>
      <c r="I335" s="74" t="s">
        <v>1698</v>
      </c>
      <c r="J335" s="75" t="s">
        <v>1751</v>
      </c>
      <c r="K335" s="41">
        <v>34.924619</v>
      </c>
      <c r="L335" s="41">
        <v>35.15234616</v>
      </c>
      <c r="M335" s="41">
        <f t="shared" si="6"/>
        <v>0.22772716000000059</v>
      </c>
      <c r="N335" s="71"/>
      <c r="O335" s="71"/>
      <c r="P335" s="71"/>
      <c r="Q335" s="71"/>
    </row>
    <row r="336" spans="1:17" x14ac:dyDescent="0.2">
      <c r="A336" s="71"/>
      <c r="B336" s="24"/>
      <c r="C336" s="24"/>
      <c r="D336" s="28"/>
      <c r="E336" s="87">
        <v>11</v>
      </c>
      <c r="F336" s="88" t="s">
        <v>966</v>
      </c>
      <c r="G336" s="88"/>
      <c r="H336" s="88"/>
      <c r="I336" s="94"/>
      <c r="J336" s="95"/>
      <c r="K336" s="96">
        <v>439017.94269699999</v>
      </c>
      <c r="L336" s="96">
        <v>451572.72124309011</v>
      </c>
      <c r="M336" s="96">
        <f t="shared" si="6"/>
        <v>12554.778546090121</v>
      </c>
      <c r="N336" s="71"/>
      <c r="O336" s="71"/>
      <c r="P336" s="71"/>
      <c r="Q336" s="71"/>
    </row>
    <row r="337" spans="1:17" x14ac:dyDescent="0.2">
      <c r="A337" s="71"/>
      <c r="B337" s="24"/>
      <c r="C337" s="24"/>
      <c r="D337" s="28"/>
      <c r="E337" s="26"/>
      <c r="F337" s="28"/>
      <c r="G337" s="72" t="s">
        <v>16</v>
      </c>
      <c r="H337" s="72"/>
      <c r="I337" s="72"/>
      <c r="J337" s="73"/>
      <c r="K337" s="39">
        <v>439017.94269699999</v>
      </c>
      <c r="L337" s="39">
        <v>451572.72124309011</v>
      </c>
      <c r="M337" s="39">
        <f t="shared" si="6"/>
        <v>12554.778546090121</v>
      </c>
      <c r="N337" s="71"/>
      <c r="O337" s="71"/>
      <c r="P337" s="71"/>
      <c r="Q337" s="71"/>
    </row>
    <row r="338" spans="1:17" x14ac:dyDescent="0.2">
      <c r="A338" s="71"/>
      <c r="B338" s="24"/>
      <c r="C338" s="24"/>
      <c r="D338" s="28"/>
      <c r="E338" s="26"/>
      <c r="F338" s="28"/>
      <c r="G338" s="28"/>
      <c r="H338" s="97" t="s">
        <v>1795</v>
      </c>
      <c r="I338" s="97"/>
      <c r="J338" s="99"/>
      <c r="K338" s="98">
        <v>259965.856244</v>
      </c>
      <c r="L338" s="98">
        <v>265881.80333287001</v>
      </c>
      <c r="M338" s="98">
        <f t="shared" si="6"/>
        <v>5915.9470888700162</v>
      </c>
      <c r="N338" s="71"/>
      <c r="O338" s="71"/>
      <c r="P338" s="71"/>
      <c r="Q338" s="71"/>
    </row>
    <row r="339" spans="1:17" x14ac:dyDescent="0.2">
      <c r="A339" s="71"/>
      <c r="B339" s="24"/>
      <c r="C339" s="24"/>
      <c r="D339" s="28"/>
      <c r="E339" s="26"/>
      <c r="F339" s="28"/>
      <c r="G339" s="28"/>
      <c r="H339" s="28"/>
      <c r="I339" s="72" t="s">
        <v>2007</v>
      </c>
      <c r="J339" s="73" t="s">
        <v>2008</v>
      </c>
      <c r="K339" s="39">
        <v>49869.758606000003</v>
      </c>
      <c r="L339" s="39">
        <v>42697.583180640002</v>
      </c>
      <c r="M339" s="39">
        <f t="shared" si="6"/>
        <v>-7172.1754253600011</v>
      </c>
      <c r="N339" s="71"/>
      <c r="O339" s="71"/>
      <c r="P339" s="71"/>
      <c r="Q339" s="71"/>
    </row>
    <row r="340" spans="1:17" x14ac:dyDescent="0.2">
      <c r="A340" s="71"/>
      <c r="B340" s="24"/>
      <c r="C340" s="24"/>
      <c r="D340" s="28"/>
      <c r="E340" s="26"/>
      <c r="F340" s="28"/>
      <c r="G340" s="28"/>
      <c r="H340" s="28"/>
      <c r="I340" s="74" t="s">
        <v>2009</v>
      </c>
      <c r="J340" s="75" t="s">
        <v>2010</v>
      </c>
      <c r="K340" s="41">
        <v>2020.621187</v>
      </c>
      <c r="L340" s="41">
        <v>2104.2426217400002</v>
      </c>
      <c r="M340" s="41">
        <f t="shared" si="6"/>
        <v>83.621434740000268</v>
      </c>
      <c r="N340" s="71"/>
      <c r="O340" s="71"/>
      <c r="P340" s="71"/>
      <c r="Q340" s="71"/>
    </row>
    <row r="341" spans="1:17" x14ac:dyDescent="0.2">
      <c r="A341" s="71"/>
      <c r="B341" s="24"/>
      <c r="C341" s="24"/>
      <c r="D341" s="28"/>
      <c r="E341" s="26"/>
      <c r="F341" s="28"/>
      <c r="G341" s="28"/>
      <c r="H341" s="28"/>
      <c r="I341" s="74" t="s">
        <v>2011</v>
      </c>
      <c r="J341" s="75" t="s">
        <v>2012</v>
      </c>
      <c r="K341" s="41">
        <v>276.03972299999998</v>
      </c>
      <c r="L341" s="41">
        <v>641.74318993999998</v>
      </c>
      <c r="M341" s="41">
        <f t="shared" si="6"/>
        <v>365.70346694</v>
      </c>
      <c r="N341" s="71"/>
      <c r="O341" s="71"/>
      <c r="P341" s="71"/>
      <c r="Q341" s="71"/>
    </row>
    <row r="342" spans="1:17" x14ac:dyDescent="0.2">
      <c r="A342" s="71"/>
      <c r="B342" s="24"/>
      <c r="C342" s="24"/>
      <c r="D342" s="28"/>
      <c r="E342" s="26"/>
      <c r="F342" s="28"/>
      <c r="G342" s="28"/>
      <c r="H342" s="28"/>
      <c r="I342" s="74" t="s">
        <v>2013</v>
      </c>
      <c r="J342" s="75" t="s">
        <v>2014</v>
      </c>
      <c r="K342" s="41">
        <v>1967.215702</v>
      </c>
      <c r="L342" s="41">
        <v>1752.7901829699999</v>
      </c>
      <c r="M342" s="41">
        <f t="shared" si="6"/>
        <v>-214.42551903000003</v>
      </c>
      <c r="N342" s="71"/>
      <c r="O342" s="71"/>
      <c r="P342" s="71"/>
      <c r="Q342" s="71"/>
    </row>
    <row r="343" spans="1:17" x14ac:dyDescent="0.2">
      <c r="A343" s="71"/>
      <c r="B343" s="24"/>
      <c r="C343" s="24"/>
      <c r="D343" s="28"/>
      <c r="E343" s="26"/>
      <c r="F343" s="28"/>
      <c r="G343" s="28"/>
      <c r="H343" s="28"/>
      <c r="I343" s="74" t="s">
        <v>2015</v>
      </c>
      <c r="J343" s="75" t="s">
        <v>2016</v>
      </c>
      <c r="K343" s="41">
        <v>751.22154599999999</v>
      </c>
      <c r="L343" s="41">
        <v>723.50631640999984</v>
      </c>
      <c r="M343" s="41">
        <f t="shared" si="6"/>
        <v>-27.715229590000149</v>
      </c>
      <c r="N343" s="71"/>
      <c r="O343" s="71"/>
      <c r="P343" s="71"/>
      <c r="Q343" s="71"/>
    </row>
    <row r="344" spans="1:17" x14ac:dyDescent="0.2">
      <c r="A344" s="71"/>
      <c r="B344" s="24"/>
      <c r="C344" s="24"/>
      <c r="D344" s="28"/>
      <c r="E344" s="26"/>
      <c r="F344" s="28"/>
      <c r="G344" s="28"/>
      <c r="H344" s="28"/>
      <c r="I344" s="74" t="s">
        <v>2017</v>
      </c>
      <c r="J344" s="75" t="s">
        <v>2018</v>
      </c>
      <c r="K344" s="41">
        <v>28358.345058999999</v>
      </c>
      <c r="L344" s="41">
        <v>23392.259880469999</v>
      </c>
      <c r="M344" s="41">
        <f t="shared" si="6"/>
        <v>-4966.0851785300001</v>
      </c>
      <c r="N344" s="71"/>
      <c r="O344" s="71"/>
      <c r="P344" s="71"/>
      <c r="Q344" s="71"/>
    </row>
    <row r="345" spans="1:17" x14ac:dyDescent="0.2">
      <c r="A345" s="71"/>
      <c r="B345" s="24"/>
      <c r="C345" s="24"/>
      <c r="D345" s="28"/>
      <c r="E345" s="26"/>
      <c r="F345" s="28"/>
      <c r="G345" s="28"/>
      <c r="H345" s="28"/>
      <c r="I345" s="74" t="s">
        <v>2019</v>
      </c>
      <c r="J345" s="75" t="s">
        <v>2020</v>
      </c>
      <c r="K345" s="41">
        <v>11701.074486</v>
      </c>
      <c r="L345" s="41">
        <v>11724.55800555</v>
      </c>
      <c r="M345" s="41">
        <f t="shared" si="6"/>
        <v>23.483519549999983</v>
      </c>
      <c r="N345" s="71"/>
      <c r="O345" s="71"/>
      <c r="P345" s="71"/>
      <c r="Q345" s="71"/>
    </row>
    <row r="346" spans="1:17" x14ac:dyDescent="0.2">
      <c r="A346" s="71"/>
      <c r="B346" s="24"/>
      <c r="C346" s="24"/>
      <c r="D346" s="28"/>
      <c r="E346" s="26"/>
      <c r="F346" s="28"/>
      <c r="G346" s="28"/>
      <c r="H346" s="28"/>
      <c r="I346" s="74" t="s">
        <v>2021</v>
      </c>
      <c r="J346" s="75" t="s">
        <v>2022</v>
      </c>
      <c r="K346" s="41">
        <v>792.40621899999996</v>
      </c>
      <c r="L346" s="41">
        <v>564.47985700000004</v>
      </c>
      <c r="M346" s="41">
        <f t="shared" si="6"/>
        <v>-227.92636199999993</v>
      </c>
      <c r="N346" s="71"/>
      <c r="O346" s="71"/>
      <c r="P346" s="71"/>
      <c r="Q346" s="71"/>
    </row>
    <row r="347" spans="1:17" ht="25.5" x14ac:dyDescent="0.2">
      <c r="A347" s="71"/>
      <c r="B347" s="24"/>
      <c r="C347" s="24"/>
      <c r="D347" s="28"/>
      <c r="E347" s="26"/>
      <c r="F347" s="28"/>
      <c r="G347" s="28"/>
      <c r="H347" s="28"/>
      <c r="I347" s="74" t="s">
        <v>2562</v>
      </c>
      <c r="J347" s="75" t="s">
        <v>2563</v>
      </c>
      <c r="K347" s="41">
        <v>29.879397000000001</v>
      </c>
      <c r="L347" s="41">
        <v>22.065194999999999</v>
      </c>
      <c r="M347" s="41">
        <f t="shared" si="6"/>
        <v>-7.8142020000000016</v>
      </c>
      <c r="N347" s="71"/>
      <c r="O347" s="71"/>
      <c r="P347" s="71"/>
      <c r="Q347" s="71"/>
    </row>
    <row r="348" spans="1:17" x14ac:dyDescent="0.2">
      <c r="A348" s="71"/>
      <c r="B348" s="24"/>
      <c r="C348" s="24"/>
      <c r="D348" s="28"/>
      <c r="E348" s="26"/>
      <c r="F348" s="28"/>
      <c r="G348" s="28"/>
      <c r="H348" s="28"/>
      <c r="I348" s="74" t="s">
        <v>2023</v>
      </c>
      <c r="J348" s="75" t="s">
        <v>2024</v>
      </c>
      <c r="K348" s="41">
        <v>831.69410100000005</v>
      </c>
      <c r="L348" s="41">
        <v>828.27204630999995</v>
      </c>
      <c r="M348" s="41">
        <f t="shared" si="6"/>
        <v>-3.4220546900000954</v>
      </c>
      <c r="N348" s="71"/>
      <c r="O348" s="71"/>
      <c r="P348" s="71"/>
      <c r="Q348" s="71"/>
    </row>
    <row r="349" spans="1:17" x14ac:dyDescent="0.2">
      <c r="A349" s="71"/>
      <c r="B349" s="24"/>
      <c r="C349" s="24"/>
      <c r="D349" s="28"/>
      <c r="E349" s="26"/>
      <c r="F349" s="28"/>
      <c r="G349" s="28"/>
      <c r="H349" s="28"/>
      <c r="I349" s="74" t="s">
        <v>2025</v>
      </c>
      <c r="J349" s="75" t="s">
        <v>2026</v>
      </c>
      <c r="K349" s="41">
        <v>39366.586750000002</v>
      </c>
      <c r="L349" s="41">
        <v>33547.994032529998</v>
      </c>
      <c r="M349" s="41">
        <f t="shared" si="6"/>
        <v>-5818.5927174700046</v>
      </c>
      <c r="N349" s="71"/>
      <c r="O349" s="71"/>
      <c r="P349" s="71"/>
      <c r="Q349" s="71"/>
    </row>
    <row r="350" spans="1:17" x14ac:dyDescent="0.2">
      <c r="A350" s="71"/>
      <c r="B350" s="24"/>
      <c r="C350" s="24"/>
      <c r="D350" s="28"/>
      <c r="E350" s="26"/>
      <c r="F350" s="28"/>
      <c r="G350" s="28"/>
      <c r="H350" s="28"/>
      <c r="I350" s="74" t="s">
        <v>2027</v>
      </c>
      <c r="J350" s="75" t="s">
        <v>2028</v>
      </c>
      <c r="K350" s="41">
        <v>866.48210400000005</v>
      </c>
      <c r="L350" s="41">
        <v>808.21964392000007</v>
      </c>
      <c r="M350" s="41">
        <f t="shared" si="6"/>
        <v>-58.262460079999983</v>
      </c>
      <c r="N350" s="71"/>
      <c r="O350" s="71"/>
      <c r="P350" s="71"/>
      <c r="Q350" s="71"/>
    </row>
    <row r="351" spans="1:17" x14ac:dyDescent="0.2">
      <c r="A351" s="71"/>
      <c r="B351" s="24"/>
      <c r="C351" s="24"/>
      <c r="D351" s="28"/>
      <c r="E351" s="26"/>
      <c r="F351" s="28"/>
      <c r="G351" s="28"/>
      <c r="H351" s="28"/>
      <c r="I351" s="74" t="s">
        <v>2029</v>
      </c>
      <c r="J351" s="75" t="s">
        <v>2030</v>
      </c>
      <c r="K351" s="41">
        <v>110558.399895</v>
      </c>
      <c r="L351" s="41">
        <v>115480.96682209001</v>
      </c>
      <c r="M351" s="41">
        <f t="shared" si="6"/>
        <v>4922.5669270900107</v>
      </c>
      <c r="N351" s="71"/>
      <c r="O351" s="71"/>
      <c r="P351" s="71"/>
      <c r="Q351" s="71"/>
    </row>
    <row r="352" spans="1:17" x14ac:dyDescent="0.2">
      <c r="A352" s="71"/>
      <c r="B352" s="24"/>
      <c r="C352" s="24"/>
      <c r="D352" s="28"/>
      <c r="E352" s="26"/>
      <c r="F352" s="28"/>
      <c r="G352" s="28"/>
      <c r="H352" s="28"/>
      <c r="I352" s="74" t="s">
        <v>2031</v>
      </c>
      <c r="J352" s="75" t="s">
        <v>2032</v>
      </c>
      <c r="K352" s="41">
        <v>833.47362799999996</v>
      </c>
      <c r="L352" s="41">
        <v>852.53767906000007</v>
      </c>
      <c r="M352" s="41">
        <f t="shared" si="6"/>
        <v>19.064051060000111</v>
      </c>
      <c r="N352" s="71"/>
      <c r="O352" s="71"/>
      <c r="P352" s="71"/>
      <c r="Q352" s="71"/>
    </row>
    <row r="353" spans="1:17" x14ac:dyDescent="0.2">
      <c r="A353" s="71"/>
      <c r="B353" s="24"/>
      <c r="C353" s="24"/>
      <c r="D353" s="28"/>
      <c r="E353" s="26"/>
      <c r="F353" s="28"/>
      <c r="G353" s="28"/>
      <c r="H353" s="28"/>
      <c r="I353" s="74" t="s">
        <v>2033</v>
      </c>
      <c r="J353" s="75" t="s">
        <v>2034</v>
      </c>
      <c r="K353" s="41">
        <v>10195.011548</v>
      </c>
      <c r="L353" s="41">
        <v>29196.798255049998</v>
      </c>
      <c r="M353" s="41">
        <f t="shared" si="6"/>
        <v>19001.78670705</v>
      </c>
      <c r="N353" s="71"/>
      <c r="O353" s="71"/>
      <c r="P353" s="71"/>
      <c r="Q353" s="71"/>
    </row>
    <row r="354" spans="1:17" x14ac:dyDescent="0.2">
      <c r="A354" s="71"/>
      <c r="B354" s="24"/>
      <c r="C354" s="24"/>
      <c r="D354" s="28"/>
      <c r="E354" s="26"/>
      <c r="F354" s="28"/>
      <c r="G354" s="28"/>
      <c r="H354" s="28"/>
      <c r="I354" s="74" t="s">
        <v>2035</v>
      </c>
      <c r="J354" s="75" t="s">
        <v>2036</v>
      </c>
      <c r="K354" s="41">
        <v>1547.646293</v>
      </c>
      <c r="L354" s="41">
        <v>1543.7864241900002</v>
      </c>
      <c r="M354" s="41">
        <f t="shared" si="6"/>
        <v>-3.8598688099998526</v>
      </c>
      <c r="N354" s="71"/>
      <c r="O354" s="71"/>
      <c r="P354" s="71"/>
      <c r="Q354" s="71"/>
    </row>
    <row r="355" spans="1:17" x14ac:dyDescent="0.2">
      <c r="A355" s="71"/>
      <c r="B355" s="24"/>
      <c r="C355" s="24"/>
      <c r="D355" s="28"/>
      <c r="E355" s="26"/>
      <c r="F355" s="28"/>
      <c r="G355" s="28"/>
      <c r="H355" s="97" t="s">
        <v>17</v>
      </c>
      <c r="I355" s="100"/>
      <c r="J355" s="101"/>
      <c r="K355" s="102">
        <v>172080.185673</v>
      </c>
      <c r="L355" s="102">
        <v>176848.61051618011</v>
      </c>
      <c r="M355" s="102">
        <f t="shared" si="6"/>
        <v>4768.4248431801097</v>
      </c>
      <c r="N355" s="71"/>
      <c r="O355" s="71"/>
      <c r="P355" s="71"/>
      <c r="Q355" s="71"/>
    </row>
    <row r="356" spans="1:17" x14ac:dyDescent="0.2">
      <c r="A356" s="71"/>
      <c r="B356" s="24"/>
      <c r="C356" s="24"/>
      <c r="D356" s="28"/>
      <c r="E356" s="26"/>
      <c r="F356" s="28"/>
      <c r="G356" s="28"/>
      <c r="H356" s="28"/>
      <c r="I356" s="72" t="s">
        <v>2037</v>
      </c>
      <c r="J356" s="73" t="s">
        <v>2038</v>
      </c>
      <c r="K356" s="39">
        <v>3762.4320029999999</v>
      </c>
      <c r="L356" s="39">
        <v>8837.2631679799997</v>
      </c>
      <c r="M356" s="39">
        <f t="shared" si="6"/>
        <v>5074.8311649799998</v>
      </c>
      <c r="N356" s="71"/>
      <c r="O356" s="71"/>
      <c r="P356" s="71"/>
      <c r="Q356" s="71"/>
    </row>
    <row r="357" spans="1:17" x14ac:dyDescent="0.2">
      <c r="A357" s="71"/>
      <c r="B357" s="24"/>
      <c r="C357" s="24"/>
      <c r="D357" s="28"/>
      <c r="E357" s="26"/>
      <c r="F357" s="28"/>
      <c r="G357" s="28"/>
      <c r="H357" s="28"/>
      <c r="I357" s="74" t="s">
        <v>1706</v>
      </c>
      <c r="J357" s="75" t="s">
        <v>2039</v>
      </c>
      <c r="K357" s="41">
        <v>56579.11737</v>
      </c>
      <c r="L357" s="41">
        <v>52691.352866319998</v>
      </c>
      <c r="M357" s="41">
        <f t="shared" si="6"/>
        <v>-3887.7645036800022</v>
      </c>
      <c r="N357" s="71"/>
      <c r="O357" s="71"/>
      <c r="P357" s="71"/>
      <c r="Q357" s="71"/>
    </row>
    <row r="358" spans="1:17" x14ac:dyDescent="0.2">
      <c r="A358" s="71"/>
      <c r="B358" s="24"/>
      <c r="C358" s="24"/>
      <c r="D358" s="28"/>
      <c r="E358" s="26"/>
      <c r="F358" s="28"/>
      <c r="G358" s="28"/>
      <c r="H358" s="28"/>
      <c r="I358" s="74" t="s">
        <v>1776</v>
      </c>
      <c r="J358" s="75" t="s">
        <v>2040</v>
      </c>
      <c r="K358" s="41">
        <v>66430.744330000001</v>
      </c>
      <c r="L358" s="41">
        <v>72449.846130920079</v>
      </c>
      <c r="M358" s="41">
        <f t="shared" si="6"/>
        <v>6019.1018009200779</v>
      </c>
      <c r="N358" s="71"/>
      <c r="O358" s="71"/>
      <c r="P358" s="71"/>
      <c r="Q358" s="71"/>
    </row>
    <row r="359" spans="1:17" x14ac:dyDescent="0.2">
      <c r="A359" s="71"/>
      <c r="B359" s="24"/>
      <c r="C359" s="24"/>
      <c r="D359" s="28"/>
      <c r="E359" s="26"/>
      <c r="F359" s="28"/>
      <c r="G359" s="28"/>
      <c r="H359" s="28"/>
      <c r="I359" s="74" t="s">
        <v>1710</v>
      </c>
      <c r="J359" s="75" t="s">
        <v>2041</v>
      </c>
      <c r="K359" s="41">
        <v>4442.7482099999997</v>
      </c>
      <c r="L359" s="41">
        <v>4680.5532242399995</v>
      </c>
      <c r="M359" s="41">
        <f t="shared" si="6"/>
        <v>237.80501423999976</v>
      </c>
      <c r="N359" s="71"/>
      <c r="O359" s="71"/>
      <c r="P359" s="71"/>
      <c r="Q359" s="71"/>
    </row>
    <row r="360" spans="1:17" x14ac:dyDescent="0.2">
      <c r="A360" s="71"/>
      <c r="B360" s="24"/>
      <c r="C360" s="24"/>
      <c r="D360" s="28"/>
      <c r="E360" s="26"/>
      <c r="F360" s="28"/>
      <c r="G360" s="28"/>
      <c r="H360" s="28"/>
      <c r="I360" s="74" t="s">
        <v>1714</v>
      </c>
      <c r="J360" s="75" t="s">
        <v>2042</v>
      </c>
      <c r="K360" s="41">
        <v>1012.975466</v>
      </c>
      <c r="L360" s="41">
        <v>1333.4161049900001</v>
      </c>
      <c r="M360" s="41">
        <f t="shared" si="6"/>
        <v>320.44063899000014</v>
      </c>
      <c r="N360" s="71"/>
      <c r="O360" s="71"/>
      <c r="P360" s="71"/>
      <c r="Q360" s="71"/>
    </row>
    <row r="361" spans="1:17" x14ac:dyDescent="0.2">
      <c r="A361" s="71"/>
      <c r="B361" s="24"/>
      <c r="C361" s="24"/>
      <c r="D361" s="28"/>
      <c r="E361" s="26"/>
      <c r="F361" s="28"/>
      <c r="G361" s="28"/>
      <c r="H361" s="28"/>
      <c r="I361" s="74" t="s">
        <v>1720</v>
      </c>
      <c r="J361" s="75" t="s">
        <v>2043</v>
      </c>
      <c r="K361" s="41">
        <v>141.276704</v>
      </c>
      <c r="L361" s="41">
        <v>330.37078559999998</v>
      </c>
      <c r="M361" s="41">
        <f t="shared" si="6"/>
        <v>189.09408159999998</v>
      </c>
      <c r="N361" s="71"/>
      <c r="O361" s="71"/>
      <c r="P361" s="71"/>
      <c r="Q361" s="71"/>
    </row>
    <row r="362" spans="1:17" x14ac:dyDescent="0.2">
      <c r="A362" s="71"/>
      <c r="B362" s="24"/>
      <c r="C362" s="24"/>
      <c r="D362" s="28"/>
      <c r="E362" s="26"/>
      <c r="F362" s="28"/>
      <c r="G362" s="28"/>
      <c r="H362" s="28"/>
      <c r="I362" s="74" t="s">
        <v>1722</v>
      </c>
      <c r="J362" s="75" t="s">
        <v>2044</v>
      </c>
      <c r="K362" s="41">
        <v>667.040302</v>
      </c>
      <c r="L362" s="41">
        <v>877.45940852999991</v>
      </c>
      <c r="M362" s="41">
        <f t="shared" si="6"/>
        <v>210.41910652999991</v>
      </c>
      <c r="N362" s="71"/>
      <c r="O362" s="71"/>
      <c r="P362" s="71"/>
      <c r="Q362" s="71"/>
    </row>
    <row r="363" spans="1:17" x14ac:dyDescent="0.2">
      <c r="A363" s="71"/>
      <c r="B363" s="24"/>
      <c r="C363" s="24"/>
      <c r="D363" s="28"/>
      <c r="E363" s="26"/>
      <c r="F363" s="28"/>
      <c r="G363" s="28"/>
      <c r="H363" s="28"/>
      <c r="I363" s="74" t="s">
        <v>2045</v>
      </c>
      <c r="J363" s="75" t="s">
        <v>2046</v>
      </c>
      <c r="K363" s="41">
        <v>18944.217743000001</v>
      </c>
      <c r="L363" s="41">
        <v>20093.34166612001</v>
      </c>
      <c r="M363" s="41">
        <f t="shared" si="6"/>
        <v>1149.1239231200088</v>
      </c>
      <c r="N363" s="71"/>
      <c r="O363" s="71"/>
      <c r="P363" s="71"/>
      <c r="Q363" s="71"/>
    </row>
    <row r="364" spans="1:17" x14ac:dyDescent="0.2">
      <c r="A364" s="71"/>
      <c r="B364" s="24"/>
      <c r="C364" s="24"/>
      <c r="D364" s="28"/>
      <c r="E364" s="26"/>
      <c r="F364" s="28"/>
      <c r="G364" s="28"/>
      <c r="H364" s="28"/>
      <c r="I364" s="74" t="s">
        <v>2047</v>
      </c>
      <c r="J364" s="75" t="s">
        <v>2048</v>
      </c>
      <c r="K364" s="41">
        <v>4533.3842990000003</v>
      </c>
      <c r="L364" s="41">
        <v>3383.8497263099998</v>
      </c>
      <c r="M364" s="41">
        <f t="shared" si="6"/>
        <v>-1149.5345726900005</v>
      </c>
      <c r="N364" s="71"/>
      <c r="O364" s="71"/>
      <c r="P364" s="71"/>
      <c r="Q364" s="71"/>
    </row>
    <row r="365" spans="1:17" x14ac:dyDescent="0.2">
      <c r="A365" s="71"/>
      <c r="B365" s="24"/>
      <c r="C365" s="24"/>
      <c r="D365" s="28"/>
      <c r="E365" s="26"/>
      <c r="F365" s="28"/>
      <c r="G365" s="28"/>
      <c r="H365" s="28"/>
      <c r="I365" s="74" t="s">
        <v>1734</v>
      </c>
      <c r="J365" s="75" t="s">
        <v>2049</v>
      </c>
      <c r="K365" s="41">
        <v>2.2494360000000002</v>
      </c>
      <c r="L365" s="41">
        <v>0.93476499999999996</v>
      </c>
      <c r="M365" s="41">
        <f t="shared" si="6"/>
        <v>-1.3146710000000001</v>
      </c>
      <c r="N365" s="71"/>
      <c r="O365" s="71"/>
      <c r="P365" s="71"/>
      <c r="Q365" s="71"/>
    </row>
    <row r="366" spans="1:17" x14ac:dyDescent="0.2">
      <c r="A366" s="71"/>
      <c r="B366" s="24"/>
      <c r="C366" s="24"/>
      <c r="D366" s="28"/>
      <c r="E366" s="26"/>
      <c r="F366" s="28"/>
      <c r="G366" s="28"/>
      <c r="H366" s="28"/>
      <c r="I366" s="74" t="s">
        <v>2050</v>
      </c>
      <c r="J366" s="75" t="s">
        <v>2051</v>
      </c>
      <c r="K366" s="41">
        <v>3.4327299999999998</v>
      </c>
      <c r="L366" s="41">
        <v>42.102332699999984</v>
      </c>
      <c r="M366" s="41">
        <f t="shared" si="6"/>
        <v>38.669602699999984</v>
      </c>
      <c r="N366" s="71"/>
      <c r="O366" s="71"/>
      <c r="P366" s="71"/>
      <c r="Q366" s="71"/>
    </row>
    <row r="367" spans="1:17" x14ac:dyDescent="0.2">
      <c r="A367" s="71"/>
      <c r="B367" s="24"/>
      <c r="C367" s="24"/>
      <c r="D367" s="28"/>
      <c r="E367" s="26"/>
      <c r="F367" s="28"/>
      <c r="G367" s="28"/>
      <c r="H367" s="28"/>
      <c r="I367" s="74" t="s">
        <v>2052</v>
      </c>
      <c r="J367" s="75" t="s">
        <v>2053</v>
      </c>
      <c r="K367" s="41">
        <v>245.85262800000001</v>
      </c>
      <c r="L367" s="41">
        <v>476.22024543000003</v>
      </c>
      <c r="M367" s="41">
        <f t="shared" si="6"/>
        <v>230.36761743000002</v>
      </c>
      <c r="N367" s="71"/>
      <c r="O367" s="71"/>
      <c r="P367" s="71"/>
      <c r="Q367" s="71"/>
    </row>
    <row r="368" spans="1:17" x14ac:dyDescent="0.2">
      <c r="A368" s="71"/>
      <c r="B368" s="24"/>
      <c r="C368" s="24"/>
      <c r="D368" s="28"/>
      <c r="E368" s="26"/>
      <c r="F368" s="28"/>
      <c r="G368" s="28"/>
      <c r="H368" s="28"/>
      <c r="I368" s="74" t="s">
        <v>2054</v>
      </c>
      <c r="J368" s="75" t="s">
        <v>2055</v>
      </c>
      <c r="K368" s="41">
        <v>1727.484653</v>
      </c>
      <c r="L368" s="41">
        <v>1867.9519807600004</v>
      </c>
      <c r="M368" s="41">
        <f t="shared" si="6"/>
        <v>140.46732776000044</v>
      </c>
      <c r="N368" s="71"/>
      <c r="O368" s="71"/>
      <c r="P368" s="71"/>
      <c r="Q368" s="71"/>
    </row>
    <row r="369" spans="1:17" x14ac:dyDescent="0.2">
      <c r="A369" s="71"/>
      <c r="B369" s="24"/>
      <c r="C369" s="24"/>
      <c r="D369" s="28"/>
      <c r="E369" s="26"/>
      <c r="F369" s="28"/>
      <c r="G369" s="28"/>
      <c r="H369" s="28"/>
      <c r="I369" s="74" t="s">
        <v>2056</v>
      </c>
      <c r="J369" s="75" t="s">
        <v>2057</v>
      </c>
      <c r="K369" s="41">
        <v>5836.570573</v>
      </c>
      <c r="L369" s="41">
        <v>5646.5803035899999</v>
      </c>
      <c r="M369" s="41">
        <f t="shared" si="6"/>
        <v>-189.99026941000011</v>
      </c>
      <c r="N369" s="71"/>
      <c r="O369" s="71"/>
      <c r="P369" s="71"/>
      <c r="Q369" s="71"/>
    </row>
    <row r="370" spans="1:17" x14ac:dyDescent="0.2">
      <c r="A370" s="71"/>
      <c r="B370" s="24"/>
      <c r="C370" s="24"/>
      <c r="D370" s="28"/>
      <c r="E370" s="26"/>
      <c r="F370" s="28"/>
      <c r="G370" s="28"/>
      <c r="H370" s="28"/>
      <c r="I370" s="74" t="s">
        <v>2058</v>
      </c>
      <c r="J370" s="75" t="s">
        <v>2059</v>
      </c>
      <c r="K370" s="41">
        <v>488.95890000000003</v>
      </c>
      <c r="L370" s="41">
        <v>242.59235487999996</v>
      </c>
      <c r="M370" s="41">
        <f t="shared" si="6"/>
        <v>-246.36654512000007</v>
      </c>
      <c r="N370" s="71"/>
      <c r="O370" s="71"/>
      <c r="P370" s="71"/>
      <c r="Q370" s="71"/>
    </row>
    <row r="371" spans="1:17" x14ac:dyDescent="0.2">
      <c r="A371" s="71"/>
      <c r="B371" s="24"/>
      <c r="C371" s="24"/>
      <c r="D371" s="28"/>
      <c r="E371" s="26"/>
      <c r="F371" s="28"/>
      <c r="G371" s="28"/>
      <c r="H371" s="28"/>
      <c r="I371" s="74" t="s">
        <v>1849</v>
      </c>
      <c r="J371" s="75" t="s">
        <v>2060</v>
      </c>
      <c r="K371" s="41">
        <v>1636.960386</v>
      </c>
      <c r="L371" s="41">
        <v>385.7968056900001</v>
      </c>
      <c r="M371" s="41">
        <f t="shared" si="6"/>
        <v>-1251.1635803099998</v>
      </c>
      <c r="N371" s="71"/>
      <c r="O371" s="71"/>
      <c r="P371" s="71"/>
      <c r="Q371" s="71"/>
    </row>
    <row r="372" spans="1:17" x14ac:dyDescent="0.2">
      <c r="A372" s="71"/>
      <c r="B372" s="24"/>
      <c r="C372" s="24"/>
      <c r="D372" s="28"/>
      <c r="E372" s="26"/>
      <c r="F372" s="28"/>
      <c r="G372" s="28"/>
      <c r="H372" s="28"/>
      <c r="I372" s="74" t="s">
        <v>2061</v>
      </c>
      <c r="J372" s="75" t="s">
        <v>2062</v>
      </c>
      <c r="K372" s="41">
        <v>1169.978282</v>
      </c>
      <c r="L372" s="41">
        <v>1241.3885007599999</v>
      </c>
      <c r="M372" s="41">
        <f t="shared" si="6"/>
        <v>71.410218759999907</v>
      </c>
      <c r="N372" s="71"/>
      <c r="O372" s="71"/>
      <c r="P372" s="71"/>
      <c r="Q372" s="71"/>
    </row>
    <row r="373" spans="1:17" x14ac:dyDescent="0.2">
      <c r="A373" s="71"/>
      <c r="B373" s="24"/>
      <c r="C373" s="24"/>
      <c r="D373" s="28"/>
      <c r="E373" s="26"/>
      <c r="F373" s="28"/>
      <c r="G373" s="28"/>
      <c r="H373" s="28"/>
      <c r="I373" s="74" t="s">
        <v>20</v>
      </c>
      <c r="J373" s="75" t="s">
        <v>27</v>
      </c>
      <c r="K373" s="41">
        <v>0</v>
      </c>
      <c r="L373" s="41">
        <v>234.91667100000001</v>
      </c>
      <c r="M373" s="41">
        <f t="shared" si="6"/>
        <v>234.91667100000001</v>
      </c>
      <c r="N373" s="71"/>
      <c r="O373" s="71"/>
      <c r="P373" s="71"/>
      <c r="Q373" s="71"/>
    </row>
    <row r="374" spans="1:17" x14ac:dyDescent="0.2">
      <c r="A374" s="71"/>
      <c r="B374" s="24"/>
      <c r="C374" s="24"/>
      <c r="D374" s="28"/>
      <c r="E374" s="26"/>
      <c r="F374" s="28"/>
      <c r="G374" s="28"/>
      <c r="H374" s="28"/>
      <c r="I374" s="74" t="s">
        <v>1678</v>
      </c>
      <c r="J374" s="75" t="s">
        <v>2063</v>
      </c>
      <c r="K374" s="41">
        <v>4454.7616580000004</v>
      </c>
      <c r="L374" s="41">
        <v>2032.6734753600006</v>
      </c>
      <c r="M374" s="41">
        <f t="shared" si="6"/>
        <v>-2422.08818264</v>
      </c>
      <c r="N374" s="71"/>
      <c r="O374" s="71"/>
      <c r="P374" s="71"/>
      <c r="Q374" s="71"/>
    </row>
    <row r="375" spans="1:17" x14ac:dyDescent="0.2">
      <c r="A375" s="71"/>
      <c r="B375" s="24"/>
      <c r="C375" s="24"/>
      <c r="D375" s="28"/>
      <c r="E375" s="26"/>
      <c r="F375" s="28"/>
      <c r="G375" s="28"/>
      <c r="H375" s="97" t="s">
        <v>1693</v>
      </c>
      <c r="I375" s="100"/>
      <c r="J375" s="101"/>
      <c r="K375" s="102">
        <v>6971.9007799999999</v>
      </c>
      <c r="L375" s="102">
        <v>8842.3073940399991</v>
      </c>
      <c r="M375" s="102">
        <f t="shared" si="6"/>
        <v>1870.4066140399991</v>
      </c>
      <c r="N375" s="71"/>
      <c r="O375" s="71"/>
      <c r="P375" s="71"/>
      <c r="Q375" s="71"/>
    </row>
    <row r="376" spans="1:17" x14ac:dyDescent="0.2">
      <c r="A376" s="71"/>
      <c r="B376" s="24"/>
      <c r="C376" s="24"/>
      <c r="D376" s="28"/>
      <c r="E376" s="26"/>
      <c r="F376" s="28"/>
      <c r="G376" s="28"/>
      <c r="H376" s="28"/>
      <c r="I376" s="72" t="s">
        <v>1694</v>
      </c>
      <c r="J376" s="73" t="s">
        <v>1744</v>
      </c>
      <c r="K376" s="39">
        <v>6722.5361039999998</v>
      </c>
      <c r="L376" s="39">
        <v>8619.6633339700002</v>
      </c>
      <c r="M376" s="39">
        <f t="shared" si="6"/>
        <v>1897.1272299700004</v>
      </c>
      <c r="N376" s="71"/>
      <c r="O376" s="71"/>
      <c r="P376" s="71"/>
      <c r="Q376" s="71"/>
    </row>
    <row r="377" spans="1:17" x14ac:dyDescent="0.2">
      <c r="A377" s="71"/>
      <c r="B377" s="24"/>
      <c r="C377" s="24"/>
      <c r="D377" s="28"/>
      <c r="E377" s="26"/>
      <c r="F377" s="28"/>
      <c r="G377" s="28"/>
      <c r="H377" s="28"/>
      <c r="I377" s="74" t="s">
        <v>1698</v>
      </c>
      <c r="J377" s="75" t="s">
        <v>1751</v>
      </c>
      <c r="K377" s="41">
        <v>249.364676</v>
      </c>
      <c r="L377" s="41">
        <v>222.64406007000011</v>
      </c>
      <c r="M377" s="41">
        <f t="shared" si="6"/>
        <v>-26.720615929999894</v>
      </c>
      <c r="N377" s="71"/>
      <c r="O377" s="71"/>
      <c r="P377" s="71"/>
      <c r="Q377" s="71"/>
    </row>
    <row r="378" spans="1:17" x14ac:dyDescent="0.2">
      <c r="A378" s="71"/>
      <c r="B378" s="24"/>
      <c r="C378" s="24"/>
      <c r="D378" s="28"/>
      <c r="E378" s="87">
        <v>12</v>
      </c>
      <c r="F378" s="88" t="s">
        <v>1059</v>
      </c>
      <c r="G378" s="88"/>
      <c r="H378" s="88"/>
      <c r="I378" s="94"/>
      <c r="J378" s="95"/>
      <c r="K378" s="96">
        <v>96989.997562000004</v>
      </c>
      <c r="L378" s="96">
        <v>72346.021356460027</v>
      </c>
      <c r="M378" s="96">
        <f t="shared" si="6"/>
        <v>-24643.976205539977</v>
      </c>
      <c r="N378" s="71"/>
      <c r="O378" s="71"/>
      <c r="P378" s="71"/>
      <c r="Q378" s="71"/>
    </row>
    <row r="379" spans="1:17" x14ac:dyDescent="0.2">
      <c r="A379" s="71"/>
      <c r="B379" s="24"/>
      <c r="C379" s="24"/>
      <c r="D379" s="28"/>
      <c r="E379" s="26"/>
      <c r="F379" s="28"/>
      <c r="G379" s="72" t="s">
        <v>16</v>
      </c>
      <c r="H379" s="72"/>
      <c r="I379" s="72"/>
      <c r="J379" s="73"/>
      <c r="K379" s="39">
        <v>96989.997562000004</v>
      </c>
      <c r="L379" s="39">
        <v>72346.021356460027</v>
      </c>
      <c r="M379" s="39">
        <f t="shared" si="6"/>
        <v>-24643.976205539977</v>
      </c>
      <c r="N379" s="71"/>
      <c r="O379" s="71"/>
      <c r="P379" s="71"/>
      <c r="Q379" s="71"/>
    </row>
    <row r="380" spans="1:17" x14ac:dyDescent="0.2">
      <c r="A380" s="71"/>
      <c r="B380" s="24"/>
      <c r="C380" s="24"/>
      <c r="D380" s="28"/>
      <c r="E380" s="26"/>
      <c r="F380" s="28"/>
      <c r="G380" s="28"/>
      <c r="H380" s="97" t="s">
        <v>1795</v>
      </c>
      <c r="I380" s="97"/>
      <c r="J380" s="99"/>
      <c r="K380" s="98">
        <v>4529.498439</v>
      </c>
      <c r="L380" s="98">
        <v>1109.4892580399999</v>
      </c>
      <c r="M380" s="98">
        <f t="shared" si="6"/>
        <v>-3420.0091809599999</v>
      </c>
      <c r="N380" s="71"/>
      <c r="O380" s="71"/>
      <c r="P380" s="71"/>
      <c r="Q380" s="71"/>
    </row>
    <row r="381" spans="1:17" x14ac:dyDescent="0.2">
      <c r="A381" s="71"/>
      <c r="B381" s="24"/>
      <c r="C381" s="24"/>
      <c r="D381" s="28"/>
      <c r="E381" s="26"/>
      <c r="F381" s="28"/>
      <c r="G381" s="28"/>
      <c r="H381" s="28"/>
      <c r="I381" s="72" t="s">
        <v>2064</v>
      </c>
      <c r="J381" s="73" t="s">
        <v>2065</v>
      </c>
      <c r="K381" s="39">
        <v>41.102120999999997</v>
      </c>
      <c r="L381" s="39">
        <v>41.102120999999997</v>
      </c>
      <c r="M381" s="39">
        <f t="shared" si="6"/>
        <v>0</v>
      </c>
      <c r="N381" s="71"/>
      <c r="O381" s="71"/>
      <c r="P381" s="71"/>
      <c r="Q381" s="71"/>
    </row>
    <row r="382" spans="1:17" x14ac:dyDescent="0.2">
      <c r="A382" s="71"/>
      <c r="B382" s="24"/>
      <c r="C382" s="24"/>
      <c r="D382" s="28"/>
      <c r="E382" s="26"/>
      <c r="F382" s="28"/>
      <c r="G382" s="28"/>
      <c r="H382" s="28"/>
      <c r="I382" s="74" t="s">
        <v>2066</v>
      </c>
      <c r="J382" s="75" t="s">
        <v>2067</v>
      </c>
      <c r="K382" s="41">
        <v>0.72986300000000004</v>
      </c>
      <c r="L382" s="41">
        <v>0</v>
      </c>
      <c r="M382" s="41">
        <f t="shared" si="6"/>
        <v>-0.72986300000000004</v>
      </c>
      <c r="N382" s="71"/>
      <c r="O382" s="71"/>
      <c r="P382" s="71"/>
      <c r="Q382" s="71"/>
    </row>
    <row r="383" spans="1:17" x14ac:dyDescent="0.2">
      <c r="A383" s="71"/>
      <c r="B383" s="24"/>
      <c r="C383" s="24"/>
      <c r="D383" s="28"/>
      <c r="E383" s="26"/>
      <c r="F383" s="28"/>
      <c r="G383" s="28"/>
      <c r="H383" s="28"/>
      <c r="I383" s="74" t="s">
        <v>2068</v>
      </c>
      <c r="J383" s="75" t="s">
        <v>2069</v>
      </c>
      <c r="K383" s="41">
        <v>148.840734</v>
      </c>
      <c r="L383" s="41">
        <v>12.184874410000001</v>
      </c>
      <c r="M383" s="41">
        <f t="shared" si="6"/>
        <v>-136.65585959000001</v>
      </c>
      <c r="N383" s="71"/>
      <c r="O383" s="71"/>
      <c r="P383" s="71"/>
      <c r="Q383" s="71"/>
    </row>
    <row r="384" spans="1:17" x14ac:dyDescent="0.2">
      <c r="A384" s="71"/>
      <c r="B384" s="24"/>
      <c r="C384" s="24"/>
      <c r="D384" s="28"/>
      <c r="E384" s="26"/>
      <c r="F384" s="28"/>
      <c r="G384" s="28"/>
      <c r="H384" s="28"/>
      <c r="I384" s="74" t="s">
        <v>1798</v>
      </c>
      <c r="J384" s="75" t="s">
        <v>2070</v>
      </c>
      <c r="K384" s="41">
        <v>885.480051</v>
      </c>
      <c r="L384" s="41">
        <v>277.99912616000006</v>
      </c>
      <c r="M384" s="41">
        <f t="shared" si="6"/>
        <v>-607.48092483999994</v>
      </c>
      <c r="N384" s="71"/>
      <c r="O384" s="71"/>
      <c r="P384" s="71"/>
      <c r="Q384" s="71"/>
    </row>
    <row r="385" spans="1:17" x14ac:dyDescent="0.2">
      <c r="A385" s="71"/>
      <c r="B385" s="24"/>
      <c r="C385" s="24"/>
      <c r="D385" s="28"/>
      <c r="E385" s="26"/>
      <c r="F385" s="28"/>
      <c r="G385" s="28"/>
      <c r="H385" s="28"/>
      <c r="I385" s="74" t="s">
        <v>2071</v>
      </c>
      <c r="J385" s="75" t="s">
        <v>2072</v>
      </c>
      <c r="K385" s="41">
        <v>822.80975899999999</v>
      </c>
      <c r="L385" s="41">
        <v>702.6268203599999</v>
      </c>
      <c r="M385" s="41">
        <f t="shared" si="6"/>
        <v>-120.18293864000009</v>
      </c>
      <c r="N385" s="71"/>
      <c r="O385" s="71"/>
      <c r="P385" s="71"/>
      <c r="Q385" s="71"/>
    </row>
    <row r="386" spans="1:17" x14ac:dyDescent="0.2">
      <c r="A386" s="71"/>
      <c r="B386" s="24"/>
      <c r="C386" s="24"/>
      <c r="D386" s="28"/>
      <c r="E386" s="26"/>
      <c r="F386" s="28"/>
      <c r="G386" s="28"/>
      <c r="H386" s="28"/>
      <c r="I386" s="74" t="s">
        <v>1800</v>
      </c>
      <c r="J386" s="75" t="s">
        <v>2073</v>
      </c>
      <c r="K386" s="41">
        <v>2630.5359109999999</v>
      </c>
      <c r="L386" s="41">
        <v>75.576316109999993</v>
      </c>
      <c r="M386" s="41">
        <f t="shared" si="6"/>
        <v>-2554.9595948900001</v>
      </c>
      <c r="N386" s="71"/>
      <c r="O386" s="71"/>
      <c r="P386" s="71"/>
      <c r="Q386" s="71"/>
    </row>
    <row r="387" spans="1:17" x14ac:dyDescent="0.2">
      <c r="A387" s="71"/>
      <c r="B387" s="24"/>
      <c r="C387" s="24"/>
      <c r="D387" s="28"/>
      <c r="E387" s="26"/>
      <c r="F387" s="28"/>
      <c r="G387" s="28"/>
      <c r="H387" s="97" t="s">
        <v>17</v>
      </c>
      <c r="I387" s="100"/>
      <c r="J387" s="101"/>
      <c r="K387" s="102">
        <v>87341.814364999998</v>
      </c>
      <c r="L387" s="102">
        <v>66793.011717510031</v>
      </c>
      <c r="M387" s="102">
        <f t="shared" si="6"/>
        <v>-20548.802647489967</v>
      </c>
      <c r="N387" s="71"/>
      <c r="O387" s="71"/>
      <c r="P387" s="71"/>
      <c r="Q387" s="71"/>
    </row>
    <row r="388" spans="1:17" x14ac:dyDescent="0.2">
      <c r="A388" s="71"/>
      <c r="B388" s="24"/>
      <c r="C388" s="24"/>
      <c r="D388" s="28"/>
      <c r="E388" s="26"/>
      <c r="F388" s="28"/>
      <c r="G388" s="28"/>
      <c r="H388" s="28"/>
      <c r="I388" s="72" t="s">
        <v>1776</v>
      </c>
      <c r="J388" s="73" t="s">
        <v>2074</v>
      </c>
      <c r="K388" s="39">
        <v>8828.2174670000004</v>
      </c>
      <c r="L388" s="39">
        <v>7693.2463145999918</v>
      </c>
      <c r="M388" s="39">
        <f t="shared" si="6"/>
        <v>-1134.9711524000086</v>
      </c>
      <c r="N388" s="71"/>
      <c r="O388" s="71"/>
      <c r="P388" s="71"/>
      <c r="Q388" s="71"/>
    </row>
    <row r="389" spans="1:17" x14ac:dyDescent="0.2">
      <c r="A389" s="71"/>
      <c r="B389" s="24"/>
      <c r="C389" s="24"/>
      <c r="D389" s="28"/>
      <c r="E389" s="26"/>
      <c r="F389" s="28"/>
      <c r="G389" s="28"/>
      <c r="H389" s="28"/>
      <c r="I389" s="74" t="s">
        <v>1726</v>
      </c>
      <c r="J389" s="75" t="s">
        <v>2075</v>
      </c>
      <c r="K389" s="41">
        <v>2799.3865780000001</v>
      </c>
      <c r="L389" s="41">
        <v>2718.8583974700005</v>
      </c>
      <c r="M389" s="41">
        <f t="shared" si="6"/>
        <v>-80.528180529999645</v>
      </c>
      <c r="N389" s="71"/>
      <c r="O389" s="71"/>
      <c r="P389" s="71"/>
      <c r="Q389" s="71"/>
    </row>
    <row r="390" spans="1:17" x14ac:dyDescent="0.2">
      <c r="A390" s="71"/>
      <c r="B390" s="24"/>
      <c r="C390" s="24"/>
      <c r="D390" s="28"/>
      <c r="E390" s="26"/>
      <c r="F390" s="28"/>
      <c r="G390" s="28"/>
      <c r="H390" s="28"/>
      <c r="I390" s="74" t="s">
        <v>1728</v>
      </c>
      <c r="J390" s="75" t="s">
        <v>2076</v>
      </c>
      <c r="K390" s="41">
        <v>48964.348493999998</v>
      </c>
      <c r="L390" s="41">
        <v>36007.722291230035</v>
      </c>
      <c r="M390" s="41">
        <f t="shared" si="6"/>
        <v>-12956.626202769963</v>
      </c>
      <c r="N390" s="71"/>
      <c r="O390" s="71"/>
      <c r="P390" s="71"/>
      <c r="Q390" s="71"/>
    </row>
    <row r="391" spans="1:17" x14ac:dyDescent="0.2">
      <c r="A391" s="71"/>
      <c r="B391" s="24"/>
      <c r="C391" s="24"/>
      <c r="D391" s="28"/>
      <c r="E391" s="26"/>
      <c r="F391" s="28"/>
      <c r="G391" s="28"/>
      <c r="H391" s="28"/>
      <c r="I391" s="74" t="s">
        <v>1841</v>
      </c>
      <c r="J391" s="75" t="s">
        <v>2077</v>
      </c>
      <c r="K391" s="41">
        <v>1642.3923090000001</v>
      </c>
      <c r="L391" s="41">
        <v>1635.4017076199998</v>
      </c>
      <c r="M391" s="41">
        <f t="shared" si="6"/>
        <v>-6.9906013800002711</v>
      </c>
      <c r="N391" s="71"/>
      <c r="O391" s="71"/>
      <c r="P391" s="71"/>
      <c r="Q391" s="71"/>
    </row>
    <row r="392" spans="1:17" x14ac:dyDescent="0.2">
      <c r="A392" s="71"/>
      <c r="B392" s="24"/>
      <c r="C392" s="24"/>
      <c r="D392" s="28"/>
      <c r="E392" s="26"/>
      <c r="F392" s="28"/>
      <c r="G392" s="28"/>
      <c r="H392" s="28"/>
      <c r="I392" s="74" t="s">
        <v>1740</v>
      </c>
      <c r="J392" s="75" t="s">
        <v>2078</v>
      </c>
      <c r="K392" s="41">
        <v>14031.538176</v>
      </c>
      <c r="L392" s="41">
        <v>5019.4416177699995</v>
      </c>
      <c r="M392" s="41">
        <f t="shared" ref="M392:M455" si="7">L392-K392</f>
        <v>-9012.0965582300014</v>
      </c>
      <c r="N392" s="71"/>
      <c r="O392" s="71"/>
      <c r="P392" s="71"/>
      <c r="Q392" s="71"/>
    </row>
    <row r="393" spans="1:17" x14ac:dyDescent="0.2">
      <c r="A393" s="71"/>
      <c r="B393" s="24"/>
      <c r="C393" s="24"/>
      <c r="D393" s="28"/>
      <c r="E393" s="26"/>
      <c r="F393" s="28"/>
      <c r="G393" s="28"/>
      <c r="H393" s="28"/>
      <c r="I393" s="74" t="s">
        <v>2079</v>
      </c>
      <c r="J393" s="75" t="s">
        <v>2080</v>
      </c>
      <c r="K393" s="41">
        <v>4000.3086320000002</v>
      </c>
      <c r="L393" s="41">
        <v>3360.4117303499997</v>
      </c>
      <c r="M393" s="41">
        <f t="shared" si="7"/>
        <v>-639.89690165000047</v>
      </c>
      <c r="N393" s="71"/>
      <c r="O393" s="71"/>
      <c r="P393" s="71"/>
      <c r="Q393" s="71"/>
    </row>
    <row r="394" spans="1:17" x14ac:dyDescent="0.2">
      <c r="A394" s="71"/>
      <c r="B394" s="24"/>
      <c r="C394" s="24"/>
      <c r="D394" s="28"/>
      <c r="E394" s="26"/>
      <c r="F394" s="28"/>
      <c r="G394" s="28"/>
      <c r="H394" s="28"/>
      <c r="I394" s="74" t="s">
        <v>2081</v>
      </c>
      <c r="J394" s="75" t="s">
        <v>2082</v>
      </c>
      <c r="K394" s="41">
        <v>105.205094</v>
      </c>
      <c r="L394" s="41">
        <v>104.70419575999996</v>
      </c>
      <c r="M394" s="41">
        <f t="shared" si="7"/>
        <v>-0.50089824000004057</v>
      </c>
      <c r="N394" s="71"/>
      <c r="O394" s="71"/>
      <c r="P394" s="71"/>
      <c r="Q394" s="71"/>
    </row>
    <row r="395" spans="1:17" x14ac:dyDescent="0.2">
      <c r="A395" s="71"/>
      <c r="B395" s="24"/>
      <c r="C395" s="24"/>
      <c r="D395" s="28"/>
      <c r="E395" s="26"/>
      <c r="F395" s="28"/>
      <c r="G395" s="28"/>
      <c r="H395" s="28"/>
      <c r="I395" s="74" t="s">
        <v>1754</v>
      </c>
      <c r="J395" s="75" t="s">
        <v>2083</v>
      </c>
      <c r="K395" s="41">
        <v>748.14691700000003</v>
      </c>
      <c r="L395" s="41">
        <v>2100.7798128999998</v>
      </c>
      <c r="M395" s="41">
        <f t="shared" si="7"/>
        <v>1352.6328958999998</v>
      </c>
      <c r="N395" s="71"/>
      <c r="O395" s="71"/>
      <c r="P395" s="71"/>
      <c r="Q395" s="71"/>
    </row>
    <row r="396" spans="1:17" x14ac:dyDescent="0.2">
      <c r="A396" s="71"/>
      <c r="B396" s="24"/>
      <c r="C396" s="24"/>
      <c r="D396" s="28"/>
      <c r="E396" s="26"/>
      <c r="F396" s="28"/>
      <c r="G396" s="28"/>
      <c r="H396" s="28"/>
      <c r="I396" s="74" t="s">
        <v>1856</v>
      </c>
      <c r="J396" s="75" t="s">
        <v>2084</v>
      </c>
      <c r="K396" s="41">
        <v>24.872513999999999</v>
      </c>
      <c r="L396" s="41">
        <v>1.1149917499999999</v>
      </c>
      <c r="M396" s="41">
        <f t="shared" si="7"/>
        <v>-23.757522249999997</v>
      </c>
      <c r="N396" s="71"/>
      <c r="O396" s="71"/>
      <c r="P396" s="71"/>
      <c r="Q396" s="71"/>
    </row>
    <row r="397" spans="1:17" x14ac:dyDescent="0.2">
      <c r="A397" s="71"/>
      <c r="B397" s="24"/>
      <c r="C397" s="24"/>
      <c r="D397" s="28"/>
      <c r="E397" s="26"/>
      <c r="F397" s="28"/>
      <c r="G397" s="28"/>
      <c r="H397" s="28"/>
      <c r="I397" s="74" t="s">
        <v>2085</v>
      </c>
      <c r="J397" s="75" t="s">
        <v>2086</v>
      </c>
      <c r="K397" s="41">
        <v>174.91710599999999</v>
      </c>
      <c r="L397" s="41">
        <v>388.64574168000001</v>
      </c>
      <c r="M397" s="41">
        <f t="shared" si="7"/>
        <v>213.72863568000002</v>
      </c>
      <c r="N397" s="71"/>
      <c r="O397" s="71"/>
      <c r="P397" s="71"/>
      <c r="Q397" s="71"/>
    </row>
    <row r="398" spans="1:17" x14ac:dyDescent="0.2">
      <c r="A398" s="71"/>
      <c r="B398" s="24"/>
      <c r="C398" s="24"/>
      <c r="D398" s="28"/>
      <c r="E398" s="26"/>
      <c r="F398" s="28"/>
      <c r="G398" s="28"/>
      <c r="H398" s="28"/>
      <c r="I398" s="74" t="s">
        <v>1767</v>
      </c>
      <c r="J398" s="75" t="s">
        <v>1768</v>
      </c>
      <c r="K398" s="41">
        <v>99.530152999999999</v>
      </c>
      <c r="L398" s="41">
        <v>13.669979699999999</v>
      </c>
      <c r="M398" s="41">
        <f t="shared" si="7"/>
        <v>-85.8601733</v>
      </c>
      <c r="N398" s="71"/>
      <c r="O398" s="71"/>
      <c r="P398" s="71"/>
      <c r="Q398" s="71"/>
    </row>
    <row r="399" spans="1:17" x14ac:dyDescent="0.2">
      <c r="A399" s="71"/>
      <c r="B399" s="24"/>
      <c r="C399" s="24"/>
      <c r="D399" s="28"/>
      <c r="E399" s="26"/>
      <c r="F399" s="28"/>
      <c r="G399" s="28"/>
      <c r="H399" s="28"/>
      <c r="I399" s="74" t="s">
        <v>20</v>
      </c>
      <c r="J399" s="75" t="s">
        <v>27</v>
      </c>
      <c r="K399" s="41">
        <v>0</v>
      </c>
      <c r="L399" s="41">
        <v>70.507577209999994</v>
      </c>
      <c r="M399" s="41">
        <f t="shared" si="7"/>
        <v>70.507577209999994</v>
      </c>
      <c r="N399" s="71"/>
      <c r="O399" s="71"/>
      <c r="P399" s="71"/>
      <c r="Q399" s="71"/>
    </row>
    <row r="400" spans="1:17" x14ac:dyDescent="0.2">
      <c r="A400" s="71"/>
      <c r="B400" s="24"/>
      <c r="C400" s="24"/>
      <c r="D400" s="28"/>
      <c r="E400" s="26"/>
      <c r="F400" s="28"/>
      <c r="G400" s="28"/>
      <c r="H400" s="28"/>
      <c r="I400" s="74" t="s">
        <v>2087</v>
      </c>
      <c r="J400" s="75" t="s">
        <v>2088</v>
      </c>
      <c r="K400" s="41">
        <v>1095.0253909999999</v>
      </c>
      <c r="L400" s="41">
        <v>4002.7849010600016</v>
      </c>
      <c r="M400" s="41">
        <f t="shared" si="7"/>
        <v>2907.759510060002</v>
      </c>
      <c r="N400" s="71"/>
      <c r="O400" s="71"/>
      <c r="P400" s="71"/>
      <c r="Q400" s="71"/>
    </row>
    <row r="401" spans="1:17" x14ac:dyDescent="0.2">
      <c r="A401" s="71"/>
      <c r="B401" s="24"/>
      <c r="C401" s="24"/>
      <c r="D401" s="28"/>
      <c r="E401" s="26"/>
      <c r="F401" s="28"/>
      <c r="G401" s="28"/>
      <c r="H401" s="28"/>
      <c r="I401" s="74" t="s">
        <v>2089</v>
      </c>
      <c r="J401" s="75" t="s">
        <v>2090</v>
      </c>
      <c r="K401" s="41">
        <v>780.33164699999998</v>
      </c>
      <c r="L401" s="41">
        <v>811.16155577000006</v>
      </c>
      <c r="M401" s="41">
        <f t="shared" si="7"/>
        <v>30.829908770000088</v>
      </c>
      <c r="N401" s="71"/>
      <c r="O401" s="71"/>
      <c r="P401" s="71"/>
      <c r="Q401" s="71"/>
    </row>
    <row r="402" spans="1:17" x14ac:dyDescent="0.2">
      <c r="A402" s="71"/>
      <c r="B402" s="24"/>
      <c r="C402" s="24"/>
      <c r="D402" s="28"/>
      <c r="E402" s="26"/>
      <c r="F402" s="28"/>
      <c r="G402" s="28"/>
      <c r="H402" s="28"/>
      <c r="I402" s="74" t="s">
        <v>1815</v>
      </c>
      <c r="J402" s="75" t="s">
        <v>2091</v>
      </c>
      <c r="K402" s="41">
        <v>597.01928299999997</v>
      </c>
      <c r="L402" s="41">
        <v>575.22555121999994</v>
      </c>
      <c r="M402" s="41">
        <f t="shared" si="7"/>
        <v>-21.79373178000003</v>
      </c>
      <c r="N402" s="71"/>
      <c r="O402" s="71"/>
      <c r="P402" s="71"/>
      <c r="Q402" s="71"/>
    </row>
    <row r="403" spans="1:17" x14ac:dyDescent="0.2">
      <c r="A403" s="71"/>
      <c r="B403" s="24"/>
      <c r="C403" s="24"/>
      <c r="D403" s="28"/>
      <c r="E403" s="26"/>
      <c r="F403" s="28"/>
      <c r="G403" s="28"/>
      <c r="H403" s="28"/>
      <c r="I403" s="74" t="s">
        <v>1817</v>
      </c>
      <c r="J403" s="75" t="s">
        <v>2092</v>
      </c>
      <c r="K403" s="41">
        <v>692.15332899999999</v>
      </c>
      <c r="L403" s="41">
        <v>773.05188205999968</v>
      </c>
      <c r="M403" s="41">
        <f t="shared" si="7"/>
        <v>80.898553059999699</v>
      </c>
      <c r="N403" s="71"/>
      <c r="O403" s="71"/>
      <c r="P403" s="71"/>
      <c r="Q403" s="71"/>
    </row>
    <row r="404" spans="1:17" x14ac:dyDescent="0.2">
      <c r="A404" s="71"/>
      <c r="B404" s="24"/>
      <c r="C404" s="24"/>
      <c r="D404" s="28"/>
      <c r="E404" s="26"/>
      <c r="F404" s="28"/>
      <c r="G404" s="28"/>
      <c r="H404" s="28"/>
      <c r="I404" s="74" t="s">
        <v>2093</v>
      </c>
      <c r="J404" s="75" t="s">
        <v>2094</v>
      </c>
      <c r="K404" s="41">
        <v>2758.4212750000002</v>
      </c>
      <c r="L404" s="41">
        <v>1516.2834693599998</v>
      </c>
      <c r="M404" s="41">
        <f t="shared" si="7"/>
        <v>-1242.1378056400004</v>
      </c>
      <c r="N404" s="71"/>
      <c r="O404" s="71"/>
      <c r="P404" s="71"/>
      <c r="Q404" s="71"/>
    </row>
    <row r="405" spans="1:17" x14ac:dyDescent="0.2">
      <c r="A405" s="71"/>
      <c r="B405" s="24"/>
      <c r="C405" s="24"/>
      <c r="D405" s="28"/>
      <c r="E405" s="26"/>
      <c r="F405" s="28"/>
      <c r="G405" s="28"/>
      <c r="H405" s="97" t="s">
        <v>1693</v>
      </c>
      <c r="I405" s="100"/>
      <c r="J405" s="101"/>
      <c r="K405" s="102">
        <v>5118.6847580000003</v>
      </c>
      <c r="L405" s="102">
        <v>4443.5203809099994</v>
      </c>
      <c r="M405" s="102">
        <f t="shared" si="7"/>
        <v>-675.16437709000093</v>
      </c>
      <c r="N405" s="71"/>
      <c r="O405" s="71"/>
      <c r="P405" s="71"/>
      <c r="Q405" s="71"/>
    </row>
    <row r="406" spans="1:17" x14ac:dyDescent="0.2">
      <c r="A406" s="71"/>
      <c r="B406" s="24"/>
      <c r="C406" s="24"/>
      <c r="D406" s="28"/>
      <c r="E406" s="26"/>
      <c r="F406" s="28"/>
      <c r="G406" s="28"/>
      <c r="H406" s="28"/>
      <c r="I406" s="72" t="s">
        <v>1694</v>
      </c>
      <c r="J406" s="73" t="s">
        <v>1744</v>
      </c>
      <c r="K406" s="39">
        <v>4889.3989309999997</v>
      </c>
      <c r="L406" s="39">
        <v>4259.2121379099999</v>
      </c>
      <c r="M406" s="39">
        <f t="shared" si="7"/>
        <v>-630.18679308999981</v>
      </c>
      <c r="N406" s="71"/>
      <c r="O406" s="71"/>
      <c r="P406" s="71"/>
      <c r="Q406" s="71"/>
    </row>
    <row r="407" spans="1:17" x14ac:dyDescent="0.2">
      <c r="A407" s="71"/>
      <c r="B407" s="24"/>
      <c r="C407" s="24"/>
      <c r="D407" s="28"/>
      <c r="E407" s="26"/>
      <c r="F407" s="28"/>
      <c r="G407" s="28"/>
      <c r="H407" s="28"/>
      <c r="I407" s="74" t="s">
        <v>1698</v>
      </c>
      <c r="J407" s="75" t="s">
        <v>1751</v>
      </c>
      <c r="K407" s="41">
        <v>229.28582700000001</v>
      </c>
      <c r="L407" s="41">
        <v>184.30824300000006</v>
      </c>
      <c r="M407" s="41">
        <f t="shared" si="7"/>
        <v>-44.97758399999995</v>
      </c>
      <c r="N407" s="71"/>
      <c r="O407" s="71"/>
      <c r="P407" s="71"/>
      <c r="Q407" s="71"/>
    </row>
    <row r="408" spans="1:17" x14ac:dyDescent="0.2">
      <c r="A408" s="71"/>
      <c r="B408" s="24"/>
      <c r="C408" s="24"/>
      <c r="D408" s="28"/>
      <c r="E408" s="87">
        <v>13</v>
      </c>
      <c r="F408" s="88" t="s">
        <v>1140</v>
      </c>
      <c r="G408" s="88"/>
      <c r="H408" s="88"/>
      <c r="I408" s="94"/>
      <c r="J408" s="95"/>
      <c r="K408" s="96">
        <v>71888.212534999999</v>
      </c>
      <c r="L408" s="96">
        <v>128383.44599801005</v>
      </c>
      <c r="M408" s="96">
        <f t="shared" si="7"/>
        <v>56495.233463010052</v>
      </c>
      <c r="N408" s="71"/>
      <c r="O408" s="71"/>
      <c r="P408" s="71"/>
      <c r="Q408" s="71"/>
    </row>
    <row r="409" spans="1:17" x14ac:dyDescent="0.2">
      <c r="A409" s="71"/>
      <c r="B409" s="24"/>
      <c r="C409" s="24"/>
      <c r="D409" s="28"/>
      <c r="E409" s="26"/>
      <c r="F409" s="28"/>
      <c r="G409" s="72" t="s">
        <v>16</v>
      </c>
      <c r="H409" s="72"/>
      <c r="I409" s="72"/>
      <c r="J409" s="73"/>
      <c r="K409" s="39">
        <v>71888.212534999999</v>
      </c>
      <c r="L409" s="39">
        <v>128383.44599801005</v>
      </c>
      <c r="M409" s="39">
        <f t="shared" si="7"/>
        <v>56495.233463010052</v>
      </c>
      <c r="N409" s="71"/>
      <c r="O409" s="71"/>
      <c r="P409" s="71"/>
      <c r="Q409" s="71"/>
    </row>
    <row r="410" spans="1:17" x14ac:dyDescent="0.2">
      <c r="A410" s="71"/>
      <c r="B410" s="24"/>
      <c r="C410" s="24"/>
      <c r="D410" s="28"/>
      <c r="E410" s="26"/>
      <c r="F410" s="28"/>
      <c r="G410" s="28"/>
      <c r="H410" s="97" t="s">
        <v>17</v>
      </c>
      <c r="I410" s="97"/>
      <c r="J410" s="99"/>
      <c r="K410" s="98">
        <v>71512.203615999999</v>
      </c>
      <c r="L410" s="98">
        <v>96883.102579990053</v>
      </c>
      <c r="M410" s="98">
        <f t="shared" si="7"/>
        <v>25370.898963990054</v>
      </c>
      <c r="N410" s="71"/>
      <c r="O410" s="71"/>
      <c r="P410" s="71"/>
      <c r="Q410" s="71"/>
    </row>
    <row r="411" spans="1:17" ht="25.5" x14ac:dyDescent="0.2">
      <c r="A411" s="71"/>
      <c r="B411" s="24"/>
      <c r="C411" s="24"/>
      <c r="D411" s="28"/>
      <c r="E411" s="26"/>
      <c r="F411" s="28"/>
      <c r="G411" s="28"/>
      <c r="H411" s="28"/>
      <c r="I411" s="72" t="s">
        <v>1877</v>
      </c>
      <c r="J411" s="73" t="s">
        <v>2095</v>
      </c>
      <c r="K411" s="39">
        <v>23055.553303000001</v>
      </c>
      <c r="L411" s="39">
        <v>29183.192723850054</v>
      </c>
      <c r="M411" s="39">
        <f t="shared" si="7"/>
        <v>6127.6394208500533</v>
      </c>
      <c r="N411" s="71"/>
      <c r="O411" s="71"/>
      <c r="P411" s="71"/>
      <c r="Q411" s="71"/>
    </row>
    <row r="412" spans="1:17" x14ac:dyDescent="0.2">
      <c r="A412" s="71"/>
      <c r="B412" s="24"/>
      <c r="C412" s="24"/>
      <c r="D412" s="28"/>
      <c r="E412" s="26"/>
      <c r="F412" s="28"/>
      <c r="G412" s="28"/>
      <c r="H412" s="28"/>
      <c r="I412" s="74" t="s">
        <v>1883</v>
      </c>
      <c r="J412" s="75" t="s">
        <v>2096</v>
      </c>
      <c r="K412" s="41">
        <v>5106.4628730000004</v>
      </c>
      <c r="L412" s="41">
        <v>6730.152948379995</v>
      </c>
      <c r="M412" s="41">
        <f t="shared" si="7"/>
        <v>1623.6900753799946</v>
      </c>
      <c r="N412" s="71"/>
      <c r="O412" s="71"/>
      <c r="P412" s="71"/>
      <c r="Q412" s="71"/>
    </row>
    <row r="413" spans="1:17" ht="25.5" x14ac:dyDescent="0.2">
      <c r="A413" s="71"/>
      <c r="B413" s="24"/>
      <c r="C413" s="24"/>
      <c r="D413" s="28"/>
      <c r="E413" s="26"/>
      <c r="F413" s="28"/>
      <c r="G413" s="28"/>
      <c r="H413" s="28"/>
      <c r="I413" s="74" t="s">
        <v>2097</v>
      </c>
      <c r="J413" s="75" t="s">
        <v>2098</v>
      </c>
      <c r="K413" s="41">
        <v>14.601996</v>
      </c>
      <c r="L413" s="41">
        <v>238.96696111000003</v>
      </c>
      <c r="M413" s="41">
        <f t="shared" si="7"/>
        <v>224.36496511000001</v>
      </c>
      <c r="N413" s="71"/>
      <c r="O413" s="71"/>
      <c r="P413" s="71"/>
      <c r="Q413" s="71"/>
    </row>
    <row r="414" spans="1:17" x14ac:dyDescent="0.2">
      <c r="A414" s="71"/>
      <c r="B414" s="24"/>
      <c r="C414" s="24"/>
      <c r="D414" s="28"/>
      <c r="E414" s="26"/>
      <c r="F414" s="28"/>
      <c r="G414" s="28"/>
      <c r="H414" s="28"/>
      <c r="I414" s="74" t="s">
        <v>2099</v>
      </c>
      <c r="J414" s="75" t="s">
        <v>2100</v>
      </c>
      <c r="K414" s="41">
        <v>2229.9985689999999</v>
      </c>
      <c r="L414" s="41">
        <v>2418.3001940099984</v>
      </c>
      <c r="M414" s="41">
        <f t="shared" si="7"/>
        <v>188.30162500999859</v>
      </c>
      <c r="N414" s="71"/>
      <c r="O414" s="71"/>
      <c r="P414" s="71"/>
      <c r="Q414" s="71"/>
    </row>
    <row r="415" spans="1:17" x14ac:dyDescent="0.2">
      <c r="A415" s="71"/>
      <c r="B415" s="24"/>
      <c r="C415" s="24"/>
      <c r="D415" s="28"/>
      <c r="E415" s="26"/>
      <c r="F415" s="28"/>
      <c r="G415" s="28"/>
      <c r="H415" s="28"/>
      <c r="I415" s="74" t="s">
        <v>2101</v>
      </c>
      <c r="J415" s="75" t="s">
        <v>2102</v>
      </c>
      <c r="K415" s="41">
        <v>3658.9548279999999</v>
      </c>
      <c r="L415" s="41">
        <v>6202.4100774399985</v>
      </c>
      <c r="M415" s="41">
        <f t="shared" si="7"/>
        <v>2543.4552494399986</v>
      </c>
      <c r="N415" s="71"/>
      <c r="O415" s="71"/>
      <c r="P415" s="71"/>
      <c r="Q415" s="71"/>
    </row>
    <row r="416" spans="1:17" x14ac:dyDescent="0.2">
      <c r="A416" s="71"/>
      <c r="B416" s="24"/>
      <c r="C416" s="24"/>
      <c r="D416" s="28"/>
      <c r="E416" s="26"/>
      <c r="F416" s="28"/>
      <c r="G416" s="28"/>
      <c r="H416" s="28"/>
      <c r="I416" s="74" t="s">
        <v>2103</v>
      </c>
      <c r="J416" s="75" t="s">
        <v>2104</v>
      </c>
      <c r="K416" s="41">
        <v>1488.314104</v>
      </c>
      <c r="L416" s="41">
        <v>987.28837237000164</v>
      </c>
      <c r="M416" s="41">
        <f t="shared" si="7"/>
        <v>-501.0257316299984</v>
      </c>
      <c r="N416" s="71"/>
      <c r="O416" s="71"/>
      <c r="P416" s="71"/>
      <c r="Q416" s="71"/>
    </row>
    <row r="417" spans="1:17" x14ac:dyDescent="0.2">
      <c r="A417" s="71"/>
      <c r="B417" s="24"/>
      <c r="C417" s="24"/>
      <c r="D417" s="28"/>
      <c r="E417" s="26"/>
      <c r="F417" s="28"/>
      <c r="G417" s="28"/>
      <c r="H417" s="28"/>
      <c r="I417" s="74" t="s">
        <v>1905</v>
      </c>
      <c r="J417" s="75" t="s">
        <v>1906</v>
      </c>
      <c r="K417" s="41">
        <v>8934.8982419999993</v>
      </c>
      <c r="L417" s="41">
        <v>5009.6081463500004</v>
      </c>
      <c r="M417" s="41">
        <f t="shared" si="7"/>
        <v>-3925.2900956499989</v>
      </c>
      <c r="N417" s="71"/>
      <c r="O417" s="71"/>
      <c r="P417" s="71"/>
      <c r="Q417" s="71"/>
    </row>
    <row r="418" spans="1:17" x14ac:dyDescent="0.2">
      <c r="A418" s="71"/>
      <c r="B418" s="24"/>
      <c r="C418" s="24"/>
      <c r="D418" s="28"/>
      <c r="E418" s="26"/>
      <c r="F418" s="28"/>
      <c r="G418" s="28"/>
      <c r="H418" s="28"/>
      <c r="I418" s="74" t="s">
        <v>1752</v>
      </c>
      <c r="J418" s="75" t="s">
        <v>2105</v>
      </c>
      <c r="K418" s="41">
        <v>87.013329999999996</v>
      </c>
      <c r="L418" s="41">
        <v>89.802412000000018</v>
      </c>
      <c r="M418" s="41">
        <f t="shared" si="7"/>
        <v>2.7890820000000218</v>
      </c>
      <c r="N418" s="71"/>
      <c r="O418" s="71"/>
      <c r="P418" s="71"/>
      <c r="Q418" s="71"/>
    </row>
    <row r="419" spans="1:17" x14ac:dyDescent="0.2">
      <c r="A419" s="71"/>
      <c r="B419" s="24"/>
      <c r="C419" s="24"/>
      <c r="D419" s="28"/>
      <c r="E419" s="26"/>
      <c r="F419" s="28"/>
      <c r="G419" s="28"/>
      <c r="H419" s="28"/>
      <c r="I419" s="74" t="s">
        <v>1700</v>
      </c>
      <c r="J419" s="75" t="s">
        <v>2106</v>
      </c>
      <c r="K419" s="41">
        <v>22.902355</v>
      </c>
      <c r="L419" s="41">
        <v>150.61647783000001</v>
      </c>
      <c r="M419" s="41">
        <f t="shared" si="7"/>
        <v>127.71412283000001</v>
      </c>
      <c r="N419" s="71"/>
      <c r="O419" s="71"/>
      <c r="P419" s="71"/>
      <c r="Q419" s="71"/>
    </row>
    <row r="420" spans="1:17" ht="25.5" x14ac:dyDescent="0.2">
      <c r="A420" s="71"/>
      <c r="B420" s="24"/>
      <c r="C420" s="24"/>
      <c r="D420" s="28"/>
      <c r="E420" s="26"/>
      <c r="F420" s="28"/>
      <c r="G420" s="28"/>
      <c r="H420" s="28"/>
      <c r="I420" s="74" t="s">
        <v>1702</v>
      </c>
      <c r="J420" s="75" t="s">
        <v>2107</v>
      </c>
      <c r="K420" s="41">
        <v>185.06784099999999</v>
      </c>
      <c r="L420" s="41">
        <v>155.58277468000003</v>
      </c>
      <c r="M420" s="41">
        <f t="shared" si="7"/>
        <v>-29.485066319999959</v>
      </c>
      <c r="N420" s="71"/>
      <c r="O420" s="71"/>
      <c r="P420" s="71"/>
      <c r="Q420" s="71"/>
    </row>
    <row r="421" spans="1:17" x14ac:dyDescent="0.2">
      <c r="A421" s="71"/>
      <c r="B421" s="24"/>
      <c r="C421" s="24"/>
      <c r="D421" s="28"/>
      <c r="E421" s="26"/>
      <c r="F421" s="28"/>
      <c r="G421" s="28"/>
      <c r="H421" s="28"/>
      <c r="I421" s="74" t="s">
        <v>1726</v>
      </c>
      <c r="J421" s="75" t="s">
        <v>2108</v>
      </c>
      <c r="K421" s="41">
        <v>20.420857000000002</v>
      </c>
      <c r="L421" s="41">
        <v>684.74932151999997</v>
      </c>
      <c r="M421" s="41">
        <f t="shared" si="7"/>
        <v>664.32846452000001</v>
      </c>
      <c r="N421" s="71"/>
      <c r="O421" s="71"/>
      <c r="P421" s="71"/>
      <c r="Q421" s="71"/>
    </row>
    <row r="422" spans="1:17" x14ac:dyDescent="0.2">
      <c r="A422" s="71"/>
      <c r="B422" s="24"/>
      <c r="C422" s="24"/>
      <c r="D422" s="28"/>
      <c r="E422" s="26"/>
      <c r="F422" s="28"/>
      <c r="G422" s="28"/>
      <c r="H422" s="28"/>
      <c r="I422" s="74" t="s">
        <v>1732</v>
      </c>
      <c r="J422" s="75" t="s">
        <v>1953</v>
      </c>
      <c r="K422" s="41">
        <v>0</v>
      </c>
      <c r="L422" s="41">
        <v>2290.8050740100002</v>
      </c>
      <c r="M422" s="41">
        <f t="shared" si="7"/>
        <v>2290.8050740100002</v>
      </c>
      <c r="N422" s="71"/>
      <c r="O422" s="71"/>
      <c r="P422" s="71"/>
      <c r="Q422" s="71"/>
    </row>
    <row r="423" spans="1:17" x14ac:dyDescent="0.2">
      <c r="A423" s="71"/>
      <c r="B423" s="24"/>
      <c r="C423" s="24"/>
      <c r="D423" s="28"/>
      <c r="E423" s="26"/>
      <c r="F423" s="28"/>
      <c r="G423" s="28"/>
      <c r="H423" s="28"/>
      <c r="I423" s="74" t="s">
        <v>1956</v>
      </c>
      <c r="J423" s="75" t="s">
        <v>1957</v>
      </c>
      <c r="K423" s="41">
        <v>0</v>
      </c>
      <c r="L423" s="41">
        <v>248.83397930999996</v>
      </c>
      <c r="M423" s="41">
        <f t="shared" si="7"/>
        <v>248.83397930999996</v>
      </c>
      <c r="N423" s="71"/>
      <c r="O423" s="71"/>
      <c r="P423" s="71"/>
      <c r="Q423" s="71"/>
    </row>
    <row r="424" spans="1:17" ht="25.5" x14ac:dyDescent="0.2">
      <c r="A424" s="71"/>
      <c r="B424" s="24"/>
      <c r="C424" s="24"/>
      <c r="D424" s="28"/>
      <c r="E424" s="26"/>
      <c r="F424" s="28"/>
      <c r="G424" s="28"/>
      <c r="H424" s="28"/>
      <c r="I424" s="74" t="s">
        <v>2109</v>
      </c>
      <c r="J424" s="75" t="s">
        <v>2110</v>
      </c>
      <c r="K424" s="41">
        <v>29.356687000000001</v>
      </c>
      <c r="L424" s="41">
        <v>29.35362589</v>
      </c>
      <c r="M424" s="41">
        <f t="shared" si="7"/>
        <v>-3.0611100000008662E-3</v>
      </c>
      <c r="N424" s="71"/>
      <c r="O424" s="71"/>
      <c r="P424" s="71"/>
      <c r="Q424" s="71"/>
    </row>
    <row r="425" spans="1:17" x14ac:dyDescent="0.2">
      <c r="A425" s="71"/>
      <c r="B425" s="24"/>
      <c r="C425" s="24"/>
      <c r="D425" s="28"/>
      <c r="E425" s="26"/>
      <c r="F425" s="28"/>
      <c r="G425" s="28"/>
      <c r="H425" s="28"/>
      <c r="I425" s="74" t="s">
        <v>2111</v>
      </c>
      <c r="J425" s="75" t="s">
        <v>2112</v>
      </c>
      <c r="K425" s="41">
        <v>0</v>
      </c>
      <c r="L425" s="41">
        <v>4181.9136061699992</v>
      </c>
      <c r="M425" s="41">
        <f t="shared" si="7"/>
        <v>4181.9136061699992</v>
      </c>
      <c r="N425" s="71"/>
      <c r="O425" s="71"/>
      <c r="P425" s="71"/>
      <c r="Q425" s="71"/>
    </row>
    <row r="426" spans="1:17" x14ac:dyDescent="0.2">
      <c r="A426" s="71"/>
      <c r="B426" s="24"/>
      <c r="C426" s="24"/>
      <c r="D426" s="28"/>
      <c r="E426" s="26"/>
      <c r="F426" s="28"/>
      <c r="G426" s="28"/>
      <c r="H426" s="28"/>
      <c r="I426" s="74" t="s">
        <v>1965</v>
      </c>
      <c r="J426" s="75" t="s">
        <v>1966</v>
      </c>
      <c r="K426" s="41">
        <v>0</v>
      </c>
      <c r="L426" s="41">
        <v>23.977533999999999</v>
      </c>
      <c r="M426" s="41">
        <f t="shared" si="7"/>
        <v>23.977533999999999</v>
      </c>
      <c r="N426" s="71"/>
      <c r="O426" s="71"/>
      <c r="P426" s="71"/>
      <c r="Q426" s="71"/>
    </row>
    <row r="427" spans="1:17" x14ac:dyDescent="0.2">
      <c r="A427" s="71"/>
      <c r="B427" s="24"/>
      <c r="C427" s="24"/>
      <c r="D427" s="28"/>
      <c r="E427" s="26"/>
      <c r="F427" s="28"/>
      <c r="G427" s="28"/>
      <c r="H427" s="28"/>
      <c r="I427" s="74" t="s">
        <v>2113</v>
      </c>
      <c r="J427" s="75" t="s">
        <v>2114</v>
      </c>
      <c r="K427" s="41">
        <v>0</v>
      </c>
      <c r="L427" s="41">
        <v>1876.9036724500002</v>
      </c>
      <c r="M427" s="41">
        <f t="shared" si="7"/>
        <v>1876.9036724500002</v>
      </c>
      <c r="N427" s="71"/>
      <c r="O427" s="71"/>
      <c r="P427" s="71"/>
      <c r="Q427" s="71"/>
    </row>
    <row r="428" spans="1:17" x14ac:dyDescent="0.2">
      <c r="A428" s="71"/>
      <c r="B428" s="24"/>
      <c r="C428" s="24"/>
      <c r="D428" s="28"/>
      <c r="E428" s="26"/>
      <c r="F428" s="28"/>
      <c r="G428" s="28"/>
      <c r="H428" s="28"/>
      <c r="I428" s="74" t="s">
        <v>1915</v>
      </c>
      <c r="J428" s="75" t="s">
        <v>1916</v>
      </c>
      <c r="K428" s="41">
        <v>0</v>
      </c>
      <c r="L428" s="41">
        <v>4677.5422658799998</v>
      </c>
      <c r="M428" s="41">
        <f t="shared" si="7"/>
        <v>4677.5422658799998</v>
      </c>
      <c r="N428" s="71"/>
      <c r="O428" s="71"/>
      <c r="P428" s="71"/>
      <c r="Q428" s="71"/>
    </row>
    <row r="429" spans="1:17" x14ac:dyDescent="0.2">
      <c r="A429" s="71"/>
      <c r="B429" s="24"/>
      <c r="C429" s="24"/>
      <c r="D429" s="28"/>
      <c r="E429" s="26"/>
      <c r="F429" s="28"/>
      <c r="G429" s="28"/>
      <c r="H429" s="28"/>
      <c r="I429" s="74" t="s">
        <v>20</v>
      </c>
      <c r="J429" s="75" t="s">
        <v>27</v>
      </c>
      <c r="K429" s="41">
        <v>0</v>
      </c>
      <c r="L429" s="41">
        <v>879.48010519999991</v>
      </c>
      <c r="M429" s="41">
        <f t="shared" si="7"/>
        <v>879.48010519999991</v>
      </c>
      <c r="N429" s="71"/>
      <c r="O429" s="71"/>
      <c r="P429" s="71"/>
      <c r="Q429" s="71"/>
    </row>
    <row r="430" spans="1:17" x14ac:dyDescent="0.2">
      <c r="A430" s="71"/>
      <c r="B430" s="24"/>
      <c r="C430" s="24"/>
      <c r="D430" s="28"/>
      <c r="E430" s="26"/>
      <c r="F430" s="28"/>
      <c r="G430" s="28"/>
      <c r="H430" s="28"/>
      <c r="I430" s="74" t="s">
        <v>1861</v>
      </c>
      <c r="J430" s="75" t="s">
        <v>2115</v>
      </c>
      <c r="K430" s="41">
        <v>0</v>
      </c>
      <c r="L430" s="41">
        <v>54.257216079999999</v>
      </c>
      <c r="M430" s="41">
        <f t="shared" si="7"/>
        <v>54.257216079999999</v>
      </c>
      <c r="N430" s="71"/>
      <c r="O430" s="71"/>
      <c r="P430" s="71"/>
      <c r="Q430" s="71"/>
    </row>
    <row r="431" spans="1:17" x14ac:dyDescent="0.2">
      <c r="A431" s="71"/>
      <c r="B431" s="24"/>
      <c r="C431" s="24"/>
      <c r="D431" s="28"/>
      <c r="E431" s="26"/>
      <c r="F431" s="28"/>
      <c r="G431" s="28"/>
      <c r="H431" s="28"/>
      <c r="I431" s="74" t="s">
        <v>1977</v>
      </c>
      <c r="J431" s="75" t="s">
        <v>2116</v>
      </c>
      <c r="K431" s="41">
        <v>0</v>
      </c>
      <c r="L431" s="41">
        <v>30739.986788459999</v>
      </c>
      <c r="M431" s="41">
        <f t="shared" si="7"/>
        <v>30739.986788459999</v>
      </c>
      <c r="N431" s="71"/>
      <c r="O431" s="71"/>
      <c r="P431" s="71"/>
      <c r="Q431" s="71"/>
    </row>
    <row r="432" spans="1:17" ht="25.5" x14ac:dyDescent="0.2">
      <c r="A432" s="71"/>
      <c r="B432" s="24"/>
      <c r="C432" s="24"/>
      <c r="D432" s="28"/>
      <c r="E432" s="26"/>
      <c r="F432" s="28"/>
      <c r="G432" s="28"/>
      <c r="H432" s="28"/>
      <c r="I432" s="74" t="s">
        <v>1788</v>
      </c>
      <c r="J432" s="75" t="s">
        <v>2117</v>
      </c>
      <c r="K432" s="41">
        <v>29.378302999999999</v>
      </c>
      <c r="L432" s="41">
        <v>29.378302999999999</v>
      </c>
      <c r="M432" s="41">
        <f t="shared" si="7"/>
        <v>0</v>
      </c>
      <c r="N432" s="71"/>
      <c r="O432" s="71"/>
      <c r="P432" s="71"/>
      <c r="Q432" s="71"/>
    </row>
    <row r="433" spans="1:17" x14ac:dyDescent="0.2">
      <c r="A433" s="71"/>
      <c r="B433" s="24"/>
      <c r="C433" s="24"/>
      <c r="D433" s="28"/>
      <c r="E433" s="26"/>
      <c r="F433" s="28"/>
      <c r="G433" s="28"/>
      <c r="H433" s="28"/>
      <c r="I433" s="74" t="s">
        <v>21</v>
      </c>
      <c r="J433" s="75" t="s">
        <v>2118</v>
      </c>
      <c r="K433" s="41">
        <v>5804.1790380000002</v>
      </c>
      <c r="L433" s="41">
        <v>0</v>
      </c>
      <c r="M433" s="41">
        <f t="shared" si="7"/>
        <v>-5804.1790380000002</v>
      </c>
      <c r="N433" s="71"/>
      <c r="O433" s="71"/>
      <c r="P433" s="71"/>
      <c r="Q433" s="71"/>
    </row>
    <row r="434" spans="1:17" x14ac:dyDescent="0.2">
      <c r="A434" s="71"/>
      <c r="B434" s="24"/>
      <c r="C434" s="24"/>
      <c r="D434" s="28"/>
      <c r="E434" s="26"/>
      <c r="F434" s="28"/>
      <c r="G434" s="28"/>
      <c r="H434" s="28"/>
      <c r="I434" s="74" t="s">
        <v>23</v>
      </c>
      <c r="J434" s="75" t="s">
        <v>2119</v>
      </c>
      <c r="K434" s="41">
        <v>20845.101289999999</v>
      </c>
      <c r="L434" s="41">
        <v>0</v>
      </c>
      <c r="M434" s="41">
        <f t="shared" si="7"/>
        <v>-20845.101289999999</v>
      </c>
      <c r="N434" s="71"/>
      <c r="O434" s="71"/>
      <c r="P434" s="71"/>
      <c r="Q434" s="71"/>
    </row>
    <row r="435" spans="1:17" x14ac:dyDescent="0.2">
      <c r="A435" s="71"/>
      <c r="B435" s="24"/>
      <c r="C435" s="24"/>
      <c r="D435" s="28"/>
      <c r="E435" s="26"/>
      <c r="F435" s="28"/>
      <c r="G435" s="28"/>
      <c r="H435" s="97" t="s">
        <v>1693</v>
      </c>
      <c r="I435" s="100"/>
      <c r="J435" s="101"/>
      <c r="K435" s="102">
        <v>376.00891899999999</v>
      </c>
      <c r="L435" s="102">
        <v>31500.343418020006</v>
      </c>
      <c r="M435" s="102">
        <f t="shared" si="7"/>
        <v>31124.334499020006</v>
      </c>
      <c r="N435" s="71"/>
      <c r="O435" s="71"/>
      <c r="P435" s="71"/>
      <c r="Q435" s="71"/>
    </row>
    <row r="436" spans="1:17" x14ac:dyDescent="0.2">
      <c r="A436" s="71"/>
      <c r="B436" s="24"/>
      <c r="C436" s="24"/>
      <c r="D436" s="28"/>
      <c r="E436" s="26"/>
      <c r="F436" s="28"/>
      <c r="G436" s="28"/>
      <c r="H436" s="28"/>
      <c r="I436" s="72" t="s">
        <v>1694</v>
      </c>
      <c r="J436" s="73" t="s">
        <v>1744</v>
      </c>
      <c r="K436" s="39">
        <v>362.98640799999998</v>
      </c>
      <c r="L436" s="39">
        <v>31479.086844640002</v>
      </c>
      <c r="M436" s="39">
        <f t="shared" si="7"/>
        <v>31116.100436640001</v>
      </c>
      <c r="N436" s="71"/>
      <c r="O436" s="71"/>
      <c r="P436" s="71"/>
      <c r="Q436" s="71"/>
    </row>
    <row r="437" spans="1:17" x14ac:dyDescent="0.2">
      <c r="A437" s="71"/>
      <c r="B437" s="24"/>
      <c r="C437" s="24"/>
      <c r="D437" s="28"/>
      <c r="E437" s="26"/>
      <c r="F437" s="28"/>
      <c r="G437" s="28"/>
      <c r="H437" s="28"/>
      <c r="I437" s="74" t="s">
        <v>1698</v>
      </c>
      <c r="J437" s="75" t="s">
        <v>1751</v>
      </c>
      <c r="K437" s="41">
        <v>13.022511</v>
      </c>
      <c r="L437" s="41">
        <v>21.256573379999999</v>
      </c>
      <c r="M437" s="41">
        <f t="shared" si="7"/>
        <v>8.2340623799999992</v>
      </c>
      <c r="N437" s="71"/>
      <c r="O437" s="71"/>
      <c r="P437" s="71"/>
      <c r="Q437" s="71"/>
    </row>
    <row r="438" spans="1:17" x14ac:dyDescent="0.2">
      <c r="A438" s="71"/>
      <c r="B438" s="24"/>
      <c r="C438" s="24"/>
      <c r="D438" s="28"/>
      <c r="E438" s="87">
        <v>14</v>
      </c>
      <c r="F438" s="88" t="s">
        <v>1178</v>
      </c>
      <c r="G438" s="88"/>
      <c r="H438" s="88"/>
      <c r="I438" s="94"/>
      <c r="J438" s="95"/>
      <c r="K438" s="96">
        <v>28603.160722000001</v>
      </c>
      <c r="L438" s="96">
        <v>28099.826265529995</v>
      </c>
      <c r="M438" s="96">
        <f t="shared" si="7"/>
        <v>-503.33445647000553</v>
      </c>
      <c r="N438" s="71"/>
      <c r="O438" s="71"/>
      <c r="P438" s="71"/>
      <c r="Q438" s="71"/>
    </row>
    <row r="439" spans="1:17" x14ac:dyDescent="0.2">
      <c r="A439" s="71"/>
      <c r="B439" s="24"/>
      <c r="C439" s="24"/>
      <c r="D439" s="28"/>
      <c r="E439" s="26"/>
      <c r="F439" s="28"/>
      <c r="G439" s="72" t="s">
        <v>16</v>
      </c>
      <c r="H439" s="72"/>
      <c r="I439" s="72"/>
      <c r="J439" s="73"/>
      <c r="K439" s="39">
        <v>28603.160722000001</v>
      </c>
      <c r="L439" s="39">
        <v>28099.826265529995</v>
      </c>
      <c r="M439" s="39">
        <f t="shared" si="7"/>
        <v>-503.33445647000553</v>
      </c>
      <c r="N439" s="71"/>
      <c r="O439" s="71"/>
      <c r="P439" s="71"/>
      <c r="Q439" s="71"/>
    </row>
    <row r="440" spans="1:17" x14ac:dyDescent="0.2">
      <c r="A440" s="71"/>
      <c r="B440" s="24"/>
      <c r="C440" s="24"/>
      <c r="D440" s="28"/>
      <c r="E440" s="26"/>
      <c r="F440" s="28"/>
      <c r="G440" s="28"/>
      <c r="H440" s="97" t="s">
        <v>1795</v>
      </c>
      <c r="I440" s="97"/>
      <c r="J440" s="99"/>
      <c r="K440" s="98">
        <v>25176.387347</v>
      </c>
      <c r="L440" s="98">
        <v>24141.628577569998</v>
      </c>
      <c r="M440" s="98">
        <f t="shared" si="7"/>
        <v>-1034.7587694300018</v>
      </c>
      <c r="N440" s="71"/>
      <c r="O440" s="71"/>
      <c r="P440" s="71"/>
      <c r="Q440" s="71"/>
    </row>
    <row r="441" spans="1:17" x14ac:dyDescent="0.2">
      <c r="A441" s="71"/>
      <c r="B441" s="24"/>
      <c r="C441" s="24"/>
      <c r="D441" s="28"/>
      <c r="E441" s="26"/>
      <c r="F441" s="28"/>
      <c r="G441" s="28"/>
      <c r="H441" s="28"/>
      <c r="I441" s="72" t="s">
        <v>2120</v>
      </c>
      <c r="J441" s="73" t="s">
        <v>2121</v>
      </c>
      <c r="K441" s="39">
        <v>65.746836000000002</v>
      </c>
      <c r="L441" s="39">
        <v>308.59522205000007</v>
      </c>
      <c r="M441" s="39">
        <f t="shared" si="7"/>
        <v>242.84838605000007</v>
      </c>
      <c r="N441" s="71"/>
      <c r="O441" s="71"/>
      <c r="P441" s="71"/>
      <c r="Q441" s="71"/>
    </row>
    <row r="442" spans="1:17" x14ac:dyDescent="0.2">
      <c r="A442" s="71"/>
      <c r="B442" s="24"/>
      <c r="C442" s="24"/>
      <c r="D442" s="28"/>
      <c r="E442" s="26"/>
      <c r="F442" s="28"/>
      <c r="G442" s="28"/>
      <c r="H442" s="28"/>
      <c r="I442" s="74" t="s">
        <v>2122</v>
      </c>
      <c r="J442" s="75" t="s">
        <v>2123</v>
      </c>
      <c r="K442" s="41">
        <v>24204.725382000001</v>
      </c>
      <c r="L442" s="41">
        <v>23710.289850650002</v>
      </c>
      <c r="M442" s="41">
        <f t="shared" si="7"/>
        <v>-494.4355313499982</v>
      </c>
      <c r="N442" s="71"/>
      <c r="O442" s="71"/>
      <c r="P442" s="71"/>
      <c r="Q442" s="71"/>
    </row>
    <row r="443" spans="1:17" ht="25.5" x14ac:dyDescent="0.2">
      <c r="A443" s="71"/>
      <c r="B443" s="24"/>
      <c r="C443" s="24"/>
      <c r="D443" s="28"/>
      <c r="E443" s="26"/>
      <c r="F443" s="28"/>
      <c r="G443" s="28"/>
      <c r="H443" s="28"/>
      <c r="I443" s="74" t="s">
        <v>2124</v>
      </c>
      <c r="J443" s="75" t="s">
        <v>2125</v>
      </c>
      <c r="K443" s="41">
        <v>905.91512899999998</v>
      </c>
      <c r="L443" s="41">
        <v>122.74350487000001</v>
      </c>
      <c r="M443" s="41">
        <f t="shared" si="7"/>
        <v>-783.17162412999994</v>
      </c>
      <c r="N443" s="71"/>
      <c r="O443" s="71"/>
      <c r="P443" s="71"/>
      <c r="Q443" s="71"/>
    </row>
    <row r="444" spans="1:17" x14ac:dyDescent="0.2">
      <c r="A444" s="71"/>
      <c r="B444" s="24"/>
      <c r="C444" s="24"/>
      <c r="D444" s="28"/>
      <c r="E444" s="26"/>
      <c r="F444" s="28"/>
      <c r="G444" s="28"/>
      <c r="H444" s="97" t="s">
        <v>17</v>
      </c>
      <c r="I444" s="100"/>
      <c r="J444" s="101"/>
      <c r="K444" s="102">
        <v>2961.3260559999999</v>
      </c>
      <c r="L444" s="102">
        <v>3277.2414358099991</v>
      </c>
      <c r="M444" s="102">
        <f t="shared" si="7"/>
        <v>315.91537980999919</v>
      </c>
      <c r="N444" s="71"/>
      <c r="O444" s="71"/>
      <c r="P444" s="71"/>
      <c r="Q444" s="71"/>
    </row>
    <row r="445" spans="1:17" x14ac:dyDescent="0.2">
      <c r="A445" s="71"/>
      <c r="B445" s="24"/>
      <c r="C445" s="24"/>
      <c r="D445" s="28"/>
      <c r="E445" s="26"/>
      <c r="F445" s="28"/>
      <c r="G445" s="28"/>
      <c r="H445" s="28"/>
      <c r="I445" s="72" t="s">
        <v>1752</v>
      </c>
      <c r="J445" s="73" t="s">
        <v>2126</v>
      </c>
      <c r="K445" s="39">
        <v>840.09048199999995</v>
      </c>
      <c r="L445" s="39">
        <v>909.17834133999952</v>
      </c>
      <c r="M445" s="39">
        <f t="shared" si="7"/>
        <v>69.087859339999568</v>
      </c>
      <c r="N445" s="71"/>
      <c r="O445" s="71"/>
      <c r="P445" s="71"/>
      <c r="Q445" s="71"/>
    </row>
    <row r="446" spans="1:17" x14ac:dyDescent="0.2">
      <c r="A446" s="71"/>
      <c r="B446" s="24"/>
      <c r="C446" s="24"/>
      <c r="D446" s="28"/>
      <c r="E446" s="26"/>
      <c r="F446" s="28"/>
      <c r="G446" s="28"/>
      <c r="H446" s="28"/>
      <c r="I446" s="74" t="s">
        <v>1700</v>
      </c>
      <c r="J446" s="75" t="s">
        <v>2127</v>
      </c>
      <c r="K446" s="41">
        <v>240.597251</v>
      </c>
      <c r="L446" s="41">
        <v>242.71099442000005</v>
      </c>
      <c r="M446" s="41">
        <f t="shared" si="7"/>
        <v>2.1137434200000484</v>
      </c>
      <c r="N446" s="71"/>
      <c r="O446" s="71"/>
      <c r="P446" s="71"/>
      <c r="Q446" s="71"/>
    </row>
    <row r="447" spans="1:17" x14ac:dyDescent="0.2">
      <c r="A447" s="71"/>
      <c r="B447" s="24"/>
      <c r="C447" s="24"/>
      <c r="D447" s="28"/>
      <c r="E447" s="26"/>
      <c r="F447" s="28"/>
      <c r="G447" s="28"/>
      <c r="H447" s="28"/>
      <c r="I447" s="74" t="s">
        <v>1702</v>
      </c>
      <c r="J447" s="75" t="s">
        <v>2128</v>
      </c>
      <c r="K447" s="41">
        <v>28.949801999999998</v>
      </c>
      <c r="L447" s="41">
        <v>57.871102689999979</v>
      </c>
      <c r="M447" s="41">
        <f t="shared" si="7"/>
        <v>28.921300689999981</v>
      </c>
      <c r="N447" s="71"/>
      <c r="O447" s="71"/>
      <c r="P447" s="71"/>
      <c r="Q447" s="71"/>
    </row>
    <row r="448" spans="1:17" x14ac:dyDescent="0.2">
      <c r="A448" s="71"/>
      <c r="B448" s="24"/>
      <c r="C448" s="24"/>
      <c r="D448" s="28"/>
      <c r="E448" s="26"/>
      <c r="F448" s="28"/>
      <c r="G448" s="28"/>
      <c r="H448" s="28"/>
      <c r="I448" s="74" t="s">
        <v>1765</v>
      </c>
      <c r="J448" s="75" t="s">
        <v>2129</v>
      </c>
      <c r="K448" s="41">
        <v>39.198680000000003</v>
      </c>
      <c r="L448" s="41">
        <v>47.47907257</v>
      </c>
      <c r="M448" s="41">
        <f t="shared" si="7"/>
        <v>8.2803925699999965</v>
      </c>
      <c r="N448" s="71"/>
      <c r="O448" s="71"/>
      <c r="P448" s="71"/>
      <c r="Q448" s="71"/>
    </row>
    <row r="449" spans="1:17" x14ac:dyDescent="0.2">
      <c r="A449" s="71"/>
      <c r="B449" s="24"/>
      <c r="C449" s="24"/>
      <c r="D449" s="28"/>
      <c r="E449" s="26"/>
      <c r="F449" s="28"/>
      <c r="G449" s="28"/>
      <c r="H449" s="28"/>
      <c r="I449" s="74" t="s">
        <v>1992</v>
      </c>
      <c r="J449" s="74" t="s">
        <v>2130</v>
      </c>
      <c r="K449" s="41">
        <v>667.49971700000003</v>
      </c>
      <c r="L449" s="41">
        <v>648.00178962000007</v>
      </c>
      <c r="M449" s="41">
        <f t="shared" si="7"/>
        <v>-19.497927379999965</v>
      </c>
      <c r="N449" s="71"/>
      <c r="O449" s="71"/>
      <c r="P449" s="71"/>
      <c r="Q449" s="71"/>
    </row>
    <row r="450" spans="1:17" x14ac:dyDescent="0.2">
      <c r="A450" s="71"/>
      <c r="B450" s="24"/>
      <c r="C450" s="24"/>
      <c r="D450" s="28"/>
      <c r="E450" s="26"/>
      <c r="F450" s="28"/>
      <c r="G450" s="28"/>
      <c r="H450" s="28"/>
      <c r="I450" s="74" t="s">
        <v>1708</v>
      </c>
      <c r="J450" s="75" t="s">
        <v>2131</v>
      </c>
      <c r="K450" s="41">
        <v>47.380234000000002</v>
      </c>
      <c r="L450" s="41">
        <v>41.629739990000004</v>
      </c>
      <c r="M450" s="41">
        <f t="shared" si="7"/>
        <v>-5.750494009999997</v>
      </c>
      <c r="N450" s="71"/>
      <c r="O450" s="71"/>
      <c r="P450" s="71"/>
      <c r="Q450" s="71"/>
    </row>
    <row r="451" spans="1:17" x14ac:dyDescent="0.2">
      <c r="A451" s="71"/>
      <c r="B451" s="24"/>
      <c r="C451" s="24"/>
      <c r="D451" s="28"/>
      <c r="E451" s="26"/>
      <c r="F451" s="28"/>
      <c r="G451" s="28"/>
      <c r="H451" s="28"/>
      <c r="I451" s="74" t="s">
        <v>1710</v>
      </c>
      <c r="J451" s="75" t="s">
        <v>2132</v>
      </c>
      <c r="K451" s="41">
        <v>33.589911999999998</v>
      </c>
      <c r="L451" s="41">
        <v>34.030038640000008</v>
      </c>
      <c r="M451" s="41">
        <f t="shared" si="7"/>
        <v>0.44012664000000967</v>
      </c>
      <c r="N451" s="71"/>
      <c r="O451" s="71"/>
      <c r="P451" s="71"/>
      <c r="Q451" s="71"/>
    </row>
    <row r="452" spans="1:17" x14ac:dyDescent="0.2">
      <c r="A452" s="71"/>
      <c r="B452" s="24"/>
      <c r="C452" s="24"/>
      <c r="D452" s="28"/>
      <c r="E452" s="26"/>
      <c r="F452" s="28"/>
      <c r="G452" s="28"/>
      <c r="H452" s="28"/>
      <c r="I452" s="74" t="s">
        <v>1712</v>
      </c>
      <c r="J452" s="75" t="s">
        <v>2133</v>
      </c>
      <c r="K452" s="41">
        <v>663.34420399999999</v>
      </c>
      <c r="L452" s="41">
        <v>716.92954841999995</v>
      </c>
      <c r="M452" s="41">
        <f t="shared" si="7"/>
        <v>53.585344419999956</v>
      </c>
      <c r="N452" s="71"/>
      <c r="O452" s="71"/>
      <c r="P452" s="71"/>
      <c r="Q452" s="71"/>
    </row>
    <row r="453" spans="1:17" x14ac:dyDescent="0.2">
      <c r="A453" s="71"/>
      <c r="B453" s="24"/>
      <c r="C453" s="24"/>
      <c r="D453" s="28"/>
      <c r="E453" s="26"/>
      <c r="F453" s="28"/>
      <c r="G453" s="28"/>
      <c r="H453" s="28"/>
      <c r="I453" s="74" t="s">
        <v>1720</v>
      </c>
      <c r="J453" s="75" t="s">
        <v>2134</v>
      </c>
      <c r="K453" s="41">
        <v>104.911137</v>
      </c>
      <c r="L453" s="41">
        <v>99.410307740000007</v>
      </c>
      <c r="M453" s="41">
        <f t="shared" si="7"/>
        <v>-5.5008292599999891</v>
      </c>
      <c r="N453" s="71"/>
      <c r="O453" s="71"/>
      <c r="P453" s="71"/>
      <c r="Q453" s="71"/>
    </row>
    <row r="454" spans="1:17" x14ac:dyDescent="0.2">
      <c r="A454" s="71"/>
      <c r="B454" s="24"/>
      <c r="C454" s="24"/>
      <c r="D454" s="28"/>
      <c r="E454" s="26"/>
      <c r="F454" s="28"/>
      <c r="G454" s="28"/>
      <c r="H454" s="28"/>
      <c r="I454" s="74" t="s">
        <v>1678</v>
      </c>
      <c r="J454" s="75" t="s">
        <v>2135</v>
      </c>
      <c r="K454" s="41">
        <v>266.61260900000002</v>
      </c>
      <c r="L454" s="41">
        <v>450.85539546999996</v>
      </c>
      <c r="M454" s="41">
        <f t="shared" si="7"/>
        <v>184.24278646999994</v>
      </c>
      <c r="N454" s="71"/>
      <c r="O454" s="71"/>
      <c r="P454" s="71"/>
      <c r="Q454" s="71"/>
    </row>
    <row r="455" spans="1:17" x14ac:dyDescent="0.2">
      <c r="A455" s="71"/>
      <c r="B455" s="24"/>
      <c r="C455" s="24"/>
      <c r="D455" s="28"/>
      <c r="E455" s="26"/>
      <c r="F455" s="28"/>
      <c r="G455" s="28"/>
      <c r="H455" s="28"/>
      <c r="I455" s="74" t="s">
        <v>1784</v>
      </c>
      <c r="J455" s="75" t="s">
        <v>2136</v>
      </c>
      <c r="K455" s="41">
        <v>29.152028000000001</v>
      </c>
      <c r="L455" s="41">
        <v>29.145104910000008</v>
      </c>
      <c r="M455" s="41">
        <f t="shared" si="7"/>
        <v>-6.9230899999936923E-3</v>
      </c>
      <c r="N455" s="71"/>
      <c r="O455" s="71"/>
      <c r="P455" s="71"/>
      <c r="Q455" s="71"/>
    </row>
    <row r="456" spans="1:17" x14ac:dyDescent="0.2">
      <c r="A456" s="71"/>
      <c r="B456" s="24"/>
      <c r="C456" s="24"/>
      <c r="D456" s="28"/>
      <c r="E456" s="26"/>
      <c r="F456" s="28"/>
      <c r="G456" s="28"/>
      <c r="H456" s="97" t="s">
        <v>1693</v>
      </c>
      <c r="I456" s="100"/>
      <c r="J456" s="101"/>
      <c r="K456" s="102">
        <v>465.44731899999999</v>
      </c>
      <c r="L456" s="102">
        <v>680.9562521499995</v>
      </c>
      <c r="M456" s="102">
        <f t="shared" ref="M456:M519" si="8">L456-K456</f>
        <v>215.50893314999951</v>
      </c>
      <c r="N456" s="71"/>
      <c r="O456" s="71"/>
      <c r="P456" s="71"/>
      <c r="Q456" s="71"/>
    </row>
    <row r="457" spans="1:17" x14ac:dyDescent="0.2">
      <c r="A457" s="71"/>
      <c r="B457" s="24"/>
      <c r="C457" s="24"/>
      <c r="D457" s="28"/>
      <c r="E457" s="26"/>
      <c r="F457" s="28"/>
      <c r="G457" s="28"/>
      <c r="H457" s="28"/>
      <c r="I457" s="72" t="s">
        <v>1694</v>
      </c>
      <c r="J457" s="73" t="s">
        <v>1744</v>
      </c>
      <c r="K457" s="39">
        <v>461.66534300000001</v>
      </c>
      <c r="L457" s="39">
        <v>677.01541816999952</v>
      </c>
      <c r="M457" s="39">
        <f t="shared" si="8"/>
        <v>215.35007516999951</v>
      </c>
      <c r="N457" s="71"/>
      <c r="O457" s="71"/>
      <c r="P457" s="71"/>
      <c r="Q457" s="71"/>
    </row>
    <row r="458" spans="1:17" x14ac:dyDescent="0.2">
      <c r="A458" s="71"/>
      <c r="B458" s="24"/>
      <c r="C458" s="24"/>
      <c r="D458" s="28"/>
      <c r="E458" s="26"/>
      <c r="F458" s="28"/>
      <c r="G458" s="28"/>
      <c r="H458" s="28"/>
      <c r="I458" s="74" t="s">
        <v>1698</v>
      </c>
      <c r="J458" s="75" t="s">
        <v>1751</v>
      </c>
      <c r="K458" s="41">
        <v>3.7819759999999998</v>
      </c>
      <c r="L458" s="41">
        <v>3.9408339799999998</v>
      </c>
      <c r="M458" s="41">
        <f t="shared" si="8"/>
        <v>0.15885798000000007</v>
      </c>
      <c r="N458" s="71"/>
      <c r="O458" s="71"/>
      <c r="P458" s="71"/>
      <c r="Q458" s="71"/>
    </row>
    <row r="459" spans="1:17" x14ac:dyDescent="0.2">
      <c r="A459" s="71"/>
      <c r="B459" s="24"/>
      <c r="C459" s="24"/>
      <c r="D459" s="28"/>
      <c r="E459" s="87">
        <v>15</v>
      </c>
      <c r="F459" s="88" t="s">
        <v>1259</v>
      </c>
      <c r="G459" s="88"/>
      <c r="H459" s="88"/>
      <c r="I459" s="94"/>
      <c r="J459" s="95"/>
      <c r="K459" s="96">
        <v>12880.269834000001</v>
      </c>
      <c r="L459" s="96">
        <v>15416.004396979999</v>
      </c>
      <c r="M459" s="96">
        <f t="shared" si="8"/>
        <v>2535.7345629799984</v>
      </c>
      <c r="N459" s="71"/>
      <c r="O459" s="71"/>
      <c r="P459" s="71"/>
      <c r="Q459" s="71"/>
    </row>
    <row r="460" spans="1:17" x14ac:dyDescent="0.2">
      <c r="A460" s="71"/>
      <c r="B460" s="24"/>
      <c r="C460" s="24"/>
      <c r="D460" s="28"/>
      <c r="E460" s="26"/>
      <c r="F460" s="28"/>
      <c r="G460" s="72" t="s">
        <v>16</v>
      </c>
      <c r="H460" s="72"/>
      <c r="I460" s="72"/>
      <c r="J460" s="73"/>
      <c r="K460" s="39">
        <v>12880.269834000001</v>
      </c>
      <c r="L460" s="39">
        <v>15416.004396979999</v>
      </c>
      <c r="M460" s="39">
        <f t="shared" si="8"/>
        <v>2535.7345629799984</v>
      </c>
      <c r="N460" s="71"/>
      <c r="O460" s="71"/>
      <c r="P460" s="71"/>
      <c r="Q460" s="71"/>
    </row>
    <row r="461" spans="1:17" x14ac:dyDescent="0.2">
      <c r="A461" s="71"/>
      <c r="B461" s="24"/>
      <c r="C461" s="24"/>
      <c r="D461" s="28"/>
      <c r="E461" s="26"/>
      <c r="F461" s="28"/>
      <c r="G461" s="28"/>
      <c r="H461" s="97" t="s">
        <v>1795</v>
      </c>
      <c r="I461" s="97"/>
      <c r="J461" s="99"/>
      <c r="K461" s="98">
        <v>9616.3337620000002</v>
      </c>
      <c r="L461" s="98">
        <v>11382.443096099998</v>
      </c>
      <c r="M461" s="98">
        <f t="shared" si="8"/>
        <v>1766.1093340999978</v>
      </c>
      <c r="N461" s="71"/>
      <c r="O461" s="71"/>
      <c r="P461" s="71"/>
      <c r="Q461" s="71"/>
    </row>
    <row r="462" spans="1:17" x14ac:dyDescent="0.2">
      <c r="A462" s="71"/>
      <c r="B462" s="24"/>
      <c r="C462" s="24"/>
      <c r="D462" s="28"/>
      <c r="E462" s="26"/>
      <c r="F462" s="28"/>
      <c r="G462" s="28"/>
      <c r="H462" s="28"/>
      <c r="I462" s="72" t="s">
        <v>2137</v>
      </c>
      <c r="J462" s="73" t="s">
        <v>2138</v>
      </c>
      <c r="K462" s="39">
        <v>4740.165207</v>
      </c>
      <c r="L462" s="39">
        <v>4992.3171940999991</v>
      </c>
      <c r="M462" s="39">
        <f t="shared" si="8"/>
        <v>252.15198709999913</v>
      </c>
      <c r="N462" s="71"/>
      <c r="O462" s="71"/>
      <c r="P462" s="71"/>
      <c r="Q462" s="71"/>
    </row>
    <row r="463" spans="1:17" x14ac:dyDescent="0.2">
      <c r="A463" s="71"/>
      <c r="B463" s="24"/>
      <c r="C463" s="24"/>
      <c r="D463" s="28"/>
      <c r="E463" s="26"/>
      <c r="F463" s="28"/>
      <c r="G463" s="28"/>
      <c r="H463" s="28"/>
      <c r="I463" s="74" t="s">
        <v>2139</v>
      </c>
      <c r="J463" s="75" t="s">
        <v>2140</v>
      </c>
      <c r="K463" s="41">
        <v>81.945276000000007</v>
      </c>
      <c r="L463" s="41">
        <v>81.419822999999994</v>
      </c>
      <c r="M463" s="41">
        <f t="shared" si="8"/>
        <v>-0.52545300000001305</v>
      </c>
      <c r="N463" s="71"/>
      <c r="O463" s="71"/>
      <c r="P463" s="71"/>
      <c r="Q463" s="71"/>
    </row>
    <row r="464" spans="1:17" x14ac:dyDescent="0.2">
      <c r="A464" s="71"/>
      <c r="B464" s="24"/>
      <c r="C464" s="24"/>
      <c r="D464" s="28"/>
      <c r="E464" s="26"/>
      <c r="F464" s="28"/>
      <c r="G464" s="28"/>
      <c r="H464" s="28"/>
      <c r="I464" s="74" t="s">
        <v>2141</v>
      </c>
      <c r="J464" s="75" t="s">
        <v>2142</v>
      </c>
      <c r="K464" s="41">
        <v>4445.9999989999997</v>
      </c>
      <c r="L464" s="41">
        <v>5949.592842869999</v>
      </c>
      <c r="M464" s="41">
        <f t="shared" si="8"/>
        <v>1503.5928438699993</v>
      </c>
      <c r="N464" s="71"/>
      <c r="O464" s="71"/>
      <c r="P464" s="71"/>
      <c r="Q464" s="71"/>
    </row>
    <row r="465" spans="1:17" x14ac:dyDescent="0.2">
      <c r="A465" s="71"/>
      <c r="B465" s="24"/>
      <c r="C465" s="24"/>
      <c r="D465" s="28"/>
      <c r="E465" s="26"/>
      <c r="F465" s="28"/>
      <c r="G465" s="28"/>
      <c r="H465" s="28"/>
      <c r="I465" s="74" t="s">
        <v>2068</v>
      </c>
      <c r="J465" s="75" t="s">
        <v>2069</v>
      </c>
      <c r="K465" s="41">
        <v>18.503702000000001</v>
      </c>
      <c r="L465" s="41">
        <v>0</v>
      </c>
      <c r="M465" s="41">
        <f t="shared" si="8"/>
        <v>-18.503702000000001</v>
      </c>
      <c r="N465" s="71"/>
      <c r="O465" s="71"/>
      <c r="P465" s="71"/>
      <c r="Q465" s="71"/>
    </row>
    <row r="466" spans="1:17" x14ac:dyDescent="0.2">
      <c r="A466" s="71"/>
      <c r="B466" s="24"/>
      <c r="C466" s="24"/>
      <c r="D466" s="28"/>
      <c r="E466" s="26"/>
      <c r="F466" s="28"/>
      <c r="G466" s="28"/>
      <c r="H466" s="28"/>
      <c r="I466" s="74" t="s">
        <v>2143</v>
      </c>
      <c r="J466" s="75" t="s">
        <v>2144</v>
      </c>
      <c r="K466" s="41">
        <v>241.353284</v>
      </c>
      <c r="L466" s="41">
        <v>272.4355801000001</v>
      </c>
      <c r="M466" s="41">
        <f t="shared" si="8"/>
        <v>31.082296100000093</v>
      </c>
      <c r="N466" s="71"/>
      <c r="O466" s="71"/>
      <c r="P466" s="71"/>
      <c r="Q466" s="71"/>
    </row>
    <row r="467" spans="1:17" x14ac:dyDescent="0.2">
      <c r="A467" s="71"/>
      <c r="B467" s="24"/>
      <c r="C467" s="24"/>
      <c r="D467" s="28"/>
      <c r="E467" s="26"/>
      <c r="F467" s="28"/>
      <c r="G467" s="28"/>
      <c r="H467" s="28"/>
      <c r="I467" s="74" t="s">
        <v>2145</v>
      </c>
      <c r="J467" s="75" t="s">
        <v>2146</v>
      </c>
      <c r="K467" s="41">
        <v>88.366293999999996</v>
      </c>
      <c r="L467" s="41">
        <v>86.677656029999994</v>
      </c>
      <c r="M467" s="41">
        <f t="shared" si="8"/>
        <v>-1.688637970000002</v>
      </c>
      <c r="N467" s="71"/>
      <c r="O467" s="71"/>
      <c r="P467" s="71"/>
      <c r="Q467" s="71"/>
    </row>
    <row r="468" spans="1:17" x14ac:dyDescent="0.2">
      <c r="A468" s="71"/>
      <c r="B468" s="24"/>
      <c r="C468" s="24"/>
      <c r="D468" s="28"/>
      <c r="E468" s="26"/>
      <c r="F468" s="28"/>
      <c r="G468" s="28"/>
      <c r="H468" s="97" t="s">
        <v>17</v>
      </c>
      <c r="I468" s="100"/>
      <c r="J468" s="101"/>
      <c r="K468" s="102">
        <v>2332.863734</v>
      </c>
      <c r="L468" s="102">
        <v>2614.6882096799982</v>
      </c>
      <c r="M468" s="102">
        <f t="shared" si="8"/>
        <v>281.82447567999816</v>
      </c>
      <c r="N468" s="71"/>
      <c r="O468" s="71"/>
      <c r="P468" s="71"/>
      <c r="Q468" s="71"/>
    </row>
    <row r="469" spans="1:17" x14ac:dyDescent="0.2">
      <c r="A469" s="71"/>
      <c r="B469" s="24"/>
      <c r="C469" s="24"/>
      <c r="D469" s="28"/>
      <c r="E469" s="26"/>
      <c r="F469" s="28"/>
      <c r="G469" s="28"/>
      <c r="H469" s="28"/>
      <c r="I469" s="72" t="s">
        <v>1752</v>
      </c>
      <c r="J469" s="73" t="s">
        <v>2147</v>
      </c>
      <c r="K469" s="39">
        <v>817.34188900000004</v>
      </c>
      <c r="L469" s="39">
        <v>937.34029987999998</v>
      </c>
      <c r="M469" s="39">
        <f t="shared" si="8"/>
        <v>119.99841087999994</v>
      </c>
      <c r="N469" s="71"/>
      <c r="O469" s="71"/>
      <c r="P469" s="71"/>
      <c r="Q469" s="71"/>
    </row>
    <row r="470" spans="1:17" x14ac:dyDescent="0.2">
      <c r="A470" s="71"/>
      <c r="B470" s="24"/>
      <c r="C470" s="24"/>
      <c r="D470" s="28"/>
      <c r="E470" s="26"/>
      <c r="F470" s="28"/>
      <c r="G470" s="28"/>
      <c r="H470" s="28"/>
      <c r="I470" s="74" t="s">
        <v>1700</v>
      </c>
      <c r="J470" s="75" t="s">
        <v>2148</v>
      </c>
      <c r="K470" s="41">
        <v>197.68079</v>
      </c>
      <c r="L470" s="41">
        <v>141.17254761999999</v>
      </c>
      <c r="M470" s="41">
        <f t="shared" si="8"/>
        <v>-56.508242380000013</v>
      </c>
      <c r="N470" s="71"/>
      <c r="O470" s="71"/>
      <c r="P470" s="71"/>
      <c r="Q470" s="71"/>
    </row>
    <row r="471" spans="1:17" x14ac:dyDescent="0.2">
      <c r="A471" s="71"/>
      <c r="B471" s="24"/>
      <c r="C471" s="24"/>
      <c r="D471" s="28"/>
      <c r="E471" s="26"/>
      <c r="F471" s="28"/>
      <c r="G471" s="28"/>
      <c r="H471" s="28"/>
      <c r="I471" s="74" t="s">
        <v>1702</v>
      </c>
      <c r="J471" s="75" t="s">
        <v>2149</v>
      </c>
      <c r="K471" s="41">
        <v>178.273607</v>
      </c>
      <c r="L471" s="41">
        <v>165.99813434000004</v>
      </c>
      <c r="M471" s="41">
        <f t="shared" si="8"/>
        <v>-12.275472659999963</v>
      </c>
      <c r="N471" s="71"/>
      <c r="O471" s="71"/>
      <c r="P471" s="71"/>
      <c r="Q471" s="71"/>
    </row>
    <row r="472" spans="1:17" x14ac:dyDescent="0.2">
      <c r="A472" s="71"/>
      <c r="B472" s="24"/>
      <c r="C472" s="24"/>
      <c r="D472" s="28"/>
      <c r="E472" s="26"/>
      <c r="F472" s="28"/>
      <c r="G472" s="28"/>
      <c r="H472" s="28"/>
      <c r="I472" s="74" t="s">
        <v>1849</v>
      </c>
      <c r="J472" s="75" t="s">
        <v>2150</v>
      </c>
      <c r="K472" s="41">
        <v>10.394455000000001</v>
      </c>
      <c r="L472" s="41">
        <v>11.08245784</v>
      </c>
      <c r="M472" s="41">
        <f t="shared" si="8"/>
        <v>0.68800283999999934</v>
      </c>
      <c r="N472" s="71"/>
      <c r="O472" s="71"/>
      <c r="P472" s="71"/>
      <c r="Q472" s="71"/>
    </row>
    <row r="473" spans="1:17" x14ac:dyDescent="0.2">
      <c r="A473" s="71"/>
      <c r="B473" s="24"/>
      <c r="C473" s="24"/>
      <c r="D473" s="28"/>
      <c r="E473" s="26"/>
      <c r="F473" s="28"/>
      <c r="G473" s="28"/>
      <c r="H473" s="28"/>
      <c r="I473" s="74" t="s">
        <v>1792</v>
      </c>
      <c r="J473" s="75" t="s">
        <v>2151</v>
      </c>
      <c r="K473" s="41">
        <v>136.70755800000001</v>
      </c>
      <c r="L473" s="41">
        <v>158.64658753000003</v>
      </c>
      <c r="M473" s="41">
        <f t="shared" si="8"/>
        <v>21.939029530000028</v>
      </c>
      <c r="N473" s="71"/>
      <c r="O473" s="71"/>
      <c r="P473" s="71"/>
      <c r="Q473" s="71"/>
    </row>
    <row r="474" spans="1:17" x14ac:dyDescent="0.2">
      <c r="A474" s="71"/>
      <c r="B474" s="24"/>
      <c r="C474" s="24"/>
      <c r="D474" s="28"/>
      <c r="E474" s="26"/>
      <c r="F474" s="28"/>
      <c r="G474" s="28"/>
      <c r="H474" s="28"/>
      <c r="I474" s="74" t="s">
        <v>1786</v>
      </c>
      <c r="J474" s="75" t="s">
        <v>2152</v>
      </c>
      <c r="K474" s="41">
        <v>80.324104000000005</v>
      </c>
      <c r="L474" s="41">
        <v>60.152908119999999</v>
      </c>
      <c r="M474" s="41">
        <f t="shared" si="8"/>
        <v>-20.171195880000006</v>
      </c>
      <c r="N474" s="71"/>
      <c r="O474" s="71"/>
      <c r="P474" s="71"/>
      <c r="Q474" s="71"/>
    </row>
    <row r="475" spans="1:17" x14ac:dyDescent="0.2">
      <c r="A475" s="71"/>
      <c r="B475" s="24"/>
      <c r="C475" s="24"/>
      <c r="D475" s="28"/>
      <c r="E475" s="26"/>
      <c r="F475" s="28"/>
      <c r="G475" s="28"/>
      <c r="H475" s="28"/>
      <c r="I475" s="74" t="s">
        <v>1788</v>
      </c>
      <c r="J475" s="75" t="s">
        <v>2153</v>
      </c>
      <c r="K475" s="41">
        <v>912.14133100000004</v>
      </c>
      <c r="L475" s="41">
        <v>1140.2952743499982</v>
      </c>
      <c r="M475" s="41">
        <f t="shared" si="8"/>
        <v>228.15394334999814</v>
      </c>
      <c r="N475" s="71"/>
      <c r="O475" s="71"/>
      <c r="P475" s="71"/>
      <c r="Q475" s="71"/>
    </row>
    <row r="476" spans="1:17" x14ac:dyDescent="0.2">
      <c r="A476" s="71"/>
      <c r="B476" s="24"/>
      <c r="C476" s="24"/>
      <c r="D476" s="28"/>
      <c r="E476" s="26"/>
      <c r="F476" s="28"/>
      <c r="G476" s="28"/>
      <c r="H476" s="97" t="s">
        <v>1693</v>
      </c>
      <c r="I476" s="100"/>
      <c r="J476" s="101"/>
      <c r="K476" s="102">
        <v>818.12656900000002</v>
      </c>
      <c r="L476" s="102">
        <v>1078.5976826500003</v>
      </c>
      <c r="M476" s="102">
        <f t="shared" si="8"/>
        <v>260.47111365000023</v>
      </c>
      <c r="N476" s="71"/>
      <c r="O476" s="71"/>
      <c r="P476" s="71"/>
      <c r="Q476" s="71"/>
    </row>
    <row r="477" spans="1:17" x14ac:dyDescent="0.2">
      <c r="A477" s="71"/>
      <c r="B477" s="24"/>
      <c r="C477" s="24"/>
      <c r="D477" s="28"/>
      <c r="E477" s="26"/>
      <c r="F477" s="28"/>
      <c r="G477" s="28"/>
      <c r="H477" s="28"/>
      <c r="I477" s="72" t="s">
        <v>1694</v>
      </c>
      <c r="J477" s="73" t="s">
        <v>1744</v>
      </c>
      <c r="K477" s="39">
        <v>788.92981499999996</v>
      </c>
      <c r="L477" s="39">
        <v>1059.6126862000003</v>
      </c>
      <c r="M477" s="39">
        <f t="shared" si="8"/>
        <v>270.68287120000036</v>
      </c>
      <c r="N477" s="71"/>
      <c r="O477" s="71"/>
      <c r="P477" s="71"/>
      <c r="Q477" s="71"/>
    </row>
    <row r="478" spans="1:17" x14ac:dyDescent="0.2">
      <c r="A478" s="71"/>
      <c r="B478" s="24"/>
      <c r="C478" s="24"/>
      <c r="D478" s="28"/>
      <c r="E478" s="26"/>
      <c r="F478" s="28"/>
      <c r="G478" s="28"/>
      <c r="H478" s="28"/>
      <c r="I478" s="74" t="s">
        <v>1698</v>
      </c>
      <c r="J478" s="75" t="s">
        <v>1751</v>
      </c>
      <c r="K478" s="41">
        <v>29.196753999999999</v>
      </c>
      <c r="L478" s="41">
        <v>18.984996450000004</v>
      </c>
      <c r="M478" s="41">
        <f t="shared" si="8"/>
        <v>-10.211757549999994</v>
      </c>
      <c r="N478" s="71"/>
      <c r="O478" s="71"/>
      <c r="P478" s="71"/>
      <c r="Q478" s="71"/>
    </row>
    <row r="479" spans="1:17" x14ac:dyDescent="0.2">
      <c r="A479" s="71"/>
      <c r="B479" s="24"/>
      <c r="C479" s="24"/>
      <c r="D479" s="28"/>
      <c r="E479" s="26"/>
      <c r="F479" s="28"/>
      <c r="G479" s="28"/>
      <c r="H479" s="97" t="s">
        <v>2154</v>
      </c>
      <c r="I479" s="100"/>
      <c r="J479" s="101"/>
      <c r="K479" s="102">
        <v>112.945769</v>
      </c>
      <c r="L479" s="102">
        <v>340.27540855000001</v>
      </c>
      <c r="M479" s="102">
        <f t="shared" si="8"/>
        <v>227.32963955000002</v>
      </c>
      <c r="N479" s="71"/>
      <c r="O479" s="71"/>
      <c r="P479" s="71"/>
      <c r="Q479" s="71"/>
    </row>
    <row r="480" spans="1:17" x14ac:dyDescent="0.2">
      <c r="A480" s="71"/>
      <c r="B480" s="24"/>
      <c r="C480" s="24"/>
      <c r="D480" s="28"/>
      <c r="E480" s="26"/>
      <c r="F480" s="28"/>
      <c r="G480" s="28"/>
      <c r="H480" s="28"/>
      <c r="I480" s="72" t="s">
        <v>2155</v>
      </c>
      <c r="J480" s="73" t="s">
        <v>2156</v>
      </c>
      <c r="K480" s="39">
        <v>112.945769</v>
      </c>
      <c r="L480" s="39">
        <v>340.27540855000001</v>
      </c>
      <c r="M480" s="39">
        <f t="shared" si="8"/>
        <v>227.32963955000002</v>
      </c>
      <c r="N480" s="71"/>
      <c r="O480" s="71"/>
      <c r="P480" s="71"/>
      <c r="Q480" s="71"/>
    </row>
    <row r="481" spans="1:17" x14ac:dyDescent="0.2">
      <c r="A481" s="71"/>
      <c r="B481" s="24"/>
      <c r="C481" s="24"/>
      <c r="D481" s="28"/>
      <c r="E481" s="87">
        <v>16</v>
      </c>
      <c r="F481" s="88" t="s">
        <v>1281</v>
      </c>
      <c r="G481" s="88"/>
      <c r="H481" s="88"/>
      <c r="I481" s="94"/>
      <c r="J481" s="95"/>
      <c r="K481" s="96">
        <v>70245.482468999995</v>
      </c>
      <c r="L481" s="96">
        <v>76515.776276659992</v>
      </c>
      <c r="M481" s="96">
        <f t="shared" si="8"/>
        <v>6270.2938076599967</v>
      </c>
      <c r="N481" s="71"/>
      <c r="O481" s="71"/>
      <c r="P481" s="71"/>
      <c r="Q481" s="71"/>
    </row>
    <row r="482" spans="1:17" x14ac:dyDescent="0.2">
      <c r="A482" s="71"/>
      <c r="B482" s="24"/>
      <c r="C482" s="24"/>
      <c r="D482" s="28"/>
      <c r="E482" s="26"/>
      <c r="F482" s="28"/>
      <c r="G482" s="72" t="s">
        <v>16</v>
      </c>
      <c r="H482" s="72"/>
      <c r="I482" s="72"/>
      <c r="J482" s="73"/>
      <c r="K482" s="39">
        <v>70245.482468999995</v>
      </c>
      <c r="L482" s="39">
        <v>76515.776276659992</v>
      </c>
      <c r="M482" s="39">
        <f t="shared" si="8"/>
        <v>6270.2938076599967</v>
      </c>
      <c r="N482" s="71"/>
      <c r="O482" s="71"/>
      <c r="P482" s="71"/>
      <c r="Q482" s="71"/>
    </row>
    <row r="483" spans="1:17" x14ac:dyDescent="0.2">
      <c r="A483" s="71"/>
      <c r="B483" s="24"/>
      <c r="C483" s="24"/>
      <c r="D483" s="28"/>
      <c r="E483" s="26"/>
      <c r="F483" s="28"/>
      <c r="G483" s="28"/>
      <c r="H483" s="97" t="s">
        <v>1795</v>
      </c>
      <c r="I483" s="97"/>
      <c r="J483" s="99"/>
      <c r="K483" s="98">
        <v>5660.1224229999998</v>
      </c>
      <c r="L483" s="98">
        <v>16754.962261430002</v>
      </c>
      <c r="M483" s="98">
        <f t="shared" si="8"/>
        <v>11094.839838430002</v>
      </c>
      <c r="N483" s="71"/>
      <c r="O483" s="71"/>
      <c r="P483" s="71"/>
      <c r="Q483" s="71"/>
    </row>
    <row r="484" spans="1:17" x14ac:dyDescent="0.2">
      <c r="A484" s="71"/>
      <c r="B484" s="24"/>
      <c r="C484" s="24"/>
      <c r="D484" s="28"/>
      <c r="E484" s="26"/>
      <c r="F484" s="28"/>
      <c r="G484" s="28"/>
      <c r="H484" s="28"/>
      <c r="I484" s="72" t="s">
        <v>2157</v>
      </c>
      <c r="J484" s="73" t="s">
        <v>2158</v>
      </c>
      <c r="K484" s="39">
        <v>155.12073699999999</v>
      </c>
      <c r="L484" s="39">
        <v>270.15306299999997</v>
      </c>
      <c r="M484" s="39">
        <f t="shared" si="8"/>
        <v>115.03232599999998</v>
      </c>
      <c r="N484" s="71"/>
      <c r="O484" s="71"/>
      <c r="P484" s="71"/>
      <c r="Q484" s="71"/>
    </row>
    <row r="485" spans="1:17" x14ac:dyDescent="0.2">
      <c r="A485" s="71"/>
      <c r="B485" s="24"/>
      <c r="C485" s="24"/>
      <c r="D485" s="28"/>
      <c r="E485" s="26"/>
      <c r="F485" s="28"/>
      <c r="G485" s="28"/>
      <c r="H485" s="28"/>
      <c r="I485" s="74" t="s">
        <v>2159</v>
      </c>
      <c r="J485" s="75" t="s">
        <v>2160</v>
      </c>
      <c r="K485" s="41">
        <v>2611.6102350000001</v>
      </c>
      <c r="L485" s="41">
        <v>2855.5412082800008</v>
      </c>
      <c r="M485" s="41">
        <f t="shared" si="8"/>
        <v>243.93097328000067</v>
      </c>
      <c r="N485" s="71"/>
      <c r="O485" s="71"/>
      <c r="P485" s="71"/>
      <c r="Q485" s="71"/>
    </row>
    <row r="486" spans="1:17" x14ac:dyDescent="0.2">
      <c r="A486" s="71"/>
      <c r="B486" s="24"/>
      <c r="C486" s="24"/>
      <c r="D486" s="28"/>
      <c r="E486" s="26"/>
      <c r="F486" s="28"/>
      <c r="G486" s="28"/>
      <c r="H486" s="28"/>
      <c r="I486" s="74" t="s">
        <v>2161</v>
      </c>
      <c r="J486" s="75" t="s">
        <v>2162</v>
      </c>
      <c r="K486" s="41">
        <v>1789.1582699999999</v>
      </c>
      <c r="L486" s="41">
        <v>3942.8004215000001</v>
      </c>
      <c r="M486" s="41">
        <f t="shared" si="8"/>
        <v>2153.6421515000002</v>
      </c>
      <c r="N486" s="71"/>
      <c r="O486" s="71"/>
      <c r="P486" s="71"/>
      <c r="Q486" s="71"/>
    </row>
    <row r="487" spans="1:17" x14ac:dyDescent="0.2">
      <c r="A487" s="71"/>
      <c r="B487" s="24"/>
      <c r="C487" s="24"/>
      <c r="D487" s="28"/>
      <c r="E487" s="26"/>
      <c r="F487" s="28"/>
      <c r="G487" s="28"/>
      <c r="H487" s="28"/>
      <c r="I487" s="74" t="s">
        <v>2163</v>
      </c>
      <c r="J487" s="75" t="s">
        <v>2164</v>
      </c>
      <c r="K487" s="41">
        <v>903.56298500000003</v>
      </c>
      <c r="L487" s="41">
        <v>1169.9877913599998</v>
      </c>
      <c r="M487" s="41">
        <f t="shared" si="8"/>
        <v>266.42480635999982</v>
      </c>
      <c r="N487" s="71"/>
      <c r="O487" s="71"/>
      <c r="P487" s="71"/>
      <c r="Q487" s="71"/>
    </row>
    <row r="488" spans="1:17" x14ac:dyDescent="0.2">
      <c r="A488" s="71"/>
      <c r="B488" s="24"/>
      <c r="C488" s="24"/>
      <c r="D488" s="28"/>
      <c r="E488" s="26"/>
      <c r="F488" s="28"/>
      <c r="G488" s="28"/>
      <c r="H488" s="28"/>
      <c r="I488" s="74" t="s">
        <v>2143</v>
      </c>
      <c r="J488" s="75" t="s">
        <v>2165</v>
      </c>
      <c r="K488" s="41">
        <v>1.5188999999999999E-2</v>
      </c>
      <c r="L488" s="41">
        <v>3908.737649170002</v>
      </c>
      <c r="M488" s="41">
        <f t="shared" si="8"/>
        <v>3908.7224601700018</v>
      </c>
      <c r="N488" s="71"/>
      <c r="O488" s="71"/>
      <c r="P488" s="71"/>
      <c r="Q488" s="71"/>
    </row>
    <row r="489" spans="1:17" x14ac:dyDescent="0.2">
      <c r="A489" s="71"/>
      <c r="B489" s="24"/>
      <c r="C489" s="24"/>
      <c r="D489" s="28"/>
      <c r="E489" s="26"/>
      <c r="F489" s="28"/>
      <c r="G489" s="28"/>
      <c r="H489" s="28"/>
      <c r="I489" s="74" t="s">
        <v>2564</v>
      </c>
      <c r="J489" s="75" t="s">
        <v>2565</v>
      </c>
      <c r="K489" s="41">
        <v>0</v>
      </c>
      <c r="L489" s="41">
        <v>2996.7921289999999</v>
      </c>
      <c r="M489" s="41">
        <f t="shared" si="8"/>
        <v>2996.7921289999999</v>
      </c>
      <c r="N489" s="71"/>
      <c r="O489" s="71"/>
      <c r="P489" s="71"/>
      <c r="Q489" s="71"/>
    </row>
    <row r="490" spans="1:17" x14ac:dyDescent="0.2">
      <c r="A490" s="71"/>
      <c r="B490" s="24"/>
      <c r="C490" s="24"/>
      <c r="D490" s="28"/>
      <c r="E490" s="26"/>
      <c r="F490" s="28"/>
      <c r="G490" s="28"/>
      <c r="H490" s="28"/>
      <c r="I490" s="74" t="s">
        <v>1798</v>
      </c>
      <c r="J490" s="75" t="s">
        <v>2166</v>
      </c>
      <c r="K490" s="41">
        <v>0</v>
      </c>
      <c r="L490" s="41">
        <v>1349.1048584499997</v>
      </c>
      <c r="M490" s="41">
        <f t="shared" si="8"/>
        <v>1349.1048584499997</v>
      </c>
      <c r="N490" s="71"/>
      <c r="O490" s="71"/>
      <c r="P490" s="71"/>
      <c r="Q490" s="71"/>
    </row>
    <row r="491" spans="1:17" x14ac:dyDescent="0.2">
      <c r="A491" s="71"/>
      <c r="B491" s="24"/>
      <c r="C491" s="24"/>
      <c r="D491" s="28"/>
      <c r="E491" s="26"/>
      <c r="F491" s="28"/>
      <c r="G491" s="28"/>
      <c r="H491" s="28"/>
      <c r="I491" s="74" t="s">
        <v>2167</v>
      </c>
      <c r="J491" s="75" t="s">
        <v>2168</v>
      </c>
      <c r="K491" s="41">
        <v>0</v>
      </c>
      <c r="L491" s="41">
        <v>0.50600000000000001</v>
      </c>
      <c r="M491" s="41">
        <f t="shared" si="8"/>
        <v>0.50600000000000001</v>
      </c>
      <c r="N491" s="71"/>
      <c r="O491" s="71"/>
      <c r="P491" s="71"/>
      <c r="Q491" s="71"/>
    </row>
    <row r="492" spans="1:17" x14ac:dyDescent="0.2">
      <c r="A492" s="71"/>
      <c r="B492" s="24"/>
      <c r="C492" s="24"/>
      <c r="D492" s="28"/>
      <c r="E492" s="26"/>
      <c r="F492" s="28"/>
      <c r="G492" s="28"/>
      <c r="H492" s="28"/>
      <c r="I492" s="74" t="s">
        <v>2169</v>
      </c>
      <c r="J492" s="75" t="s">
        <v>2170</v>
      </c>
      <c r="K492" s="41">
        <v>200.65500700000001</v>
      </c>
      <c r="L492" s="41">
        <v>261.33914067000001</v>
      </c>
      <c r="M492" s="41">
        <f t="shared" si="8"/>
        <v>60.684133669999994</v>
      </c>
      <c r="N492" s="71"/>
      <c r="O492" s="71"/>
      <c r="P492" s="71"/>
      <c r="Q492" s="71"/>
    </row>
    <row r="493" spans="1:17" x14ac:dyDescent="0.2">
      <c r="A493" s="71"/>
      <c r="B493" s="24"/>
      <c r="C493" s="24"/>
      <c r="D493" s="28"/>
      <c r="E493" s="26"/>
      <c r="F493" s="28"/>
      <c r="G493" s="28"/>
      <c r="H493" s="97" t="s">
        <v>17</v>
      </c>
      <c r="I493" s="100"/>
      <c r="J493" s="101"/>
      <c r="K493" s="102">
        <v>62146.588539999997</v>
      </c>
      <c r="L493" s="102">
        <v>57157.837914169992</v>
      </c>
      <c r="M493" s="102">
        <f t="shared" si="8"/>
        <v>-4988.7506258300054</v>
      </c>
      <c r="N493" s="71"/>
      <c r="O493" s="71"/>
      <c r="P493" s="71"/>
      <c r="Q493" s="71"/>
    </row>
    <row r="494" spans="1:17" x14ac:dyDescent="0.2">
      <c r="A494" s="71"/>
      <c r="B494" s="24"/>
      <c r="C494" s="24"/>
      <c r="D494" s="28"/>
      <c r="E494" s="26"/>
      <c r="F494" s="28"/>
      <c r="G494" s="28"/>
      <c r="H494" s="28"/>
      <c r="I494" s="72" t="s">
        <v>1752</v>
      </c>
      <c r="J494" s="73" t="s">
        <v>2171</v>
      </c>
      <c r="K494" s="39">
        <v>4631.6029449999996</v>
      </c>
      <c r="L494" s="39">
        <v>3437.4288825800018</v>
      </c>
      <c r="M494" s="39">
        <f t="shared" si="8"/>
        <v>-1194.1740624199979</v>
      </c>
      <c r="N494" s="71"/>
      <c r="O494" s="71"/>
      <c r="P494" s="71"/>
      <c r="Q494" s="71"/>
    </row>
    <row r="495" spans="1:17" x14ac:dyDescent="0.2">
      <c r="A495" s="71"/>
      <c r="B495" s="24"/>
      <c r="C495" s="24"/>
      <c r="D495" s="28"/>
      <c r="E495" s="26"/>
      <c r="F495" s="28"/>
      <c r="G495" s="28"/>
      <c r="H495" s="28"/>
      <c r="I495" s="74" t="s">
        <v>1992</v>
      </c>
      <c r="J495" s="75" t="s">
        <v>2172</v>
      </c>
      <c r="K495" s="41">
        <v>31.289909999999999</v>
      </c>
      <c r="L495" s="41">
        <v>37.278846530000024</v>
      </c>
      <c r="M495" s="41">
        <f t="shared" si="8"/>
        <v>5.988936530000025</v>
      </c>
      <c r="N495" s="71"/>
      <c r="O495" s="71"/>
      <c r="P495" s="71"/>
      <c r="Q495" s="71"/>
    </row>
    <row r="496" spans="1:17" x14ac:dyDescent="0.2">
      <c r="A496" s="71"/>
      <c r="B496" s="24"/>
      <c r="C496" s="24"/>
      <c r="D496" s="28"/>
      <c r="E496" s="26"/>
      <c r="F496" s="28"/>
      <c r="G496" s="28"/>
      <c r="H496" s="28"/>
      <c r="I496" s="74" t="s">
        <v>1704</v>
      </c>
      <c r="J496" s="75" t="s">
        <v>2173</v>
      </c>
      <c r="K496" s="41">
        <v>138.12563299999999</v>
      </c>
      <c r="L496" s="41">
        <v>98.447131540000001</v>
      </c>
      <c r="M496" s="41">
        <f t="shared" si="8"/>
        <v>-39.678501459999993</v>
      </c>
      <c r="N496" s="71"/>
      <c r="O496" s="71"/>
      <c r="P496" s="71"/>
      <c r="Q496" s="71"/>
    </row>
    <row r="497" spans="1:17" x14ac:dyDescent="0.2">
      <c r="A497" s="71"/>
      <c r="B497" s="24"/>
      <c r="C497" s="24"/>
      <c r="D497" s="28"/>
      <c r="E497" s="26"/>
      <c r="F497" s="28"/>
      <c r="G497" s="28"/>
      <c r="H497" s="28"/>
      <c r="I497" s="74" t="s">
        <v>1774</v>
      </c>
      <c r="J497" s="75" t="s">
        <v>2174</v>
      </c>
      <c r="K497" s="41">
        <v>216.643869</v>
      </c>
      <c r="L497" s="41">
        <v>219.16030730999998</v>
      </c>
      <c r="M497" s="41">
        <f t="shared" si="8"/>
        <v>2.5164383099999839</v>
      </c>
      <c r="N497" s="71"/>
      <c r="O497" s="71"/>
      <c r="P497" s="71"/>
      <c r="Q497" s="71"/>
    </row>
    <row r="498" spans="1:17" x14ac:dyDescent="0.2">
      <c r="A498" s="71"/>
      <c r="B498" s="24"/>
      <c r="C498" s="24"/>
      <c r="D498" s="28"/>
      <c r="E498" s="26"/>
      <c r="F498" s="28"/>
      <c r="G498" s="28"/>
      <c r="H498" s="28"/>
      <c r="I498" s="74" t="s">
        <v>1716</v>
      </c>
      <c r="J498" s="75" t="s">
        <v>2175</v>
      </c>
      <c r="K498" s="41">
        <v>1488.488417</v>
      </c>
      <c r="L498" s="41">
        <v>1562.7735520300005</v>
      </c>
      <c r="M498" s="41">
        <f t="shared" si="8"/>
        <v>74.285135030000447</v>
      </c>
      <c r="N498" s="71"/>
      <c r="O498" s="71"/>
      <c r="P498" s="71"/>
      <c r="Q498" s="71"/>
    </row>
    <row r="499" spans="1:17" x14ac:dyDescent="0.2">
      <c r="A499" s="71"/>
      <c r="B499" s="24"/>
      <c r="C499" s="24"/>
      <c r="D499" s="28"/>
      <c r="E499" s="26"/>
      <c r="F499" s="28"/>
      <c r="G499" s="28"/>
      <c r="H499" s="28"/>
      <c r="I499" s="74" t="s">
        <v>1718</v>
      </c>
      <c r="J499" s="75" t="s">
        <v>2176</v>
      </c>
      <c r="K499" s="41">
        <v>179.762315</v>
      </c>
      <c r="L499" s="41">
        <v>166.38101351</v>
      </c>
      <c r="M499" s="41">
        <f t="shared" si="8"/>
        <v>-13.381301489999998</v>
      </c>
      <c r="N499" s="71"/>
      <c r="O499" s="71"/>
      <c r="P499" s="71"/>
      <c r="Q499" s="71"/>
    </row>
    <row r="500" spans="1:17" x14ac:dyDescent="0.2">
      <c r="A500" s="71"/>
      <c r="B500" s="24"/>
      <c r="C500" s="24"/>
      <c r="D500" s="28"/>
      <c r="E500" s="26"/>
      <c r="F500" s="28"/>
      <c r="G500" s="28"/>
      <c r="H500" s="28"/>
      <c r="I500" s="74" t="s">
        <v>1720</v>
      </c>
      <c r="J500" s="75" t="s">
        <v>2177</v>
      </c>
      <c r="K500" s="41">
        <v>113.704713</v>
      </c>
      <c r="L500" s="41">
        <v>446.13061203000035</v>
      </c>
      <c r="M500" s="41">
        <f t="shared" si="8"/>
        <v>332.42589903000032</v>
      </c>
      <c r="N500" s="71"/>
      <c r="O500" s="71"/>
      <c r="P500" s="71"/>
      <c r="Q500" s="71"/>
    </row>
    <row r="501" spans="1:17" x14ac:dyDescent="0.2">
      <c r="A501" s="71"/>
      <c r="B501" s="24"/>
      <c r="C501" s="24"/>
      <c r="D501" s="28"/>
      <c r="E501" s="26"/>
      <c r="F501" s="28"/>
      <c r="G501" s="28"/>
      <c r="H501" s="28"/>
      <c r="I501" s="74" t="s">
        <v>1853</v>
      </c>
      <c r="J501" s="75" t="s">
        <v>2178</v>
      </c>
      <c r="K501" s="41">
        <v>869.918676</v>
      </c>
      <c r="L501" s="41">
        <v>985.12248176000026</v>
      </c>
      <c r="M501" s="41">
        <f t="shared" si="8"/>
        <v>115.20380576000025</v>
      </c>
      <c r="N501" s="71"/>
      <c r="O501" s="71"/>
      <c r="P501" s="71"/>
      <c r="Q501" s="71"/>
    </row>
    <row r="502" spans="1:17" x14ac:dyDescent="0.2">
      <c r="A502" s="71"/>
      <c r="B502" s="24"/>
      <c r="C502" s="24"/>
      <c r="D502" s="28"/>
      <c r="E502" s="26"/>
      <c r="F502" s="28"/>
      <c r="G502" s="28"/>
      <c r="H502" s="28"/>
      <c r="I502" s="74" t="s">
        <v>1856</v>
      </c>
      <c r="J502" s="75" t="s">
        <v>2179</v>
      </c>
      <c r="K502" s="41">
        <v>187.66735399999999</v>
      </c>
      <c r="L502" s="41">
        <v>401.88833332999997</v>
      </c>
      <c r="M502" s="41">
        <f t="shared" si="8"/>
        <v>214.22097932999998</v>
      </c>
      <c r="N502" s="71"/>
      <c r="O502" s="71"/>
      <c r="P502" s="71"/>
      <c r="Q502" s="71"/>
    </row>
    <row r="503" spans="1:17" x14ac:dyDescent="0.2">
      <c r="A503" s="71"/>
      <c r="B503" s="24"/>
      <c r="C503" s="24"/>
      <c r="D503" s="28"/>
      <c r="E503" s="26"/>
      <c r="F503" s="28"/>
      <c r="G503" s="28"/>
      <c r="H503" s="28"/>
      <c r="I503" s="74" t="s">
        <v>1760</v>
      </c>
      <c r="J503" s="75" t="s">
        <v>2180</v>
      </c>
      <c r="K503" s="41">
        <v>8175.1986630000001</v>
      </c>
      <c r="L503" s="41">
        <v>11655.260320719981</v>
      </c>
      <c r="M503" s="41">
        <f t="shared" si="8"/>
        <v>3480.0616577199808</v>
      </c>
      <c r="N503" s="71"/>
      <c r="O503" s="71"/>
      <c r="P503" s="71"/>
      <c r="Q503" s="71"/>
    </row>
    <row r="504" spans="1:17" x14ac:dyDescent="0.2">
      <c r="A504" s="71"/>
      <c r="B504" s="24"/>
      <c r="C504" s="24"/>
      <c r="D504" s="28"/>
      <c r="E504" s="26"/>
      <c r="F504" s="28"/>
      <c r="G504" s="28"/>
      <c r="H504" s="28"/>
      <c r="I504" s="74" t="s">
        <v>2181</v>
      </c>
      <c r="J504" s="75" t="s">
        <v>2182</v>
      </c>
      <c r="K504" s="41">
        <v>284.49536599999999</v>
      </c>
      <c r="L504" s="41">
        <v>312.07949164999991</v>
      </c>
      <c r="M504" s="41">
        <f t="shared" si="8"/>
        <v>27.584125649999919</v>
      </c>
      <c r="N504" s="71"/>
      <c r="O504" s="71"/>
      <c r="P504" s="71"/>
      <c r="Q504" s="71"/>
    </row>
    <row r="505" spans="1:17" x14ac:dyDescent="0.2">
      <c r="A505" s="71"/>
      <c r="B505" s="24"/>
      <c r="C505" s="24"/>
      <c r="D505" s="28"/>
      <c r="E505" s="26"/>
      <c r="F505" s="28"/>
      <c r="G505" s="28"/>
      <c r="H505" s="28"/>
      <c r="I505" s="74" t="s">
        <v>2183</v>
      </c>
      <c r="J505" s="75" t="s">
        <v>2184</v>
      </c>
      <c r="K505" s="41">
        <v>157.55438100000001</v>
      </c>
      <c r="L505" s="41">
        <v>416.26410104000001</v>
      </c>
      <c r="M505" s="41">
        <f t="shared" si="8"/>
        <v>258.70972003999998</v>
      </c>
      <c r="N505" s="71"/>
      <c r="O505" s="71"/>
      <c r="P505" s="71"/>
      <c r="Q505" s="71"/>
    </row>
    <row r="506" spans="1:17" x14ac:dyDescent="0.2">
      <c r="A506" s="71"/>
      <c r="B506" s="24"/>
      <c r="C506" s="24"/>
      <c r="D506" s="28"/>
      <c r="E506" s="26"/>
      <c r="F506" s="28"/>
      <c r="G506" s="28"/>
      <c r="H506" s="28"/>
      <c r="I506" s="74" t="s">
        <v>2185</v>
      </c>
      <c r="J506" s="75" t="s">
        <v>2186</v>
      </c>
      <c r="K506" s="41">
        <v>10791.696932999999</v>
      </c>
      <c r="L506" s="41">
        <v>14781.491720120004</v>
      </c>
      <c r="M506" s="41">
        <f t="shared" si="8"/>
        <v>3989.7947871200049</v>
      </c>
      <c r="N506" s="71"/>
      <c r="O506" s="71"/>
      <c r="P506" s="71"/>
      <c r="Q506" s="71"/>
    </row>
    <row r="507" spans="1:17" x14ac:dyDescent="0.2">
      <c r="A507" s="71"/>
      <c r="B507" s="24"/>
      <c r="C507" s="24"/>
      <c r="D507" s="28"/>
      <c r="E507" s="26"/>
      <c r="F507" s="28"/>
      <c r="G507" s="28"/>
      <c r="H507" s="28"/>
      <c r="I507" s="74" t="s">
        <v>1767</v>
      </c>
      <c r="J507" s="75" t="s">
        <v>1768</v>
      </c>
      <c r="K507" s="41">
        <v>218.254458</v>
      </c>
      <c r="L507" s="41">
        <v>758.85760305999997</v>
      </c>
      <c r="M507" s="41">
        <f t="shared" si="8"/>
        <v>540.60314505999997</v>
      </c>
      <c r="N507" s="71"/>
      <c r="O507" s="71"/>
      <c r="P507" s="71"/>
      <c r="Q507" s="71"/>
    </row>
    <row r="508" spans="1:17" x14ac:dyDescent="0.2">
      <c r="A508" s="71"/>
      <c r="B508" s="24"/>
      <c r="C508" s="24"/>
      <c r="D508" s="28"/>
      <c r="E508" s="26"/>
      <c r="F508" s="28"/>
      <c r="G508" s="28"/>
      <c r="H508" s="28"/>
      <c r="I508" s="74" t="s">
        <v>1861</v>
      </c>
      <c r="J508" s="75" t="s">
        <v>1862</v>
      </c>
      <c r="K508" s="41">
        <v>0</v>
      </c>
      <c r="L508" s="41">
        <v>18.293560590000002</v>
      </c>
      <c r="M508" s="41">
        <f t="shared" si="8"/>
        <v>18.293560590000002</v>
      </c>
      <c r="N508" s="71"/>
      <c r="O508" s="71"/>
      <c r="P508" s="71"/>
      <c r="Q508" s="71"/>
    </row>
    <row r="509" spans="1:17" x14ac:dyDescent="0.2">
      <c r="A509" s="71"/>
      <c r="B509" s="24"/>
      <c r="C509" s="24"/>
      <c r="D509" s="28"/>
      <c r="E509" s="26"/>
      <c r="F509" s="28"/>
      <c r="G509" s="28"/>
      <c r="H509" s="28"/>
      <c r="I509" s="74" t="s">
        <v>2187</v>
      </c>
      <c r="J509" s="75" t="s">
        <v>2188</v>
      </c>
      <c r="K509" s="41">
        <v>591.53136800000004</v>
      </c>
      <c r="L509" s="41">
        <v>278.32806611000001</v>
      </c>
      <c r="M509" s="41">
        <f t="shared" si="8"/>
        <v>-313.20330189000003</v>
      </c>
      <c r="N509" s="71"/>
      <c r="O509" s="71"/>
      <c r="P509" s="71"/>
      <c r="Q509" s="71"/>
    </row>
    <row r="510" spans="1:17" x14ac:dyDescent="0.2">
      <c r="A510" s="71"/>
      <c r="B510" s="24"/>
      <c r="C510" s="24"/>
      <c r="D510" s="28"/>
      <c r="E510" s="26"/>
      <c r="F510" s="28"/>
      <c r="G510" s="28"/>
      <c r="H510" s="28"/>
      <c r="I510" s="74" t="s">
        <v>2189</v>
      </c>
      <c r="J510" s="75" t="s">
        <v>2190</v>
      </c>
      <c r="K510" s="41">
        <v>3936.198519</v>
      </c>
      <c r="L510" s="41">
        <v>3194.72768365</v>
      </c>
      <c r="M510" s="41">
        <f t="shared" si="8"/>
        <v>-741.47083535000002</v>
      </c>
      <c r="N510" s="71"/>
      <c r="O510" s="71"/>
      <c r="P510" s="71"/>
      <c r="Q510" s="71"/>
    </row>
    <row r="511" spans="1:17" x14ac:dyDescent="0.2">
      <c r="A511" s="71"/>
      <c r="B511" s="24"/>
      <c r="C511" s="24"/>
      <c r="D511" s="28"/>
      <c r="E511" s="26"/>
      <c r="F511" s="28"/>
      <c r="G511" s="28"/>
      <c r="H511" s="28"/>
      <c r="I511" s="74" t="s">
        <v>2191</v>
      </c>
      <c r="J511" s="75" t="s">
        <v>2192</v>
      </c>
      <c r="K511" s="41">
        <v>0</v>
      </c>
      <c r="L511" s="41">
        <v>119.78993740999999</v>
      </c>
      <c r="M511" s="41">
        <f t="shared" si="8"/>
        <v>119.78993740999999</v>
      </c>
      <c r="N511" s="71"/>
      <c r="O511" s="71"/>
      <c r="P511" s="71"/>
      <c r="Q511" s="71"/>
    </row>
    <row r="512" spans="1:17" x14ac:dyDescent="0.2">
      <c r="A512" s="71"/>
      <c r="B512" s="24"/>
      <c r="C512" s="24"/>
      <c r="D512" s="28"/>
      <c r="E512" s="26"/>
      <c r="F512" s="28"/>
      <c r="G512" s="28"/>
      <c r="H512" s="28"/>
      <c r="I512" s="74" t="s">
        <v>2193</v>
      </c>
      <c r="J512" s="75" t="s">
        <v>2194</v>
      </c>
      <c r="K512" s="41">
        <v>0</v>
      </c>
      <c r="L512" s="41">
        <v>6.4455554299999998</v>
      </c>
      <c r="M512" s="41">
        <f t="shared" si="8"/>
        <v>6.4455554299999998</v>
      </c>
      <c r="N512" s="71"/>
      <c r="O512" s="71"/>
      <c r="P512" s="71"/>
      <c r="Q512" s="71"/>
    </row>
    <row r="513" spans="1:17" x14ac:dyDescent="0.2">
      <c r="A513" s="71"/>
      <c r="B513" s="24"/>
      <c r="C513" s="24"/>
      <c r="D513" s="28"/>
      <c r="E513" s="26"/>
      <c r="F513" s="28"/>
      <c r="G513" s="28"/>
      <c r="H513" s="28"/>
      <c r="I513" s="74" t="s">
        <v>2195</v>
      </c>
      <c r="J513" s="75" t="s">
        <v>2196</v>
      </c>
      <c r="K513" s="41">
        <v>20024.000517</v>
      </c>
      <c r="L513" s="41">
        <v>17098.47826181</v>
      </c>
      <c r="M513" s="41">
        <f t="shared" si="8"/>
        <v>-2925.5222551900006</v>
      </c>
      <c r="N513" s="71"/>
      <c r="O513" s="71"/>
      <c r="P513" s="71"/>
      <c r="Q513" s="71"/>
    </row>
    <row r="514" spans="1:17" x14ac:dyDescent="0.2">
      <c r="A514" s="71"/>
      <c r="B514" s="24"/>
      <c r="C514" s="24"/>
      <c r="D514" s="28"/>
      <c r="E514" s="26"/>
      <c r="F514" s="28"/>
      <c r="G514" s="28"/>
      <c r="H514" s="28"/>
      <c r="I514" s="74" t="s">
        <v>1678</v>
      </c>
      <c r="J514" s="75" t="s">
        <v>2197</v>
      </c>
      <c r="K514" s="41">
        <v>64.018341000000007</v>
      </c>
      <c r="L514" s="41">
        <v>20.402343999999996</v>
      </c>
      <c r="M514" s="41">
        <f t="shared" si="8"/>
        <v>-43.615997000000007</v>
      </c>
      <c r="N514" s="71"/>
      <c r="O514" s="71"/>
      <c r="P514" s="71"/>
      <c r="Q514" s="71"/>
    </row>
    <row r="515" spans="1:17" x14ac:dyDescent="0.2">
      <c r="A515" s="71"/>
      <c r="B515" s="24"/>
      <c r="C515" s="24"/>
      <c r="D515" s="28"/>
      <c r="E515" s="26"/>
      <c r="F515" s="28"/>
      <c r="G515" s="28"/>
      <c r="H515" s="28"/>
      <c r="I515" s="74" t="s">
        <v>1784</v>
      </c>
      <c r="J515" s="75" t="s">
        <v>2198</v>
      </c>
      <c r="K515" s="41">
        <v>568.40670399999999</v>
      </c>
      <c r="L515" s="41">
        <v>1134.8081079599995</v>
      </c>
      <c r="M515" s="41">
        <f t="shared" si="8"/>
        <v>566.40140395999947</v>
      </c>
      <c r="N515" s="71"/>
      <c r="O515" s="71"/>
      <c r="P515" s="71"/>
      <c r="Q515" s="71"/>
    </row>
    <row r="516" spans="1:17" x14ac:dyDescent="0.2">
      <c r="A516" s="71"/>
      <c r="B516" s="24"/>
      <c r="C516" s="24"/>
      <c r="D516" s="28"/>
      <c r="E516" s="26"/>
      <c r="F516" s="28"/>
      <c r="G516" s="28"/>
      <c r="H516" s="28"/>
      <c r="I516" s="74" t="s">
        <v>2329</v>
      </c>
      <c r="J516" s="75" t="s">
        <v>2566</v>
      </c>
      <c r="K516" s="41">
        <v>0</v>
      </c>
      <c r="L516" s="41">
        <v>8</v>
      </c>
      <c r="M516" s="41">
        <f t="shared" si="8"/>
        <v>8</v>
      </c>
      <c r="N516" s="71"/>
      <c r="O516" s="71"/>
      <c r="P516" s="71"/>
      <c r="Q516" s="71"/>
    </row>
    <row r="517" spans="1:17" x14ac:dyDescent="0.2">
      <c r="A517" s="71"/>
      <c r="B517" s="24"/>
      <c r="C517" s="24"/>
      <c r="D517" s="28"/>
      <c r="E517" s="26"/>
      <c r="F517" s="28"/>
      <c r="G517" s="28"/>
      <c r="H517" s="28"/>
      <c r="I517" s="74" t="s">
        <v>1921</v>
      </c>
      <c r="J517" s="75" t="s">
        <v>2199</v>
      </c>
      <c r="K517" s="41">
        <v>9478.0294580000009</v>
      </c>
      <c r="L517" s="41">
        <v>0</v>
      </c>
      <c r="M517" s="41">
        <f t="shared" si="8"/>
        <v>-9478.0294580000009</v>
      </c>
      <c r="N517" s="71"/>
      <c r="O517" s="71"/>
      <c r="P517" s="71"/>
      <c r="Q517" s="71"/>
    </row>
    <row r="518" spans="1:17" x14ac:dyDescent="0.2">
      <c r="A518" s="71"/>
      <c r="B518" s="24"/>
      <c r="C518" s="24"/>
      <c r="D518" s="28"/>
      <c r="E518" s="26"/>
      <c r="F518" s="28"/>
      <c r="G518" s="28"/>
      <c r="H518" s="97" t="s">
        <v>1693</v>
      </c>
      <c r="I518" s="100"/>
      <c r="J518" s="101"/>
      <c r="K518" s="102">
        <v>2389.778198</v>
      </c>
      <c r="L518" s="102">
        <v>2529.8050864999991</v>
      </c>
      <c r="M518" s="102">
        <f t="shared" si="8"/>
        <v>140.02688849999913</v>
      </c>
      <c r="N518" s="71"/>
      <c r="O518" s="71"/>
      <c r="P518" s="71"/>
      <c r="Q518" s="71"/>
    </row>
    <row r="519" spans="1:17" x14ac:dyDescent="0.2">
      <c r="A519" s="71"/>
      <c r="B519" s="24"/>
      <c r="C519" s="24"/>
      <c r="D519" s="28"/>
      <c r="E519" s="26"/>
      <c r="F519" s="28"/>
      <c r="G519" s="28"/>
      <c r="H519" s="28"/>
      <c r="I519" s="72" t="s">
        <v>1694</v>
      </c>
      <c r="J519" s="73" t="s">
        <v>1744</v>
      </c>
      <c r="K519" s="39">
        <v>2359.1806799999999</v>
      </c>
      <c r="L519" s="39">
        <v>2502.2107679399992</v>
      </c>
      <c r="M519" s="39">
        <f t="shared" si="8"/>
        <v>143.03008793999925</v>
      </c>
      <c r="N519" s="71"/>
      <c r="O519" s="71"/>
      <c r="P519" s="71"/>
      <c r="Q519" s="71"/>
    </row>
    <row r="520" spans="1:17" x14ac:dyDescent="0.2">
      <c r="A520" s="71"/>
      <c r="B520" s="24"/>
      <c r="C520" s="24"/>
      <c r="D520" s="28"/>
      <c r="E520" s="26"/>
      <c r="F520" s="28"/>
      <c r="G520" s="28"/>
      <c r="H520" s="28"/>
      <c r="I520" s="74" t="s">
        <v>1698</v>
      </c>
      <c r="J520" s="75" t="s">
        <v>1751</v>
      </c>
      <c r="K520" s="41">
        <v>30.597518000000001</v>
      </c>
      <c r="L520" s="41">
        <v>27.594318559999994</v>
      </c>
      <c r="M520" s="41">
        <f t="shared" ref="M520:M583" si="9">L520-K520</f>
        <v>-3.0031994400000066</v>
      </c>
      <c r="N520" s="71"/>
      <c r="O520" s="71"/>
      <c r="P520" s="71"/>
      <c r="Q520" s="71"/>
    </row>
    <row r="521" spans="1:17" x14ac:dyDescent="0.2">
      <c r="A521" s="71"/>
      <c r="B521" s="24"/>
      <c r="C521" s="24"/>
      <c r="D521" s="28"/>
      <c r="E521" s="26"/>
      <c r="F521" s="28"/>
      <c r="G521" s="28"/>
      <c r="H521" s="97" t="s">
        <v>2154</v>
      </c>
      <c r="I521" s="100"/>
      <c r="J521" s="101"/>
      <c r="K521" s="102">
        <v>48.993307999999999</v>
      </c>
      <c r="L521" s="102">
        <v>73.171014560000003</v>
      </c>
      <c r="M521" s="102">
        <f t="shared" si="9"/>
        <v>24.177706560000004</v>
      </c>
      <c r="N521" s="71"/>
      <c r="O521" s="71"/>
      <c r="P521" s="71"/>
      <c r="Q521" s="71"/>
    </row>
    <row r="522" spans="1:17" x14ac:dyDescent="0.2">
      <c r="A522" s="71"/>
      <c r="B522" s="24"/>
      <c r="C522" s="24"/>
      <c r="D522" s="28"/>
      <c r="E522" s="26"/>
      <c r="F522" s="28"/>
      <c r="G522" s="28"/>
      <c r="H522" s="28"/>
      <c r="I522" s="72" t="s">
        <v>2200</v>
      </c>
      <c r="J522" s="73" t="s">
        <v>2201</v>
      </c>
      <c r="K522" s="39">
        <v>48.993307999999999</v>
      </c>
      <c r="L522" s="39">
        <v>73.171014560000003</v>
      </c>
      <c r="M522" s="39">
        <f t="shared" si="9"/>
        <v>24.177706560000004</v>
      </c>
      <c r="N522" s="71"/>
      <c r="O522" s="71"/>
      <c r="P522" s="71"/>
      <c r="Q522" s="71"/>
    </row>
    <row r="523" spans="1:17" x14ac:dyDescent="0.2">
      <c r="A523" s="71"/>
      <c r="B523" s="24"/>
      <c r="C523" s="24"/>
      <c r="D523" s="28"/>
      <c r="E523" s="87">
        <v>18</v>
      </c>
      <c r="F523" s="88" t="s">
        <v>1316</v>
      </c>
      <c r="G523" s="88"/>
      <c r="H523" s="88"/>
      <c r="I523" s="94"/>
      <c r="J523" s="95"/>
      <c r="K523" s="96">
        <v>167736.232946</v>
      </c>
      <c r="L523" s="96">
        <v>179182.33181161006</v>
      </c>
      <c r="M523" s="96">
        <f t="shared" si="9"/>
        <v>11446.098865610053</v>
      </c>
      <c r="N523" s="71"/>
      <c r="O523" s="71"/>
      <c r="P523" s="71"/>
      <c r="Q523" s="71"/>
    </row>
    <row r="524" spans="1:17" x14ac:dyDescent="0.2">
      <c r="A524" s="71"/>
      <c r="B524" s="24"/>
      <c r="C524" s="24"/>
      <c r="D524" s="28"/>
      <c r="E524" s="26"/>
      <c r="F524" s="28"/>
      <c r="G524" s="72" t="s">
        <v>16</v>
      </c>
      <c r="H524" s="72"/>
      <c r="I524" s="72"/>
      <c r="J524" s="73"/>
      <c r="K524" s="39">
        <v>167736.232946</v>
      </c>
      <c r="L524" s="39">
        <v>179182.33181161006</v>
      </c>
      <c r="M524" s="39">
        <f t="shared" si="9"/>
        <v>11446.098865610053</v>
      </c>
      <c r="N524" s="71"/>
      <c r="O524" s="71"/>
      <c r="P524" s="71"/>
      <c r="Q524" s="71"/>
    </row>
    <row r="525" spans="1:17" x14ac:dyDescent="0.2">
      <c r="A525" s="71"/>
      <c r="B525" s="24"/>
      <c r="C525" s="24"/>
      <c r="D525" s="28"/>
      <c r="E525" s="26"/>
      <c r="F525" s="28"/>
      <c r="G525" s="28"/>
      <c r="H525" s="97" t="s">
        <v>17</v>
      </c>
      <c r="I525" s="97"/>
      <c r="J525" s="99"/>
      <c r="K525" s="98">
        <v>167348.39191800001</v>
      </c>
      <c r="L525" s="98">
        <v>178818.58637146006</v>
      </c>
      <c r="M525" s="98">
        <f t="shared" si="9"/>
        <v>11470.194453460048</v>
      </c>
      <c r="N525" s="71"/>
      <c r="O525" s="71"/>
      <c r="P525" s="71"/>
      <c r="Q525" s="71"/>
    </row>
    <row r="526" spans="1:17" x14ac:dyDescent="0.2">
      <c r="A526" s="71"/>
      <c r="B526" s="24"/>
      <c r="C526" s="24"/>
      <c r="D526" s="28"/>
      <c r="E526" s="26"/>
      <c r="F526" s="28"/>
      <c r="G526" s="28"/>
      <c r="H526" s="28"/>
      <c r="I526" s="72" t="s">
        <v>1765</v>
      </c>
      <c r="J526" s="73" t="s">
        <v>2202</v>
      </c>
      <c r="K526" s="39">
        <v>0</v>
      </c>
      <c r="L526" s="39">
        <v>270.82994250000002</v>
      </c>
      <c r="M526" s="39">
        <f t="shared" si="9"/>
        <v>270.82994250000002</v>
      </c>
      <c r="N526" s="71"/>
      <c r="O526" s="71"/>
      <c r="P526" s="71"/>
      <c r="Q526" s="71"/>
    </row>
    <row r="527" spans="1:17" ht="25.5" x14ac:dyDescent="0.2">
      <c r="A527" s="71"/>
      <c r="B527" s="24"/>
      <c r="C527" s="24"/>
      <c r="D527" s="28"/>
      <c r="E527" s="26"/>
      <c r="F527" s="28"/>
      <c r="G527" s="28"/>
      <c r="H527" s="28"/>
      <c r="I527" s="74" t="s">
        <v>1720</v>
      </c>
      <c r="J527" s="75" t="s">
        <v>2203</v>
      </c>
      <c r="K527" s="41">
        <v>753.02446299999997</v>
      </c>
      <c r="L527" s="41">
        <v>896.89225490000013</v>
      </c>
      <c r="M527" s="41">
        <f t="shared" si="9"/>
        <v>143.86779190000016</v>
      </c>
      <c r="N527" s="71"/>
      <c r="O527" s="71"/>
      <c r="P527" s="71"/>
      <c r="Q527" s="71"/>
    </row>
    <row r="528" spans="1:17" x14ac:dyDescent="0.2">
      <c r="A528" s="71"/>
      <c r="B528" s="24"/>
      <c r="C528" s="24"/>
      <c r="D528" s="28"/>
      <c r="E528" s="26"/>
      <c r="F528" s="28"/>
      <c r="G528" s="28"/>
      <c r="H528" s="28"/>
      <c r="I528" s="74" t="s">
        <v>1853</v>
      </c>
      <c r="J528" s="75" t="s">
        <v>2204</v>
      </c>
      <c r="K528" s="41">
        <v>104.870287</v>
      </c>
      <c r="L528" s="41">
        <v>118.90256257999998</v>
      </c>
      <c r="M528" s="41">
        <f t="shared" si="9"/>
        <v>14.032275579999975</v>
      </c>
      <c r="N528" s="71"/>
      <c r="O528" s="71"/>
      <c r="P528" s="71"/>
      <c r="Q528" s="71"/>
    </row>
    <row r="529" spans="1:17" x14ac:dyDescent="0.2">
      <c r="A529" s="71"/>
      <c r="B529" s="24"/>
      <c r="C529" s="24"/>
      <c r="D529" s="28"/>
      <c r="E529" s="26"/>
      <c r="F529" s="28"/>
      <c r="G529" s="28"/>
      <c r="H529" s="28"/>
      <c r="I529" s="74" t="s">
        <v>1678</v>
      </c>
      <c r="J529" s="75" t="s">
        <v>2205</v>
      </c>
      <c r="K529" s="41">
        <v>387.89702799999998</v>
      </c>
      <c r="L529" s="41">
        <v>421.22893681999972</v>
      </c>
      <c r="M529" s="41">
        <f t="shared" si="9"/>
        <v>33.33190881999974</v>
      </c>
      <c r="N529" s="71"/>
      <c r="O529" s="71"/>
      <c r="P529" s="71"/>
      <c r="Q529" s="71"/>
    </row>
    <row r="530" spans="1:17" x14ac:dyDescent="0.2">
      <c r="A530" s="71"/>
      <c r="B530" s="24"/>
      <c r="C530" s="24"/>
      <c r="D530" s="28"/>
      <c r="E530" s="26"/>
      <c r="F530" s="28"/>
      <c r="G530" s="28"/>
      <c r="H530" s="28"/>
      <c r="I530" s="74" t="s">
        <v>1784</v>
      </c>
      <c r="J530" s="75" t="s">
        <v>2206</v>
      </c>
      <c r="K530" s="41">
        <v>20088.480088</v>
      </c>
      <c r="L530" s="41">
        <v>20078.11433560001</v>
      </c>
      <c r="M530" s="41">
        <f t="shared" si="9"/>
        <v>-10.365752399990015</v>
      </c>
      <c r="N530" s="71"/>
      <c r="O530" s="71"/>
      <c r="P530" s="71"/>
      <c r="Q530" s="71"/>
    </row>
    <row r="531" spans="1:17" x14ac:dyDescent="0.2">
      <c r="A531" s="71"/>
      <c r="B531" s="24"/>
      <c r="C531" s="24"/>
      <c r="D531" s="28"/>
      <c r="E531" s="26"/>
      <c r="F531" s="28"/>
      <c r="G531" s="28"/>
      <c r="H531" s="28"/>
      <c r="I531" s="74" t="s">
        <v>1792</v>
      </c>
      <c r="J531" s="75" t="s">
        <v>2207</v>
      </c>
      <c r="K531" s="41">
        <v>145635.96479299999</v>
      </c>
      <c r="L531" s="41">
        <v>156657.06840733002</v>
      </c>
      <c r="M531" s="41">
        <f t="shared" si="9"/>
        <v>11021.10361433003</v>
      </c>
      <c r="N531" s="71"/>
      <c r="O531" s="71"/>
      <c r="P531" s="71"/>
      <c r="Q531" s="71"/>
    </row>
    <row r="532" spans="1:17" ht="25.5" x14ac:dyDescent="0.2">
      <c r="A532" s="71"/>
      <c r="B532" s="24"/>
      <c r="C532" s="24"/>
      <c r="D532" s="28"/>
      <c r="E532" s="26"/>
      <c r="F532" s="28"/>
      <c r="G532" s="28"/>
      <c r="H532" s="28"/>
      <c r="I532" s="74" t="s">
        <v>2208</v>
      </c>
      <c r="J532" s="75" t="s">
        <v>2209</v>
      </c>
      <c r="K532" s="41">
        <v>91.963530000000006</v>
      </c>
      <c r="L532" s="41">
        <v>89.358202730000002</v>
      </c>
      <c r="M532" s="41">
        <f t="shared" si="9"/>
        <v>-2.6053272700000036</v>
      </c>
      <c r="N532" s="71"/>
      <c r="O532" s="71"/>
      <c r="P532" s="71"/>
      <c r="Q532" s="71"/>
    </row>
    <row r="533" spans="1:17" x14ac:dyDescent="0.2">
      <c r="A533" s="71"/>
      <c r="B533" s="24"/>
      <c r="C533" s="24"/>
      <c r="D533" s="28"/>
      <c r="E533" s="26"/>
      <c r="F533" s="28"/>
      <c r="G533" s="28"/>
      <c r="H533" s="28"/>
      <c r="I533" s="74" t="s">
        <v>23</v>
      </c>
      <c r="J533" s="75" t="s">
        <v>2210</v>
      </c>
      <c r="K533" s="41">
        <v>286.19172900000001</v>
      </c>
      <c r="L533" s="41">
        <v>286.19172900000001</v>
      </c>
      <c r="M533" s="41">
        <f t="shared" si="9"/>
        <v>0</v>
      </c>
      <c r="N533" s="71"/>
      <c r="O533" s="71"/>
      <c r="P533" s="71"/>
      <c r="Q533" s="71"/>
    </row>
    <row r="534" spans="1:17" x14ac:dyDescent="0.2">
      <c r="A534" s="71"/>
      <c r="B534" s="24"/>
      <c r="C534" s="24"/>
      <c r="D534" s="28"/>
      <c r="E534" s="26"/>
      <c r="F534" s="28"/>
      <c r="G534" s="28"/>
      <c r="H534" s="97" t="s">
        <v>1693</v>
      </c>
      <c r="I534" s="100"/>
      <c r="J534" s="101"/>
      <c r="K534" s="102">
        <v>387.84102799999999</v>
      </c>
      <c r="L534" s="102">
        <v>363.74544014999969</v>
      </c>
      <c r="M534" s="102">
        <f t="shared" si="9"/>
        <v>-24.0955878500003</v>
      </c>
      <c r="N534" s="71"/>
      <c r="O534" s="71"/>
      <c r="P534" s="71"/>
      <c r="Q534" s="71"/>
    </row>
    <row r="535" spans="1:17" x14ac:dyDescent="0.2">
      <c r="A535" s="71"/>
      <c r="B535" s="24"/>
      <c r="C535" s="24"/>
      <c r="D535" s="28"/>
      <c r="E535" s="26"/>
      <c r="F535" s="28"/>
      <c r="G535" s="28"/>
      <c r="H535" s="28"/>
      <c r="I535" s="72" t="s">
        <v>1694</v>
      </c>
      <c r="J535" s="73" t="s">
        <v>1744</v>
      </c>
      <c r="K535" s="39">
        <v>373.185788</v>
      </c>
      <c r="L535" s="39">
        <v>349.0902001499997</v>
      </c>
      <c r="M535" s="39">
        <f t="shared" si="9"/>
        <v>-24.0955878500003</v>
      </c>
      <c r="N535" s="71"/>
      <c r="O535" s="71"/>
      <c r="P535" s="71"/>
      <c r="Q535" s="71"/>
    </row>
    <row r="536" spans="1:17" x14ac:dyDescent="0.2">
      <c r="A536" s="71"/>
      <c r="B536" s="24"/>
      <c r="C536" s="24"/>
      <c r="D536" s="28"/>
      <c r="E536" s="26"/>
      <c r="F536" s="28"/>
      <c r="G536" s="28"/>
      <c r="H536" s="28"/>
      <c r="I536" s="74" t="s">
        <v>1698</v>
      </c>
      <c r="J536" s="75" t="s">
        <v>1751</v>
      </c>
      <c r="K536" s="41">
        <v>14.655239999999999</v>
      </c>
      <c r="L536" s="41">
        <v>14.655239999999999</v>
      </c>
      <c r="M536" s="41">
        <f t="shared" si="9"/>
        <v>0</v>
      </c>
      <c r="N536" s="71"/>
      <c r="O536" s="71"/>
      <c r="P536" s="71"/>
      <c r="Q536" s="71"/>
    </row>
    <row r="537" spans="1:17" x14ac:dyDescent="0.2">
      <c r="A537" s="71"/>
      <c r="B537" s="24"/>
      <c r="C537" s="24"/>
      <c r="D537" s="28"/>
      <c r="E537" s="87">
        <v>20</v>
      </c>
      <c r="F537" s="88" t="s">
        <v>1359</v>
      </c>
      <c r="G537" s="88"/>
      <c r="H537" s="88"/>
      <c r="I537" s="94"/>
      <c r="J537" s="95"/>
      <c r="K537" s="96">
        <v>543933.01563899999</v>
      </c>
      <c r="L537" s="96">
        <v>524705.20638617</v>
      </c>
      <c r="M537" s="96">
        <f t="shared" si="9"/>
        <v>-19227.809252829989</v>
      </c>
      <c r="N537" s="71"/>
      <c r="O537" s="71"/>
      <c r="P537" s="71"/>
      <c r="Q537" s="71"/>
    </row>
    <row r="538" spans="1:17" x14ac:dyDescent="0.2">
      <c r="A538" s="71"/>
      <c r="B538" s="24"/>
      <c r="C538" s="24"/>
      <c r="D538" s="28"/>
      <c r="E538" s="26"/>
      <c r="F538" s="28"/>
      <c r="G538" s="72" t="s">
        <v>16</v>
      </c>
      <c r="H538" s="72"/>
      <c r="I538" s="72"/>
      <c r="J538" s="73"/>
      <c r="K538" s="39">
        <v>543933.01563899999</v>
      </c>
      <c r="L538" s="39">
        <v>524705.20638617</v>
      </c>
      <c r="M538" s="39">
        <f t="shared" si="9"/>
        <v>-19227.809252829989</v>
      </c>
      <c r="N538" s="71"/>
      <c r="O538" s="71"/>
      <c r="P538" s="71"/>
      <c r="Q538" s="71"/>
    </row>
    <row r="539" spans="1:17" x14ac:dyDescent="0.2">
      <c r="A539" s="71"/>
      <c r="B539" s="24"/>
      <c r="C539" s="24"/>
      <c r="D539" s="28"/>
      <c r="E539" s="26"/>
      <c r="F539" s="28"/>
      <c r="G539" s="28"/>
      <c r="H539" s="97" t="s">
        <v>1795</v>
      </c>
      <c r="I539" s="97"/>
      <c r="J539" s="99"/>
      <c r="K539" s="98">
        <v>535377.08945700002</v>
      </c>
      <c r="L539" s="98">
        <v>515331.20925042004</v>
      </c>
      <c r="M539" s="98">
        <f t="shared" si="9"/>
        <v>-20045.880206579983</v>
      </c>
      <c r="N539" s="71"/>
      <c r="O539" s="71"/>
      <c r="P539" s="71"/>
      <c r="Q539" s="71"/>
    </row>
    <row r="540" spans="1:17" x14ac:dyDescent="0.2">
      <c r="A540" s="71"/>
      <c r="B540" s="24"/>
      <c r="C540" s="24"/>
      <c r="D540" s="28"/>
      <c r="E540" s="26"/>
      <c r="F540" s="28"/>
      <c r="G540" s="28"/>
      <c r="H540" s="28"/>
      <c r="I540" s="72" t="s">
        <v>2211</v>
      </c>
      <c r="J540" s="73" t="s">
        <v>2212</v>
      </c>
      <c r="K540" s="39">
        <v>3067.7110990000001</v>
      </c>
      <c r="L540" s="39">
        <v>2461.5385076799998</v>
      </c>
      <c r="M540" s="39">
        <f t="shared" si="9"/>
        <v>-606.17259132000027</v>
      </c>
      <c r="N540" s="71"/>
      <c r="O540" s="71"/>
      <c r="P540" s="71"/>
      <c r="Q540" s="71"/>
    </row>
    <row r="541" spans="1:17" x14ac:dyDescent="0.2">
      <c r="A541" s="71"/>
      <c r="B541" s="24"/>
      <c r="C541" s="24"/>
      <c r="D541" s="28"/>
      <c r="E541" s="26"/>
      <c r="F541" s="28"/>
      <c r="G541" s="28"/>
      <c r="H541" s="28"/>
      <c r="I541" s="74" t="s">
        <v>2213</v>
      </c>
      <c r="J541" s="75" t="s">
        <v>2214</v>
      </c>
      <c r="K541" s="41">
        <v>465048.65202699997</v>
      </c>
      <c r="L541" s="41">
        <v>442901.95306142012</v>
      </c>
      <c r="M541" s="41">
        <f t="shared" si="9"/>
        <v>-22146.698965579853</v>
      </c>
      <c r="N541" s="71"/>
      <c r="O541" s="71"/>
      <c r="P541" s="71"/>
      <c r="Q541" s="71"/>
    </row>
    <row r="542" spans="1:17" x14ac:dyDescent="0.2">
      <c r="A542" s="71"/>
      <c r="B542" s="24"/>
      <c r="C542" s="24"/>
      <c r="D542" s="28"/>
      <c r="E542" s="26"/>
      <c r="F542" s="28"/>
      <c r="G542" s="28"/>
      <c r="H542" s="28"/>
      <c r="I542" s="74" t="s">
        <v>2215</v>
      </c>
      <c r="J542" s="75" t="s">
        <v>2216</v>
      </c>
      <c r="K542" s="41">
        <v>27860.384865</v>
      </c>
      <c r="L542" s="41">
        <v>25750.423183790001</v>
      </c>
      <c r="M542" s="41">
        <f t="shared" si="9"/>
        <v>-2109.9616812099994</v>
      </c>
      <c r="N542" s="71"/>
      <c r="O542" s="71"/>
      <c r="P542" s="71"/>
      <c r="Q542" s="71"/>
    </row>
    <row r="543" spans="1:17" x14ac:dyDescent="0.2">
      <c r="A543" s="71"/>
      <c r="B543" s="24"/>
      <c r="C543" s="24"/>
      <c r="D543" s="28"/>
      <c r="E543" s="26"/>
      <c r="F543" s="28"/>
      <c r="G543" s="28"/>
      <c r="H543" s="28"/>
      <c r="I543" s="74" t="s">
        <v>2217</v>
      </c>
      <c r="J543" s="75" t="s">
        <v>2218</v>
      </c>
      <c r="K543" s="41">
        <v>38928.625861</v>
      </c>
      <c r="L543" s="41">
        <v>35344.846826989997</v>
      </c>
      <c r="M543" s="41">
        <f t="shared" si="9"/>
        <v>-3583.7790340100037</v>
      </c>
      <c r="N543" s="71"/>
      <c r="O543" s="71"/>
      <c r="P543" s="71"/>
      <c r="Q543" s="71"/>
    </row>
    <row r="544" spans="1:17" x14ac:dyDescent="0.2">
      <c r="A544" s="71"/>
      <c r="B544" s="24"/>
      <c r="C544" s="24"/>
      <c r="D544" s="28"/>
      <c r="E544" s="26"/>
      <c r="F544" s="28"/>
      <c r="G544" s="28"/>
      <c r="H544" s="28"/>
      <c r="I544" s="74" t="s">
        <v>2219</v>
      </c>
      <c r="J544" s="75" t="s">
        <v>2220</v>
      </c>
      <c r="K544" s="41">
        <v>471.71560499999998</v>
      </c>
      <c r="L544" s="41">
        <v>8872.4476705399993</v>
      </c>
      <c r="M544" s="41">
        <f t="shared" si="9"/>
        <v>8400.7320655399999</v>
      </c>
      <c r="N544" s="71"/>
      <c r="O544" s="71"/>
      <c r="P544" s="71"/>
      <c r="Q544" s="71"/>
    </row>
    <row r="545" spans="1:17" x14ac:dyDescent="0.2">
      <c r="A545" s="71"/>
      <c r="B545" s="24"/>
      <c r="C545" s="24"/>
      <c r="D545" s="28"/>
      <c r="E545" s="26"/>
      <c r="F545" s="28"/>
      <c r="G545" s="28"/>
      <c r="H545" s="97" t="s">
        <v>17</v>
      </c>
      <c r="I545" s="100"/>
      <c r="J545" s="101"/>
      <c r="K545" s="102">
        <v>7664.0894820000003</v>
      </c>
      <c r="L545" s="102">
        <v>8353.1605597200123</v>
      </c>
      <c r="M545" s="102">
        <f t="shared" si="9"/>
        <v>689.071077720012</v>
      </c>
      <c r="N545" s="71"/>
      <c r="O545" s="71"/>
      <c r="P545" s="71"/>
      <c r="Q545" s="71"/>
    </row>
    <row r="546" spans="1:17" x14ac:dyDescent="0.2">
      <c r="A546" s="71"/>
      <c r="B546" s="24"/>
      <c r="C546" s="24"/>
      <c r="D546" s="28"/>
      <c r="E546" s="26"/>
      <c r="F546" s="28"/>
      <c r="G546" s="28"/>
      <c r="H546" s="28"/>
      <c r="I546" s="72" t="s">
        <v>1702</v>
      </c>
      <c r="J546" s="73" t="s">
        <v>2221</v>
      </c>
      <c r="K546" s="39">
        <v>338.35727100000003</v>
      </c>
      <c r="L546" s="39">
        <v>336.94988829000016</v>
      </c>
      <c r="M546" s="39">
        <f t="shared" si="9"/>
        <v>-1.4073827099998653</v>
      </c>
      <c r="N546" s="71"/>
      <c r="O546" s="71"/>
      <c r="P546" s="71"/>
      <c r="Q546" s="71"/>
    </row>
    <row r="547" spans="1:17" x14ac:dyDescent="0.2">
      <c r="A547" s="71"/>
      <c r="B547" s="24"/>
      <c r="C547" s="24"/>
      <c r="D547" s="28"/>
      <c r="E547" s="26"/>
      <c r="F547" s="28"/>
      <c r="G547" s="28"/>
      <c r="H547" s="28"/>
      <c r="I547" s="74" t="s">
        <v>1678</v>
      </c>
      <c r="J547" s="75" t="s">
        <v>2222</v>
      </c>
      <c r="K547" s="41">
        <v>179.861571</v>
      </c>
      <c r="L547" s="41">
        <v>106.10460056999999</v>
      </c>
      <c r="M547" s="41">
        <f t="shared" si="9"/>
        <v>-73.75697043000001</v>
      </c>
      <c r="N547" s="71"/>
      <c r="O547" s="71"/>
      <c r="P547" s="71"/>
      <c r="Q547" s="71"/>
    </row>
    <row r="548" spans="1:17" ht="25.5" x14ac:dyDescent="0.2">
      <c r="A548" s="71"/>
      <c r="B548" s="24"/>
      <c r="C548" s="24"/>
      <c r="D548" s="28"/>
      <c r="E548" s="26"/>
      <c r="F548" s="28"/>
      <c r="G548" s="28"/>
      <c r="H548" s="28"/>
      <c r="I548" s="74" t="s">
        <v>1784</v>
      </c>
      <c r="J548" s="75" t="s">
        <v>2223</v>
      </c>
      <c r="K548" s="41">
        <v>6782.2149650000001</v>
      </c>
      <c r="L548" s="41">
        <v>7592.2491769600101</v>
      </c>
      <c r="M548" s="41">
        <f t="shared" si="9"/>
        <v>810.03421196001</v>
      </c>
      <c r="N548" s="71"/>
      <c r="O548" s="71"/>
      <c r="P548" s="71"/>
      <c r="Q548" s="71"/>
    </row>
    <row r="549" spans="1:17" x14ac:dyDescent="0.2">
      <c r="A549" s="71"/>
      <c r="B549" s="24"/>
      <c r="C549" s="24"/>
      <c r="D549" s="28"/>
      <c r="E549" s="26"/>
      <c r="F549" s="28"/>
      <c r="G549" s="28"/>
      <c r="H549" s="28"/>
      <c r="I549" s="74" t="s">
        <v>1792</v>
      </c>
      <c r="J549" s="75" t="s">
        <v>2224</v>
      </c>
      <c r="K549" s="41">
        <v>328.73754200000002</v>
      </c>
      <c r="L549" s="41">
        <v>286.21810121999999</v>
      </c>
      <c r="M549" s="41">
        <f t="shared" si="9"/>
        <v>-42.519440780000025</v>
      </c>
      <c r="N549" s="71"/>
      <c r="O549" s="71"/>
      <c r="P549" s="71"/>
      <c r="Q549" s="71"/>
    </row>
    <row r="550" spans="1:17" x14ac:dyDescent="0.2">
      <c r="A550" s="71"/>
      <c r="B550" s="24"/>
      <c r="C550" s="24"/>
      <c r="D550" s="28"/>
      <c r="E550" s="26"/>
      <c r="F550" s="28"/>
      <c r="G550" s="28"/>
      <c r="H550" s="28"/>
      <c r="I550" s="74" t="s">
        <v>1786</v>
      </c>
      <c r="J550" s="75" t="s">
        <v>2225</v>
      </c>
      <c r="K550" s="41">
        <v>34.918132999999997</v>
      </c>
      <c r="L550" s="41">
        <v>31.638792679999998</v>
      </c>
      <c r="M550" s="41">
        <f t="shared" si="9"/>
        <v>-3.2793403199999993</v>
      </c>
      <c r="N550" s="71"/>
      <c r="O550" s="71"/>
      <c r="P550" s="71"/>
      <c r="Q550" s="71"/>
    </row>
    <row r="551" spans="1:17" x14ac:dyDescent="0.2">
      <c r="A551" s="71"/>
      <c r="B551" s="24"/>
      <c r="C551" s="24"/>
      <c r="D551" s="28"/>
      <c r="E551" s="26"/>
      <c r="F551" s="28"/>
      <c r="G551" s="28"/>
      <c r="H551" s="97" t="s">
        <v>1693</v>
      </c>
      <c r="I551" s="100"/>
      <c r="J551" s="101"/>
      <c r="K551" s="102">
        <v>891.83669999999995</v>
      </c>
      <c r="L551" s="102">
        <v>1020.8365760299996</v>
      </c>
      <c r="M551" s="102">
        <f t="shared" si="9"/>
        <v>128.99987602999965</v>
      </c>
      <c r="N551" s="71"/>
      <c r="O551" s="71"/>
      <c r="P551" s="71"/>
      <c r="Q551" s="71"/>
    </row>
    <row r="552" spans="1:17" x14ac:dyDescent="0.2">
      <c r="A552" s="71"/>
      <c r="B552" s="24"/>
      <c r="C552" s="24"/>
      <c r="D552" s="28"/>
      <c r="E552" s="26"/>
      <c r="F552" s="28"/>
      <c r="G552" s="28"/>
      <c r="H552" s="28"/>
      <c r="I552" s="72" t="s">
        <v>1694</v>
      </c>
      <c r="J552" s="73" t="s">
        <v>1744</v>
      </c>
      <c r="K552" s="39">
        <v>879.11485400000004</v>
      </c>
      <c r="L552" s="39">
        <v>1008.0788235499996</v>
      </c>
      <c r="M552" s="39">
        <f t="shared" si="9"/>
        <v>128.96396954999955</v>
      </c>
      <c r="N552" s="71"/>
      <c r="O552" s="71"/>
      <c r="P552" s="71"/>
      <c r="Q552" s="71"/>
    </row>
    <row r="553" spans="1:17" x14ac:dyDescent="0.2">
      <c r="A553" s="71"/>
      <c r="B553" s="24"/>
      <c r="C553" s="24"/>
      <c r="D553" s="28"/>
      <c r="E553" s="26"/>
      <c r="F553" s="28"/>
      <c r="G553" s="28"/>
      <c r="H553" s="28"/>
      <c r="I553" s="74" t="s">
        <v>1698</v>
      </c>
      <c r="J553" s="75" t="s">
        <v>1751</v>
      </c>
      <c r="K553" s="41">
        <v>12.721845999999999</v>
      </c>
      <c r="L553" s="41">
        <v>12.757752480000001</v>
      </c>
      <c r="M553" s="41">
        <f t="shared" si="9"/>
        <v>3.5906480000001295E-2</v>
      </c>
      <c r="N553" s="71"/>
      <c r="O553" s="71"/>
      <c r="P553" s="71"/>
      <c r="Q553" s="71"/>
    </row>
    <row r="554" spans="1:17" x14ac:dyDescent="0.2">
      <c r="A554" s="71"/>
      <c r="B554" s="24"/>
      <c r="C554" s="24"/>
      <c r="D554" s="28"/>
      <c r="E554" s="87">
        <v>21</v>
      </c>
      <c r="F554" s="88" t="s">
        <v>1423</v>
      </c>
      <c r="G554" s="88"/>
      <c r="H554" s="88"/>
      <c r="I554" s="94"/>
      <c r="J554" s="95"/>
      <c r="K554" s="96">
        <v>1973.6876789999999</v>
      </c>
      <c r="L554" s="96">
        <v>136510.05440492</v>
      </c>
      <c r="M554" s="96">
        <f t="shared" si="9"/>
        <v>134536.36672592</v>
      </c>
      <c r="N554" s="71"/>
      <c r="O554" s="71"/>
      <c r="P554" s="71"/>
      <c r="Q554" s="71"/>
    </row>
    <row r="555" spans="1:17" x14ac:dyDescent="0.2">
      <c r="A555" s="71"/>
      <c r="B555" s="24"/>
      <c r="C555" s="24"/>
      <c r="D555" s="28"/>
      <c r="E555" s="26"/>
      <c r="F555" s="28"/>
      <c r="G555" s="72" t="s">
        <v>16</v>
      </c>
      <c r="H555" s="72"/>
      <c r="I555" s="72"/>
      <c r="J555" s="73"/>
      <c r="K555" s="39">
        <v>1973.6876789999999</v>
      </c>
      <c r="L555" s="39">
        <v>136510.05440492</v>
      </c>
      <c r="M555" s="39">
        <f t="shared" si="9"/>
        <v>134536.36672592</v>
      </c>
      <c r="N555" s="71"/>
      <c r="O555" s="71"/>
      <c r="P555" s="71"/>
      <c r="Q555" s="71"/>
    </row>
    <row r="556" spans="1:17" x14ac:dyDescent="0.2">
      <c r="A556" s="71"/>
      <c r="B556" s="24"/>
      <c r="C556" s="24"/>
      <c r="D556" s="28"/>
      <c r="E556" s="26"/>
      <c r="F556" s="28"/>
      <c r="G556" s="28"/>
      <c r="H556" s="97" t="s">
        <v>17</v>
      </c>
      <c r="I556" s="97"/>
      <c r="J556" s="99"/>
      <c r="K556" s="98">
        <v>1694.572398</v>
      </c>
      <c r="L556" s="98">
        <v>136227.08406909998</v>
      </c>
      <c r="M556" s="98">
        <f t="shared" si="9"/>
        <v>134532.51167109999</v>
      </c>
      <c r="N556" s="71"/>
      <c r="O556" s="71"/>
      <c r="P556" s="71"/>
      <c r="Q556" s="71"/>
    </row>
    <row r="557" spans="1:17" x14ac:dyDescent="0.2">
      <c r="A557" s="71"/>
      <c r="B557" s="24"/>
      <c r="C557" s="24"/>
      <c r="D557" s="28"/>
      <c r="E557" s="26"/>
      <c r="F557" s="28"/>
      <c r="G557" s="28"/>
      <c r="H557" s="28"/>
      <c r="I557" s="72" t="s">
        <v>1992</v>
      </c>
      <c r="J557" s="73" t="s">
        <v>2226</v>
      </c>
      <c r="K557" s="39">
        <v>453.584228</v>
      </c>
      <c r="L557" s="39">
        <v>462.89506220000004</v>
      </c>
      <c r="M557" s="39">
        <f t="shared" si="9"/>
        <v>9.3108342000000448</v>
      </c>
      <c r="N557" s="71"/>
      <c r="O557" s="71"/>
      <c r="P557" s="71"/>
      <c r="Q557" s="71"/>
    </row>
    <row r="558" spans="1:17" x14ac:dyDescent="0.2">
      <c r="A558" s="71"/>
      <c r="B558" s="24"/>
      <c r="C558" s="24"/>
      <c r="D558" s="28"/>
      <c r="E558" s="26"/>
      <c r="F558" s="28"/>
      <c r="G558" s="28"/>
      <c r="H558" s="28"/>
      <c r="I558" s="74" t="s">
        <v>1706</v>
      </c>
      <c r="J558" s="75" t="s">
        <v>2227</v>
      </c>
      <c r="K558" s="41">
        <v>137.12128799999999</v>
      </c>
      <c r="L558" s="41">
        <v>20.460891620000002</v>
      </c>
      <c r="M558" s="41">
        <f t="shared" si="9"/>
        <v>-116.66039637999999</v>
      </c>
      <c r="N558" s="71"/>
      <c r="O558" s="71"/>
      <c r="P558" s="71"/>
      <c r="Q558" s="71"/>
    </row>
    <row r="559" spans="1:17" x14ac:dyDescent="0.2">
      <c r="A559" s="71"/>
      <c r="B559" s="24"/>
      <c r="C559" s="24"/>
      <c r="D559" s="28"/>
      <c r="E559" s="26"/>
      <c r="F559" s="28"/>
      <c r="G559" s="28"/>
      <c r="H559" s="28"/>
      <c r="I559" s="74" t="s">
        <v>2228</v>
      </c>
      <c r="J559" s="75" t="s">
        <v>2229</v>
      </c>
      <c r="K559" s="41">
        <v>54.777783999999997</v>
      </c>
      <c r="L559" s="41">
        <v>62.424328530000004</v>
      </c>
      <c r="M559" s="41">
        <f t="shared" si="9"/>
        <v>7.646544530000007</v>
      </c>
      <c r="N559" s="71"/>
      <c r="O559" s="71"/>
      <c r="P559" s="71"/>
      <c r="Q559" s="71"/>
    </row>
    <row r="560" spans="1:17" x14ac:dyDescent="0.2">
      <c r="A560" s="71"/>
      <c r="B560" s="24"/>
      <c r="C560" s="24"/>
      <c r="D560" s="28"/>
      <c r="E560" s="26"/>
      <c r="F560" s="28"/>
      <c r="G560" s="28"/>
      <c r="H560" s="28"/>
      <c r="I560" s="74" t="s">
        <v>2230</v>
      </c>
      <c r="J560" s="75" t="s">
        <v>2231</v>
      </c>
      <c r="K560" s="41">
        <v>725.32624999999996</v>
      </c>
      <c r="L560" s="41">
        <v>532.7958795699999</v>
      </c>
      <c r="M560" s="41">
        <f t="shared" si="9"/>
        <v>-192.53037043000006</v>
      </c>
      <c r="N560" s="71"/>
      <c r="O560" s="71"/>
      <c r="P560" s="71"/>
      <c r="Q560" s="71"/>
    </row>
    <row r="561" spans="1:17" x14ac:dyDescent="0.2">
      <c r="A561" s="71"/>
      <c r="B561" s="24"/>
      <c r="C561" s="24"/>
      <c r="D561" s="28"/>
      <c r="E561" s="26"/>
      <c r="F561" s="28"/>
      <c r="G561" s="28"/>
      <c r="H561" s="28"/>
      <c r="I561" s="74" t="s">
        <v>2232</v>
      </c>
      <c r="J561" s="75" t="s">
        <v>2233</v>
      </c>
      <c r="K561" s="41">
        <v>92.352830999999995</v>
      </c>
      <c r="L561" s="41">
        <v>104.49793163999995</v>
      </c>
      <c r="M561" s="41">
        <f t="shared" si="9"/>
        <v>12.145100639999953</v>
      </c>
      <c r="N561" s="71"/>
      <c r="O561" s="71"/>
      <c r="P561" s="71"/>
      <c r="Q561" s="71"/>
    </row>
    <row r="562" spans="1:17" x14ac:dyDescent="0.2">
      <c r="A562" s="71"/>
      <c r="B562" s="24"/>
      <c r="C562" s="24"/>
      <c r="D562" s="28"/>
      <c r="E562" s="26"/>
      <c r="F562" s="28"/>
      <c r="G562" s="28"/>
      <c r="H562" s="28"/>
      <c r="I562" s="74" t="s">
        <v>1849</v>
      </c>
      <c r="J562" s="75" t="s">
        <v>2234</v>
      </c>
      <c r="K562" s="41">
        <v>48.094050000000003</v>
      </c>
      <c r="L562" s="41">
        <v>48.631823449999985</v>
      </c>
      <c r="M562" s="41">
        <f t="shared" si="9"/>
        <v>0.53777344999998178</v>
      </c>
      <c r="N562" s="71"/>
      <c r="O562" s="71"/>
      <c r="P562" s="71"/>
      <c r="Q562" s="71"/>
    </row>
    <row r="563" spans="1:17" x14ac:dyDescent="0.2">
      <c r="A563" s="71"/>
      <c r="B563" s="24"/>
      <c r="C563" s="24"/>
      <c r="D563" s="28"/>
      <c r="E563" s="26"/>
      <c r="F563" s="28"/>
      <c r="G563" s="28"/>
      <c r="H563" s="28"/>
      <c r="I563" s="74" t="s">
        <v>20</v>
      </c>
      <c r="J563" s="75" t="s">
        <v>27</v>
      </c>
      <c r="K563" s="41">
        <v>0</v>
      </c>
      <c r="L563" s="41">
        <v>503.3830650299999</v>
      </c>
      <c r="M563" s="41">
        <f t="shared" si="9"/>
        <v>503.3830650299999</v>
      </c>
      <c r="N563" s="71"/>
      <c r="O563" s="71"/>
      <c r="P563" s="71"/>
      <c r="Q563" s="71"/>
    </row>
    <row r="564" spans="1:17" x14ac:dyDescent="0.2">
      <c r="A564" s="71"/>
      <c r="B564" s="24"/>
      <c r="C564" s="24"/>
      <c r="D564" s="28"/>
      <c r="E564" s="26"/>
      <c r="F564" s="28"/>
      <c r="G564" s="28"/>
      <c r="H564" s="28"/>
      <c r="I564" s="74" t="s">
        <v>1917</v>
      </c>
      <c r="J564" s="75" t="s">
        <v>1918</v>
      </c>
      <c r="K564" s="41">
        <v>0</v>
      </c>
      <c r="L564" s="41">
        <v>134309.84765947997</v>
      </c>
      <c r="M564" s="41">
        <f t="shared" si="9"/>
        <v>134309.84765947997</v>
      </c>
      <c r="N564" s="71"/>
      <c r="O564" s="71"/>
      <c r="P564" s="71"/>
      <c r="Q564" s="71"/>
    </row>
    <row r="565" spans="1:17" x14ac:dyDescent="0.2">
      <c r="A565" s="71"/>
      <c r="B565" s="24"/>
      <c r="C565" s="24"/>
      <c r="D565" s="28"/>
      <c r="E565" s="26"/>
      <c r="F565" s="28"/>
      <c r="G565" s="28"/>
      <c r="H565" s="28"/>
      <c r="I565" s="74" t="s">
        <v>1678</v>
      </c>
      <c r="J565" s="75" t="s">
        <v>2235</v>
      </c>
      <c r="K565" s="41">
        <v>164.71126000000001</v>
      </c>
      <c r="L565" s="41">
        <v>162.49218108000002</v>
      </c>
      <c r="M565" s="41">
        <f t="shared" si="9"/>
        <v>-2.219078919999987</v>
      </c>
      <c r="N565" s="71"/>
      <c r="O565" s="71"/>
      <c r="P565" s="71"/>
      <c r="Q565" s="71"/>
    </row>
    <row r="566" spans="1:17" x14ac:dyDescent="0.2">
      <c r="A566" s="71"/>
      <c r="B566" s="24"/>
      <c r="C566" s="24"/>
      <c r="D566" s="28"/>
      <c r="E566" s="26"/>
      <c r="F566" s="28"/>
      <c r="G566" s="28"/>
      <c r="H566" s="28"/>
      <c r="I566" s="74" t="s">
        <v>1784</v>
      </c>
      <c r="J566" s="75" t="s">
        <v>2236</v>
      </c>
      <c r="K566" s="41">
        <v>18.604707000000001</v>
      </c>
      <c r="L566" s="41">
        <v>19.655246500000001</v>
      </c>
      <c r="M566" s="41">
        <f t="shared" si="9"/>
        <v>1.0505394999999993</v>
      </c>
      <c r="N566" s="71"/>
      <c r="O566" s="71"/>
      <c r="P566" s="71"/>
      <c r="Q566" s="71"/>
    </row>
    <row r="567" spans="1:17" x14ac:dyDescent="0.2">
      <c r="A567" s="71"/>
      <c r="B567" s="24"/>
      <c r="C567" s="24"/>
      <c r="D567" s="28"/>
      <c r="E567" s="26"/>
      <c r="F567" s="28"/>
      <c r="G567" s="28"/>
      <c r="H567" s="97" t="s">
        <v>1693</v>
      </c>
      <c r="I567" s="100"/>
      <c r="J567" s="101"/>
      <c r="K567" s="102">
        <v>279.11528099999998</v>
      </c>
      <c r="L567" s="102">
        <v>282.97033582000006</v>
      </c>
      <c r="M567" s="102">
        <f t="shared" si="9"/>
        <v>3.8550548200000776</v>
      </c>
      <c r="N567" s="71"/>
      <c r="O567" s="71"/>
      <c r="P567" s="71"/>
      <c r="Q567" s="71"/>
    </row>
    <row r="568" spans="1:17" x14ac:dyDescent="0.2">
      <c r="A568" s="71"/>
      <c r="B568" s="24"/>
      <c r="C568" s="24"/>
      <c r="D568" s="28"/>
      <c r="E568" s="26"/>
      <c r="F568" s="28"/>
      <c r="G568" s="28"/>
      <c r="H568" s="28"/>
      <c r="I568" s="72" t="s">
        <v>1694</v>
      </c>
      <c r="J568" s="73" t="s">
        <v>1744</v>
      </c>
      <c r="K568" s="39">
        <v>246.322205</v>
      </c>
      <c r="L568" s="39">
        <v>252.01345858000008</v>
      </c>
      <c r="M568" s="39">
        <f t="shared" si="9"/>
        <v>5.6912535800000796</v>
      </c>
      <c r="N568" s="71"/>
      <c r="O568" s="71"/>
      <c r="P568" s="71"/>
      <c r="Q568" s="71"/>
    </row>
    <row r="569" spans="1:17" x14ac:dyDescent="0.2">
      <c r="A569" s="71"/>
      <c r="B569" s="24"/>
      <c r="C569" s="24"/>
      <c r="D569" s="28"/>
      <c r="E569" s="26"/>
      <c r="F569" s="28"/>
      <c r="G569" s="28"/>
      <c r="H569" s="28"/>
      <c r="I569" s="74" t="s">
        <v>1698</v>
      </c>
      <c r="J569" s="75" t="s">
        <v>1751</v>
      </c>
      <c r="K569" s="41">
        <v>32.793075999999999</v>
      </c>
      <c r="L569" s="41">
        <v>30.956877240000004</v>
      </c>
      <c r="M569" s="41">
        <f t="shared" si="9"/>
        <v>-1.8361987599999949</v>
      </c>
      <c r="N569" s="71"/>
      <c r="O569" s="71"/>
      <c r="P569" s="71"/>
      <c r="Q569" s="71"/>
    </row>
    <row r="570" spans="1:17" x14ac:dyDescent="0.2">
      <c r="A570" s="71"/>
      <c r="B570" s="24"/>
      <c r="C570" s="24"/>
      <c r="D570" s="28"/>
      <c r="E570" s="87">
        <v>27</v>
      </c>
      <c r="F570" s="88" t="s">
        <v>1446</v>
      </c>
      <c r="G570" s="88"/>
      <c r="H570" s="88"/>
      <c r="I570" s="94"/>
      <c r="J570" s="95"/>
      <c r="K570" s="96">
        <v>1636.5852460000001</v>
      </c>
      <c r="L570" s="96">
        <v>2633.2562487900009</v>
      </c>
      <c r="M570" s="96">
        <f t="shared" si="9"/>
        <v>996.67100279000078</v>
      </c>
      <c r="N570" s="71"/>
      <c r="O570" s="71"/>
      <c r="P570" s="71"/>
      <c r="Q570" s="71"/>
    </row>
    <row r="571" spans="1:17" x14ac:dyDescent="0.2">
      <c r="A571" s="71"/>
      <c r="B571" s="24"/>
      <c r="C571" s="24"/>
      <c r="D571" s="28"/>
      <c r="E571" s="26"/>
      <c r="F571" s="28"/>
      <c r="G571" s="72" t="s">
        <v>16</v>
      </c>
      <c r="H571" s="72"/>
      <c r="I571" s="72"/>
      <c r="J571" s="73"/>
      <c r="K571" s="39">
        <v>1636.5852460000001</v>
      </c>
      <c r="L571" s="39">
        <v>2633.2562487900009</v>
      </c>
      <c r="M571" s="39">
        <f t="shared" si="9"/>
        <v>996.67100279000078</v>
      </c>
      <c r="N571" s="71"/>
      <c r="O571" s="71"/>
      <c r="P571" s="71"/>
      <c r="Q571" s="71"/>
    </row>
    <row r="572" spans="1:17" x14ac:dyDescent="0.2">
      <c r="A572" s="71"/>
      <c r="B572" s="24"/>
      <c r="C572" s="24"/>
      <c r="D572" s="28"/>
      <c r="E572" s="26"/>
      <c r="F572" s="28"/>
      <c r="G572" s="28"/>
      <c r="H572" s="97" t="s">
        <v>17</v>
      </c>
      <c r="I572" s="97"/>
      <c r="J572" s="99"/>
      <c r="K572" s="98">
        <v>0</v>
      </c>
      <c r="L572" s="98">
        <v>315.04118195000001</v>
      </c>
      <c r="M572" s="98">
        <f t="shared" si="9"/>
        <v>315.04118195000001</v>
      </c>
      <c r="N572" s="71"/>
      <c r="O572" s="71"/>
      <c r="P572" s="71"/>
      <c r="Q572" s="71"/>
    </row>
    <row r="573" spans="1:17" x14ac:dyDescent="0.2">
      <c r="A573" s="71"/>
      <c r="B573" s="24"/>
      <c r="C573" s="24"/>
      <c r="D573" s="28"/>
      <c r="E573" s="26"/>
      <c r="F573" s="28"/>
      <c r="G573" s="28"/>
      <c r="H573" s="28"/>
      <c r="I573" s="72" t="s">
        <v>1747</v>
      </c>
      <c r="J573" s="73" t="s">
        <v>1858</v>
      </c>
      <c r="K573" s="39">
        <v>0</v>
      </c>
      <c r="L573" s="39">
        <v>231.88967499999998</v>
      </c>
      <c r="M573" s="39">
        <f t="shared" si="9"/>
        <v>231.88967499999998</v>
      </c>
      <c r="N573" s="71"/>
      <c r="O573" s="71"/>
      <c r="P573" s="71"/>
      <c r="Q573" s="71"/>
    </row>
    <row r="574" spans="1:17" x14ac:dyDescent="0.2">
      <c r="A574" s="71"/>
      <c r="B574" s="24"/>
      <c r="C574" s="24"/>
      <c r="D574" s="28"/>
      <c r="E574" s="26"/>
      <c r="F574" s="28"/>
      <c r="G574" s="28"/>
      <c r="H574" s="28"/>
      <c r="I574" s="74" t="s">
        <v>1859</v>
      </c>
      <c r="J574" s="75" t="s">
        <v>1860</v>
      </c>
      <c r="K574" s="41">
        <v>0</v>
      </c>
      <c r="L574" s="41">
        <v>4.5944934100000001</v>
      </c>
      <c r="M574" s="41">
        <f t="shared" si="9"/>
        <v>4.5944934100000001</v>
      </c>
      <c r="N574" s="71"/>
      <c r="O574" s="71"/>
      <c r="P574" s="71"/>
      <c r="Q574" s="71"/>
    </row>
    <row r="575" spans="1:17" x14ac:dyDescent="0.2">
      <c r="A575" s="71"/>
      <c r="B575" s="24"/>
      <c r="C575" s="24"/>
      <c r="D575" s="28"/>
      <c r="E575" s="26"/>
      <c r="F575" s="28"/>
      <c r="G575" s="28"/>
      <c r="H575" s="28"/>
      <c r="I575" s="74" t="s">
        <v>2237</v>
      </c>
      <c r="J575" s="75" t="s">
        <v>2238</v>
      </c>
      <c r="K575" s="41">
        <v>0</v>
      </c>
      <c r="L575" s="41">
        <v>34.502334490000003</v>
      </c>
      <c r="M575" s="41">
        <f t="shared" si="9"/>
        <v>34.502334490000003</v>
      </c>
      <c r="N575" s="71"/>
      <c r="O575" s="71"/>
      <c r="P575" s="71"/>
      <c r="Q575" s="71"/>
    </row>
    <row r="576" spans="1:17" x14ac:dyDescent="0.2">
      <c r="A576" s="71"/>
      <c r="B576" s="24"/>
      <c r="C576" s="24"/>
      <c r="D576" s="28"/>
      <c r="E576" s="26"/>
      <c r="F576" s="28"/>
      <c r="G576" s="28"/>
      <c r="H576" s="28"/>
      <c r="I576" s="74" t="s">
        <v>1811</v>
      </c>
      <c r="J576" s="74" t="s">
        <v>1867</v>
      </c>
      <c r="K576" s="41">
        <v>0</v>
      </c>
      <c r="L576" s="41">
        <v>44.054679050000011</v>
      </c>
      <c r="M576" s="41">
        <f t="shared" si="9"/>
        <v>44.054679050000011</v>
      </c>
      <c r="N576" s="71"/>
      <c r="O576" s="71"/>
      <c r="P576" s="71"/>
      <c r="Q576" s="71"/>
    </row>
    <row r="577" spans="1:17" x14ac:dyDescent="0.2">
      <c r="A577" s="71"/>
      <c r="B577" s="24"/>
      <c r="C577" s="24"/>
      <c r="D577" s="28"/>
      <c r="E577" s="26"/>
      <c r="F577" s="28"/>
      <c r="G577" s="28"/>
      <c r="H577" s="97" t="s">
        <v>1693</v>
      </c>
      <c r="I577" s="100"/>
      <c r="J577" s="101"/>
      <c r="K577" s="102">
        <v>1636.5852460000001</v>
      </c>
      <c r="L577" s="102">
        <v>2318.21506684</v>
      </c>
      <c r="M577" s="102">
        <f t="shared" si="9"/>
        <v>681.62982083999987</v>
      </c>
      <c r="N577" s="71"/>
      <c r="O577" s="71"/>
      <c r="P577" s="71"/>
      <c r="Q577" s="71"/>
    </row>
    <row r="578" spans="1:17" x14ac:dyDescent="0.2">
      <c r="A578" s="71"/>
      <c r="B578" s="24"/>
      <c r="C578" s="24"/>
      <c r="D578" s="28"/>
      <c r="E578" s="26"/>
      <c r="F578" s="28"/>
      <c r="G578" s="28"/>
      <c r="H578" s="28"/>
      <c r="I578" s="72" t="s">
        <v>1694</v>
      </c>
      <c r="J578" s="73" t="s">
        <v>1744</v>
      </c>
      <c r="K578" s="39">
        <v>147.687408</v>
      </c>
      <c r="L578" s="39">
        <v>202.92048418999994</v>
      </c>
      <c r="M578" s="39">
        <f t="shared" si="9"/>
        <v>55.233076189999935</v>
      </c>
      <c r="N578" s="71"/>
      <c r="O578" s="71"/>
      <c r="P578" s="71"/>
      <c r="Q578" s="71"/>
    </row>
    <row r="579" spans="1:17" x14ac:dyDescent="0.2">
      <c r="A579" s="71"/>
      <c r="B579" s="24"/>
      <c r="C579" s="24"/>
      <c r="D579" s="28"/>
      <c r="E579" s="26"/>
      <c r="F579" s="28"/>
      <c r="G579" s="28"/>
      <c r="H579" s="28"/>
      <c r="I579" s="74" t="s">
        <v>1698</v>
      </c>
      <c r="J579" s="75" t="s">
        <v>1751</v>
      </c>
      <c r="K579" s="41">
        <v>839.59590000000003</v>
      </c>
      <c r="L579" s="41">
        <v>1004.0672067700001</v>
      </c>
      <c r="M579" s="41">
        <f t="shared" si="9"/>
        <v>164.47130677000007</v>
      </c>
      <c r="N579" s="71"/>
      <c r="O579" s="71"/>
      <c r="P579" s="71"/>
      <c r="Q579" s="71"/>
    </row>
    <row r="580" spans="1:17" x14ac:dyDescent="0.2">
      <c r="A580" s="71"/>
      <c r="B580" s="24"/>
      <c r="C580" s="24"/>
      <c r="D580" s="28"/>
      <c r="E580" s="26"/>
      <c r="F580" s="28"/>
      <c r="G580" s="28"/>
      <c r="H580" s="28"/>
      <c r="I580" s="74" t="s">
        <v>2239</v>
      </c>
      <c r="J580" s="75" t="s">
        <v>2240</v>
      </c>
      <c r="K580" s="41">
        <v>171.050287</v>
      </c>
      <c r="L580" s="41">
        <v>318.60624402000008</v>
      </c>
      <c r="M580" s="41">
        <f t="shared" si="9"/>
        <v>147.55595702000008</v>
      </c>
      <c r="N580" s="71"/>
      <c r="O580" s="71"/>
      <c r="P580" s="71"/>
      <c r="Q580" s="71"/>
    </row>
    <row r="581" spans="1:17" x14ac:dyDescent="0.2">
      <c r="A581" s="71"/>
      <c r="B581" s="24"/>
      <c r="C581" s="24"/>
      <c r="D581" s="28"/>
      <c r="E581" s="26"/>
      <c r="F581" s="28"/>
      <c r="G581" s="28"/>
      <c r="H581" s="28"/>
      <c r="I581" s="74" t="s">
        <v>2241</v>
      </c>
      <c r="J581" s="75" t="s">
        <v>2242</v>
      </c>
      <c r="K581" s="41">
        <v>54.508214000000002</v>
      </c>
      <c r="L581" s="41">
        <v>262.51074964999998</v>
      </c>
      <c r="M581" s="41">
        <f t="shared" si="9"/>
        <v>208.00253564999997</v>
      </c>
      <c r="N581" s="71"/>
      <c r="O581" s="71"/>
      <c r="P581" s="71"/>
      <c r="Q581" s="71"/>
    </row>
    <row r="582" spans="1:17" x14ac:dyDescent="0.2">
      <c r="A582" s="71"/>
      <c r="B582" s="24"/>
      <c r="C582" s="24"/>
      <c r="D582" s="28"/>
      <c r="E582" s="26"/>
      <c r="F582" s="28"/>
      <c r="G582" s="28"/>
      <c r="H582" s="28"/>
      <c r="I582" s="74" t="s">
        <v>2243</v>
      </c>
      <c r="J582" s="75" t="s">
        <v>2244</v>
      </c>
      <c r="K582" s="41">
        <v>201.600594</v>
      </c>
      <c r="L582" s="41">
        <v>277.47936824000004</v>
      </c>
      <c r="M582" s="41">
        <f t="shared" si="9"/>
        <v>75.878774240000041</v>
      </c>
      <c r="N582" s="71"/>
      <c r="O582" s="71"/>
      <c r="P582" s="71"/>
      <c r="Q582" s="71"/>
    </row>
    <row r="583" spans="1:17" x14ac:dyDescent="0.2">
      <c r="A583" s="71"/>
      <c r="B583" s="24"/>
      <c r="C583" s="24"/>
      <c r="D583" s="28"/>
      <c r="E583" s="26"/>
      <c r="F583" s="28"/>
      <c r="G583" s="28"/>
      <c r="H583" s="28"/>
      <c r="I583" s="74" t="s">
        <v>2245</v>
      </c>
      <c r="J583" s="75" t="s">
        <v>2246</v>
      </c>
      <c r="K583" s="41">
        <v>222.142843</v>
      </c>
      <c r="L583" s="41">
        <v>252.63101397000005</v>
      </c>
      <c r="M583" s="41">
        <f t="shared" si="9"/>
        <v>30.488170970000056</v>
      </c>
      <c r="N583" s="71"/>
      <c r="O583" s="71"/>
      <c r="P583" s="71"/>
      <c r="Q583" s="71"/>
    </row>
    <row r="584" spans="1:17" x14ac:dyDescent="0.2">
      <c r="A584" s="71"/>
      <c r="B584" s="24"/>
      <c r="C584" s="24"/>
      <c r="D584" s="28"/>
      <c r="E584" s="87">
        <v>31</v>
      </c>
      <c r="F584" s="88" t="s">
        <v>1480</v>
      </c>
      <c r="G584" s="88"/>
      <c r="H584" s="88"/>
      <c r="I584" s="94"/>
      <c r="J584" s="95"/>
      <c r="K584" s="96">
        <v>958.98330699999997</v>
      </c>
      <c r="L584" s="96">
        <v>1028.683013999999</v>
      </c>
      <c r="M584" s="96">
        <f t="shared" ref="M584:M647" si="10">L584-K584</f>
        <v>69.69970699999908</v>
      </c>
      <c r="N584" s="71"/>
      <c r="O584" s="71"/>
      <c r="P584" s="71"/>
      <c r="Q584" s="71"/>
    </row>
    <row r="585" spans="1:17" x14ac:dyDescent="0.2">
      <c r="A585" s="71"/>
      <c r="B585" s="24"/>
      <c r="C585" s="24"/>
      <c r="D585" s="28"/>
      <c r="E585" s="26"/>
      <c r="F585" s="28"/>
      <c r="G585" s="72" t="s">
        <v>16</v>
      </c>
      <c r="H585" s="72"/>
      <c r="I585" s="72"/>
      <c r="J585" s="73"/>
      <c r="K585" s="39">
        <v>958.98330699999997</v>
      </c>
      <c r="L585" s="39">
        <v>1028.683013999999</v>
      </c>
      <c r="M585" s="39">
        <f t="shared" si="10"/>
        <v>69.69970699999908</v>
      </c>
      <c r="N585" s="71"/>
      <c r="O585" s="71"/>
      <c r="P585" s="71"/>
      <c r="Q585" s="71"/>
    </row>
    <row r="586" spans="1:17" x14ac:dyDescent="0.2">
      <c r="A586" s="71"/>
      <c r="B586" s="24"/>
      <c r="C586" s="24"/>
      <c r="D586" s="28"/>
      <c r="E586" s="26"/>
      <c r="F586" s="28"/>
      <c r="G586" s="28"/>
      <c r="H586" s="97" t="s">
        <v>17</v>
      </c>
      <c r="I586" s="97"/>
      <c r="J586" s="99"/>
      <c r="K586" s="98">
        <v>875.95987600000001</v>
      </c>
      <c r="L586" s="98">
        <v>940.00345679999907</v>
      </c>
      <c r="M586" s="98">
        <f t="shared" si="10"/>
        <v>64.043580799999063</v>
      </c>
      <c r="N586" s="71"/>
      <c r="O586" s="71"/>
      <c r="P586" s="71"/>
      <c r="Q586" s="71"/>
    </row>
    <row r="587" spans="1:17" ht="25.5" x14ac:dyDescent="0.2">
      <c r="A587" s="71"/>
      <c r="B587" s="24"/>
      <c r="C587" s="24"/>
      <c r="D587" s="28"/>
      <c r="E587" s="26"/>
      <c r="F587" s="28"/>
      <c r="G587" s="28"/>
      <c r="H587" s="28"/>
      <c r="I587" s="72" t="s">
        <v>1752</v>
      </c>
      <c r="J587" s="73" t="s">
        <v>2247</v>
      </c>
      <c r="K587" s="39">
        <v>637.80762700000002</v>
      </c>
      <c r="L587" s="39">
        <v>657.01627913999903</v>
      </c>
      <c r="M587" s="39">
        <f t="shared" si="10"/>
        <v>19.208652139999003</v>
      </c>
      <c r="N587" s="71"/>
      <c r="O587" s="71"/>
      <c r="P587" s="71"/>
      <c r="Q587" s="71"/>
    </row>
    <row r="588" spans="1:17" x14ac:dyDescent="0.2">
      <c r="A588" s="71"/>
      <c r="B588" s="24"/>
      <c r="C588" s="24"/>
      <c r="D588" s="28"/>
      <c r="E588" s="26"/>
      <c r="F588" s="28"/>
      <c r="G588" s="28"/>
      <c r="H588" s="28"/>
      <c r="I588" s="74" t="s">
        <v>1700</v>
      </c>
      <c r="J588" s="75" t="s">
        <v>2248</v>
      </c>
      <c r="K588" s="41">
        <v>238.15224900000001</v>
      </c>
      <c r="L588" s="41">
        <v>282.9871776600001</v>
      </c>
      <c r="M588" s="41">
        <f t="shared" si="10"/>
        <v>44.834928660000088</v>
      </c>
      <c r="N588" s="71"/>
      <c r="O588" s="71"/>
      <c r="P588" s="71"/>
      <c r="Q588" s="71"/>
    </row>
    <row r="589" spans="1:17" x14ac:dyDescent="0.2">
      <c r="A589" s="71"/>
      <c r="B589" s="24"/>
      <c r="C589" s="24"/>
      <c r="D589" s="28"/>
      <c r="E589" s="26"/>
      <c r="F589" s="28"/>
      <c r="G589" s="28"/>
      <c r="H589" s="97" t="s">
        <v>1693</v>
      </c>
      <c r="I589" s="100"/>
      <c r="J589" s="101"/>
      <c r="K589" s="102">
        <v>83.023431000000002</v>
      </c>
      <c r="L589" s="102">
        <v>88.679557199999962</v>
      </c>
      <c r="M589" s="102">
        <f t="shared" si="10"/>
        <v>5.6561261999999601</v>
      </c>
      <c r="N589" s="71"/>
      <c r="O589" s="71"/>
      <c r="P589" s="71"/>
      <c r="Q589" s="71"/>
    </row>
    <row r="590" spans="1:17" x14ac:dyDescent="0.2">
      <c r="A590" s="71"/>
      <c r="B590" s="24"/>
      <c r="C590" s="24"/>
      <c r="D590" s="28"/>
      <c r="E590" s="26"/>
      <c r="F590" s="28"/>
      <c r="G590" s="28"/>
      <c r="H590" s="28"/>
      <c r="I590" s="72" t="s">
        <v>1694</v>
      </c>
      <c r="J590" s="73" t="s">
        <v>1744</v>
      </c>
      <c r="K590" s="39">
        <v>78.370918000000003</v>
      </c>
      <c r="L590" s="39">
        <v>83.702732769999969</v>
      </c>
      <c r="M590" s="39">
        <f t="shared" si="10"/>
        <v>5.3318147699999656</v>
      </c>
      <c r="N590" s="71"/>
      <c r="O590" s="71"/>
      <c r="P590" s="71"/>
      <c r="Q590" s="71"/>
    </row>
    <row r="591" spans="1:17" x14ac:dyDescent="0.2">
      <c r="A591" s="71"/>
      <c r="B591" s="24"/>
      <c r="C591" s="24"/>
      <c r="D591" s="28"/>
      <c r="E591" s="26"/>
      <c r="F591" s="28"/>
      <c r="G591" s="28"/>
      <c r="H591" s="28"/>
      <c r="I591" s="74" t="s">
        <v>1698</v>
      </c>
      <c r="J591" s="75" t="s">
        <v>1751</v>
      </c>
      <c r="K591" s="41">
        <v>4.6525129999999999</v>
      </c>
      <c r="L591" s="41">
        <v>4.9768244299999997</v>
      </c>
      <c r="M591" s="41">
        <f t="shared" si="10"/>
        <v>0.32431142999999985</v>
      </c>
      <c r="N591" s="71"/>
      <c r="O591" s="71"/>
      <c r="P591" s="71"/>
      <c r="Q591" s="71"/>
    </row>
    <row r="592" spans="1:17" x14ac:dyDescent="0.2">
      <c r="A592" s="71"/>
      <c r="B592" s="24"/>
      <c r="C592" s="24"/>
      <c r="D592" s="28"/>
      <c r="E592" s="87">
        <v>36</v>
      </c>
      <c r="F592" s="88" t="s">
        <v>1483</v>
      </c>
      <c r="G592" s="88"/>
      <c r="H592" s="88"/>
      <c r="I592" s="94"/>
      <c r="J592" s="95"/>
      <c r="K592" s="96">
        <v>105838.757408</v>
      </c>
      <c r="L592" s="96">
        <v>76045.143759180006</v>
      </c>
      <c r="M592" s="96">
        <f t="shared" si="10"/>
        <v>-29793.613648819999</v>
      </c>
      <c r="N592" s="71"/>
      <c r="O592" s="71"/>
      <c r="P592" s="71"/>
      <c r="Q592" s="71"/>
    </row>
    <row r="593" spans="1:17" x14ac:dyDescent="0.2">
      <c r="A593" s="71"/>
      <c r="B593" s="24"/>
      <c r="C593" s="24"/>
      <c r="D593" s="28"/>
      <c r="E593" s="26"/>
      <c r="F593" s="28"/>
      <c r="G593" s="72" t="s">
        <v>16</v>
      </c>
      <c r="H593" s="72"/>
      <c r="I593" s="72"/>
      <c r="J593" s="73"/>
      <c r="K593" s="39">
        <v>105838.757408</v>
      </c>
      <c r="L593" s="39">
        <v>76045.143759180006</v>
      </c>
      <c r="M593" s="39">
        <f t="shared" si="10"/>
        <v>-29793.613648819999</v>
      </c>
      <c r="N593" s="71"/>
      <c r="O593" s="71"/>
      <c r="P593" s="71"/>
      <c r="Q593" s="71"/>
    </row>
    <row r="594" spans="1:17" x14ac:dyDescent="0.2">
      <c r="A594" s="71"/>
      <c r="B594" s="24"/>
      <c r="C594" s="24"/>
      <c r="D594" s="28"/>
      <c r="E594" s="26"/>
      <c r="F594" s="28"/>
      <c r="G594" s="28"/>
      <c r="H594" s="97" t="s">
        <v>1795</v>
      </c>
      <c r="I594" s="97"/>
      <c r="J594" s="99"/>
      <c r="K594" s="98">
        <v>1079.3634669999999</v>
      </c>
      <c r="L594" s="98">
        <v>1079.3634669999999</v>
      </c>
      <c r="M594" s="98">
        <f t="shared" si="10"/>
        <v>0</v>
      </c>
      <c r="N594" s="71"/>
      <c r="O594" s="71"/>
      <c r="P594" s="71"/>
      <c r="Q594" s="71"/>
    </row>
    <row r="595" spans="1:17" x14ac:dyDescent="0.2">
      <c r="A595" s="71"/>
      <c r="B595" s="24"/>
      <c r="C595" s="24"/>
      <c r="D595" s="28"/>
      <c r="E595" s="26"/>
      <c r="F595" s="28"/>
      <c r="G595" s="28"/>
      <c r="H595" s="28"/>
      <c r="I595" s="72" t="s">
        <v>2249</v>
      </c>
      <c r="J595" s="73" t="s">
        <v>2250</v>
      </c>
      <c r="K595" s="39">
        <v>1079.3634669999999</v>
      </c>
      <c r="L595" s="39">
        <v>1079.3634669999999</v>
      </c>
      <c r="M595" s="39">
        <f t="shared" si="10"/>
        <v>0</v>
      </c>
      <c r="N595" s="71"/>
      <c r="O595" s="71"/>
      <c r="P595" s="71"/>
      <c r="Q595" s="71"/>
    </row>
    <row r="596" spans="1:17" x14ac:dyDescent="0.2">
      <c r="A596" s="71"/>
      <c r="B596" s="24"/>
      <c r="C596" s="24"/>
      <c r="D596" s="28"/>
      <c r="E596" s="26"/>
      <c r="F596" s="28"/>
      <c r="G596" s="28"/>
      <c r="H596" s="97" t="s">
        <v>17</v>
      </c>
      <c r="I596" s="100"/>
      <c r="J596" s="101"/>
      <c r="K596" s="102">
        <v>90679.577267999994</v>
      </c>
      <c r="L596" s="102">
        <v>71180.6894722</v>
      </c>
      <c r="M596" s="102">
        <f t="shared" si="10"/>
        <v>-19498.887795799994</v>
      </c>
      <c r="N596" s="71"/>
      <c r="O596" s="71"/>
      <c r="P596" s="71"/>
      <c r="Q596" s="71"/>
    </row>
    <row r="597" spans="1:17" x14ac:dyDescent="0.2">
      <c r="A597" s="71"/>
      <c r="B597" s="24"/>
      <c r="C597" s="24"/>
      <c r="D597" s="28"/>
      <c r="E597" s="26"/>
      <c r="F597" s="28"/>
      <c r="G597" s="28"/>
      <c r="H597" s="28"/>
      <c r="I597" s="72" t="s">
        <v>1752</v>
      </c>
      <c r="J597" s="73" t="s">
        <v>2251</v>
      </c>
      <c r="K597" s="39">
        <v>2984.3094860000001</v>
      </c>
      <c r="L597" s="39">
        <v>4777.5151307400001</v>
      </c>
      <c r="M597" s="39">
        <f t="shared" si="10"/>
        <v>1793.20564474</v>
      </c>
      <c r="N597" s="71"/>
      <c r="O597" s="71"/>
      <c r="P597" s="71"/>
      <c r="Q597" s="71"/>
    </row>
    <row r="598" spans="1:17" x14ac:dyDescent="0.2">
      <c r="A598" s="71"/>
      <c r="B598" s="24"/>
      <c r="C598" s="24"/>
      <c r="D598" s="28"/>
      <c r="E598" s="26"/>
      <c r="F598" s="28"/>
      <c r="G598" s="28"/>
      <c r="H598" s="28"/>
      <c r="I598" s="74" t="s">
        <v>1700</v>
      </c>
      <c r="J598" s="74" t="s">
        <v>2252</v>
      </c>
      <c r="K598" s="41">
        <v>2120.9887370000001</v>
      </c>
      <c r="L598" s="41">
        <v>7508.9713042899994</v>
      </c>
      <c r="M598" s="41">
        <f t="shared" si="10"/>
        <v>5387.9825672899988</v>
      </c>
      <c r="N598" s="71"/>
      <c r="O598" s="71"/>
      <c r="P598" s="71"/>
      <c r="Q598" s="71"/>
    </row>
    <row r="599" spans="1:17" x14ac:dyDescent="0.2">
      <c r="A599" s="71"/>
      <c r="B599" s="24"/>
      <c r="C599" s="24"/>
      <c r="D599" s="28"/>
      <c r="E599" s="26"/>
      <c r="F599" s="28"/>
      <c r="G599" s="28"/>
      <c r="H599" s="28"/>
      <c r="I599" s="74" t="s">
        <v>1765</v>
      </c>
      <c r="J599" s="75" t="s">
        <v>2253</v>
      </c>
      <c r="K599" s="41">
        <v>23104.893814999999</v>
      </c>
      <c r="L599" s="41">
        <v>24091.420143510008</v>
      </c>
      <c r="M599" s="41">
        <f t="shared" si="10"/>
        <v>986.52632851000817</v>
      </c>
      <c r="N599" s="71"/>
      <c r="O599" s="71"/>
      <c r="P599" s="71"/>
      <c r="Q599" s="71"/>
    </row>
    <row r="600" spans="1:17" ht="25.5" x14ac:dyDescent="0.2">
      <c r="A600" s="71"/>
      <c r="B600" s="24"/>
      <c r="C600" s="24"/>
      <c r="D600" s="28"/>
      <c r="E600" s="26"/>
      <c r="F600" s="28"/>
      <c r="G600" s="28"/>
      <c r="H600" s="28"/>
      <c r="I600" s="74" t="s">
        <v>1704</v>
      </c>
      <c r="J600" s="75" t="s">
        <v>2254</v>
      </c>
      <c r="K600" s="41">
        <v>37810.495052999999</v>
      </c>
      <c r="L600" s="41">
        <v>32716.619177929995</v>
      </c>
      <c r="M600" s="41">
        <f t="shared" si="10"/>
        <v>-5093.8758750700035</v>
      </c>
      <c r="N600" s="71"/>
      <c r="O600" s="71"/>
      <c r="P600" s="71"/>
      <c r="Q600" s="71"/>
    </row>
    <row r="601" spans="1:17" x14ac:dyDescent="0.2">
      <c r="A601" s="71"/>
      <c r="B601" s="24"/>
      <c r="C601" s="24"/>
      <c r="D601" s="28"/>
      <c r="E601" s="26"/>
      <c r="F601" s="28"/>
      <c r="G601" s="28"/>
      <c r="H601" s="28"/>
      <c r="I601" s="74" t="s">
        <v>1856</v>
      </c>
      <c r="J601" s="74" t="s">
        <v>2255</v>
      </c>
      <c r="K601" s="41">
        <v>56.599978999999998</v>
      </c>
      <c r="L601" s="41">
        <v>56.46655350999999</v>
      </c>
      <c r="M601" s="41">
        <f t="shared" si="10"/>
        <v>-0.13342549000000758</v>
      </c>
      <c r="N601" s="71"/>
      <c r="O601" s="71"/>
      <c r="P601" s="71"/>
      <c r="Q601" s="71"/>
    </row>
    <row r="602" spans="1:17" ht="25.5" x14ac:dyDescent="0.2">
      <c r="A602" s="71"/>
      <c r="B602" s="24"/>
      <c r="C602" s="24"/>
      <c r="D602" s="28"/>
      <c r="E602" s="26"/>
      <c r="F602" s="28"/>
      <c r="G602" s="28"/>
      <c r="H602" s="28"/>
      <c r="I602" s="74" t="s">
        <v>1678</v>
      </c>
      <c r="J602" s="75" t="s">
        <v>2256</v>
      </c>
      <c r="K602" s="41">
        <v>589.63232700000003</v>
      </c>
      <c r="L602" s="41">
        <v>1164.3783088</v>
      </c>
      <c r="M602" s="41">
        <f t="shared" si="10"/>
        <v>574.74598179999998</v>
      </c>
      <c r="N602" s="71"/>
      <c r="O602" s="71"/>
      <c r="P602" s="71"/>
      <c r="Q602" s="71"/>
    </row>
    <row r="603" spans="1:17" x14ac:dyDescent="0.2">
      <c r="A603" s="71"/>
      <c r="B603" s="24"/>
      <c r="C603" s="24"/>
      <c r="D603" s="28"/>
      <c r="E603" s="26"/>
      <c r="F603" s="28"/>
      <c r="G603" s="28"/>
      <c r="H603" s="28"/>
      <c r="I603" s="74" t="s">
        <v>1784</v>
      </c>
      <c r="J603" s="75" t="s">
        <v>2257</v>
      </c>
      <c r="K603" s="41">
        <v>293.88259799999997</v>
      </c>
      <c r="L603" s="41">
        <v>341.79293541000015</v>
      </c>
      <c r="M603" s="41">
        <f t="shared" si="10"/>
        <v>47.910337410000182</v>
      </c>
      <c r="N603" s="71"/>
      <c r="O603" s="71"/>
      <c r="P603" s="71"/>
      <c r="Q603" s="71"/>
    </row>
    <row r="604" spans="1:17" x14ac:dyDescent="0.2">
      <c r="A604" s="71"/>
      <c r="B604" s="24"/>
      <c r="C604" s="24"/>
      <c r="D604" s="28"/>
      <c r="E604" s="26"/>
      <c r="F604" s="28"/>
      <c r="G604" s="28"/>
      <c r="H604" s="28"/>
      <c r="I604" s="74" t="s">
        <v>21</v>
      </c>
      <c r="J604" s="75" t="s">
        <v>2567</v>
      </c>
      <c r="K604" s="41">
        <v>23272.727321999999</v>
      </c>
      <c r="L604" s="41">
        <v>0</v>
      </c>
      <c r="M604" s="41">
        <f t="shared" si="10"/>
        <v>-23272.727321999999</v>
      </c>
      <c r="N604" s="71"/>
      <c r="O604" s="71"/>
      <c r="P604" s="71"/>
      <c r="Q604" s="71"/>
    </row>
    <row r="605" spans="1:17" x14ac:dyDescent="0.2">
      <c r="A605" s="71"/>
      <c r="B605" s="24"/>
      <c r="C605" s="24"/>
      <c r="D605" s="28"/>
      <c r="E605" s="26"/>
      <c r="F605" s="28"/>
      <c r="G605" s="28"/>
      <c r="H605" s="28"/>
      <c r="I605" s="74" t="s">
        <v>23</v>
      </c>
      <c r="J605" s="75" t="s">
        <v>2258</v>
      </c>
      <c r="K605" s="41">
        <v>446.04795100000001</v>
      </c>
      <c r="L605" s="41">
        <v>523.52591800999994</v>
      </c>
      <c r="M605" s="41">
        <f t="shared" si="10"/>
        <v>77.477967009999929</v>
      </c>
      <c r="N605" s="71"/>
      <c r="O605" s="71"/>
      <c r="P605" s="71"/>
      <c r="Q605" s="71"/>
    </row>
    <row r="606" spans="1:17" x14ac:dyDescent="0.2">
      <c r="A606" s="71"/>
      <c r="B606" s="24"/>
      <c r="C606" s="24"/>
      <c r="D606" s="28"/>
      <c r="E606" s="26"/>
      <c r="F606" s="28"/>
      <c r="G606" s="28"/>
      <c r="H606" s="97" t="s">
        <v>1693</v>
      </c>
      <c r="I606" s="100"/>
      <c r="J606" s="101"/>
      <c r="K606" s="102">
        <v>13889.132791</v>
      </c>
      <c r="L606" s="102">
        <v>3524.3342706800004</v>
      </c>
      <c r="M606" s="102">
        <f t="shared" si="10"/>
        <v>-10364.798520320001</v>
      </c>
      <c r="N606" s="71"/>
      <c r="O606" s="71"/>
      <c r="P606" s="71"/>
      <c r="Q606" s="71"/>
    </row>
    <row r="607" spans="1:17" x14ac:dyDescent="0.2">
      <c r="A607" s="71"/>
      <c r="B607" s="24"/>
      <c r="C607" s="24"/>
      <c r="D607" s="28"/>
      <c r="E607" s="26"/>
      <c r="F607" s="28"/>
      <c r="G607" s="28"/>
      <c r="H607" s="28"/>
      <c r="I607" s="72" t="s">
        <v>1694</v>
      </c>
      <c r="J607" s="73" t="s">
        <v>1744</v>
      </c>
      <c r="K607" s="39">
        <v>13889.132791</v>
      </c>
      <c r="L607" s="39">
        <v>3524.3342706800004</v>
      </c>
      <c r="M607" s="39">
        <f t="shared" si="10"/>
        <v>-10364.798520320001</v>
      </c>
      <c r="N607" s="71"/>
      <c r="O607" s="71"/>
      <c r="P607" s="71"/>
      <c r="Q607" s="71"/>
    </row>
    <row r="608" spans="1:17" x14ac:dyDescent="0.2">
      <c r="A608" s="71"/>
      <c r="B608" s="24"/>
      <c r="C608" s="24"/>
      <c r="D608" s="28"/>
      <c r="E608" s="26"/>
      <c r="F608" s="28"/>
      <c r="G608" s="28"/>
      <c r="H608" s="97" t="s">
        <v>2154</v>
      </c>
      <c r="I608" s="100"/>
      <c r="J608" s="101"/>
      <c r="K608" s="102">
        <v>190.68388200000001</v>
      </c>
      <c r="L608" s="102">
        <v>260.75654930000002</v>
      </c>
      <c r="M608" s="102">
        <f t="shared" si="10"/>
        <v>70.072667300000006</v>
      </c>
      <c r="N608" s="71"/>
      <c r="O608" s="71"/>
      <c r="P608" s="71"/>
      <c r="Q608" s="71"/>
    </row>
    <row r="609" spans="1:17" x14ac:dyDescent="0.2">
      <c r="A609" s="71"/>
      <c r="B609" s="24"/>
      <c r="C609" s="24"/>
      <c r="D609" s="28"/>
      <c r="E609" s="26"/>
      <c r="F609" s="28"/>
      <c r="G609" s="28"/>
      <c r="H609" s="28"/>
      <c r="I609" s="72" t="s">
        <v>2200</v>
      </c>
      <c r="J609" s="73" t="s">
        <v>2259</v>
      </c>
      <c r="K609" s="39">
        <v>190.68388200000001</v>
      </c>
      <c r="L609" s="39">
        <v>260.75654930000002</v>
      </c>
      <c r="M609" s="39">
        <f t="shared" si="10"/>
        <v>70.072667300000006</v>
      </c>
      <c r="N609" s="71"/>
      <c r="O609" s="71"/>
      <c r="P609" s="71"/>
      <c r="Q609" s="71"/>
    </row>
    <row r="610" spans="1:17" x14ac:dyDescent="0.2">
      <c r="A610" s="71"/>
      <c r="B610" s="24"/>
      <c r="C610" s="24"/>
      <c r="D610" s="28"/>
      <c r="E610" s="87">
        <v>37</v>
      </c>
      <c r="F610" s="88" t="s">
        <v>1524</v>
      </c>
      <c r="G610" s="88"/>
      <c r="H610" s="88"/>
      <c r="I610" s="94"/>
      <c r="J610" s="95"/>
      <c r="K610" s="96">
        <v>164.491682</v>
      </c>
      <c r="L610" s="96">
        <v>169.00395478000004</v>
      </c>
      <c r="M610" s="96">
        <f t="shared" si="10"/>
        <v>4.5122727800000462</v>
      </c>
      <c r="N610" s="71"/>
      <c r="O610" s="71"/>
      <c r="P610" s="71"/>
      <c r="Q610" s="71"/>
    </row>
    <row r="611" spans="1:17" x14ac:dyDescent="0.2">
      <c r="A611" s="71"/>
      <c r="B611" s="24"/>
      <c r="C611" s="24"/>
      <c r="D611" s="28"/>
      <c r="E611" s="26"/>
      <c r="F611" s="28"/>
      <c r="G611" s="72" t="s">
        <v>16</v>
      </c>
      <c r="H611" s="72"/>
      <c r="I611" s="72"/>
      <c r="J611" s="73"/>
      <c r="K611" s="39">
        <v>164.491682</v>
      </c>
      <c r="L611" s="39">
        <v>169.00395478000004</v>
      </c>
      <c r="M611" s="39">
        <f t="shared" si="10"/>
        <v>4.5122727800000462</v>
      </c>
      <c r="N611" s="71"/>
      <c r="O611" s="71"/>
      <c r="P611" s="71"/>
      <c r="Q611" s="71"/>
    </row>
    <row r="612" spans="1:17" x14ac:dyDescent="0.2">
      <c r="A612" s="71"/>
      <c r="B612" s="24"/>
      <c r="C612" s="24"/>
      <c r="D612" s="28"/>
      <c r="E612" s="26"/>
      <c r="F612" s="28"/>
      <c r="G612" s="28"/>
      <c r="H612" s="97" t="s">
        <v>17</v>
      </c>
      <c r="I612" s="97"/>
      <c r="J612" s="99"/>
      <c r="K612" s="98">
        <v>127.442187</v>
      </c>
      <c r="L612" s="98">
        <v>130.76597714000002</v>
      </c>
      <c r="M612" s="98">
        <f t="shared" si="10"/>
        <v>3.323790140000014</v>
      </c>
      <c r="N612" s="71"/>
      <c r="O612" s="71"/>
      <c r="P612" s="71"/>
      <c r="Q612" s="71"/>
    </row>
    <row r="613" spans="1:17" x14ac:dyDescent="0.2">
      <c r="A613" s="71"/>
      <c r="B613" s="24"/>
      <c r="C613" s="24"/>
      <c r="D613" s="28"/>
      <c r="E613" s="26"/>
      <c r="F613" s="28"/>
      <c r="G613" s="28"/>
      <c r="H613" s="28"/>
      <c r="I613" s="72" t="s">
        <v>1678</v>
      </c>
      <c r="J613" s="73" t="s">
        <v>2260</v>
      </c>
      <c r="K613" s="39">
        <v>127.442187</v>
      </c>
      <c r="L613" s="39">
        <v>130.76597714000002</v>
      </c>
      <c r="M613" s="39">
        <f t="shared" si="10"/>
        <v>3.323790140000014</v>
      </c>
      <c r="N613" s="71"/>
      <c r="O613" s="71"/>
      <c r="P613" s="71"/>
      <c r="Q613" s="71"/>
    </row>
    <row r="614" spans="1:17" x14ac:dyDescent="0.2">
      <c r="A614" s="71"/>
      <c r="B614" s="24"/>
      <c r="C614" s="24"/>
      <c r="D614" s="28"/>
      <c r="E614" s="26"/>
      <c r="F614" s="28"/>
      <c r="G614" s="28"/>
      <c r="H614" s="97" t="s">
        <v>1693</v>
      </c>
      <c r="I614" s="100"/>
      <c r="J614" s="101"/>
      <c r="K614" s="102">
        <v>37.049495</v>
      </c>
      <c r="L614" s="102">
        <v>38.23797763999999</v>
      </c>
      <c r="M614" s="102">
        <f t="shared" si="10"/>
        <v>1.1884826399999895</v>
      </c>
      <c r="N614" s="71"/>
      <c r="O614" s="71"/>
      <c r="P614" s="71"/>
      <c r="Q614" s="71"/>
    </row>
    <row r="615" spans="1:17" x14ac:dyDescent="0.2">
      <c r="A615" s="71"/>
      <c r="B615" s="24"/>
      <c r="C615" s="24"/>
      <c r="D615" s="28"/>
      <c r="E615" s="26"/>
      <c r="F615" s="28"/>
      <c r="G615" s="28"/>
      <c r="H615" s="28"/>
      <c r="I615" s="72" t="s">
        <v>1694</v>
      </c>
      <c r="J615" s="73" t="s">
        <v>1744</v>
      </c>
      <c r="K615" s="39">
        <v>37.049495</v>
      </c>
      <c r="L615" s="39">
        <v>38.23797763999999</v>
      </c>
      <c r="M615" s="39">
        <f t="shared" si="10"/>
        <v>1.1884826399999895</v>
      </c>
      <c r="N615" s="71"/>
      <c r="O615" s="71"/>
      <c r="P615" s="71"/>
      <c r="Q615" s="71"/>
    </row>
    <row r="616" spans="1:17" x14ac:dyDescent="0.2">
      <c r="A616" s="71"/>
      <c r="B616" s="24"/>
      <c r="C616" s="24"/>
      <c r="D616" s="28"/>
      <c r="E616" s="87">
        <v>38</v>
      </c>
      <c r="F616" s="88" t="s">
        <v>1528</v>
      </c>
      <c r="G616" s="88"/>
      <c r="H616" s="88"/>
      <c r="I616" s="94"/>
      <c r="J616" s="95"/>
      <c r="K616" s="96">
        <v>33170.745272</v>
      </c>
      <c r="L616" s="96">
        <v>36085.861459199994</v>
      </c>
      <c r="M616" s="96">
        <f t="shared" si="10"/>
        <v>2915.1161871999939</v>
      </c>
      <c r="N616" s="71"/>
      <c r="O616" s="71"/>
      <c r="P616" s="71"/>
      <c r="Q616" s="71"/>
    </row>
    <row r="617" spans="1:17" x14ac:dyDescent="0.2">
      <c r="A617" s="71"/>
      <c r="B617" s="24"/>
      <c r="C617" s="24"/>
      <c r="D617" s="28"/>
      <c r="E617" s="26"/>
      <c r="F617" s="28"/>
      <c r="G617" s="72" t="s">
        <v>16</v>
      </c>
      <c r="H617" s="72"/>
      <c r="I617" s="72"/>
      <c r="J617" s="73"/>
      <c r="K617" s="39">
        <v>33170.745272</v>
      </c>
      <c r="L617" s="39">
        <v>36085.861459199994</v>
      </c>
      <c r="M617" s="39">
        <f t="shared" si="10"/>
        <v>2915.1161871999939</v>
      </c>
      <c r="N617" s="71"/>
      <c r="O617" s="71"/>
      <c r="P617" s="71"/>
      <c r="Q617" s="71"/>
    </row>
    <row r="618" spans="1:17" x14ac:dyDescent="0.2">
      <c r="A618" s="71"/>
      <c r="B618" s="24"/>
      <c r="C618" s="24"/>
      <c r="D618" s="28"/>
      <c r="E618" s="26"/>
      <c r="F618" s="28"/>
      <c r="G618" s="28"/>
      <c r="H618" s="97" t="s">
        <v>1795</v>
      </c>
      <c r="I618" s="97"/>
      <c r="J618" s="99"/>
      <c r="K618" s="98">
        <v>22260.565549999999</v>
      </c>
      <c r="L618" s="98">
        <v>25025.381571080001</v>
      </c>
      <c r="M618" s="98">
        <f t="shared" si="10"/>
        <v>2764.8160210800015</v>
      </c>
      <c r="N618" s="71"/>
      <c r="O618" s="71"/>
      <c r="P618" s="71"/>
      <c r="Q618" s="71"/>
    </row>
    <row r="619" spans="1:17" x14ac:dyDescent="0.2">
      <c r="A619" s="71"/>
      <c r="B619" s="24"/>
      <c r="C619" s="24"/>
      <c r="D619" s="28"/>
      <c r="E619" s="26"/>
      <c r="F619" s="28"/>
      <c r="G619" s="28"/>
      <c r="H619" s="28"/>
      <c r="I619" s="72" t="s">
        <v>2261</v>
      </c>
      <c r="J619" s="73" t="s">
        <v>2262</v>
      </c>
      <c r="K619" s="39">
        <v>13772.679887</v>
      </c>
      <c r="L619" s="39">
        <v>13713.962593889999</v>
      </c>
      <c r="M619" s="39">
        <f t="shared" si="10"/>
        <v>-58.717293110001265</v>
      </c>
      <c r="N619" s="71"/>
      <c r="O619" s="71"/>
      <c r="P619" s="71"/>
      <c r="Q619" s="71"/>
    </row>
    <row r="620" spans="1:17" x14ac:dyDescent="0.2">
      <c r="A620" s="71"/>
      <c r="B620" s="24"/>
      <c r="C620" s="24"/>
      <c r="D620" s="28"/>
      <c r="E620" s="26"/>
      <c r="F620" s="28"/>
      <c r="G620" s="28"/>
      <c r="H620" s="28"/>
      <c r="I620" s="74" t="s">
        <v>2263</v>
      </c>
      <c r="J620" s="75" t="s">
        <v>2264</v>
      </c>
      <c r="K620" s="41">
        <v>8487.8856629999991</v>
      </c>
      <c r="L620" s="41">
        <v>11311.41897719</v>
      </c>
      <c r="M620" s="41">
        <f t="shared" si="10"/>
        <v>2823.533314190001</v>
      </c>
      <c r="N620" s="71"/>
      <c r="O620" s="71"/>
      <c r="P620" s="71"/>
      <c r="Q620" s="71"/>
    </row>
    <row r="621" spans="1:17" x14ac:dyDescent="0.2">
      <c r="A621" s="71"/>
      <c r="B621" s="24"/>
      <c r="C621" s="24"/>
      <c r="D621" s="28"/>
      <c r="E621" s="26"/>
      <c r="F621" s="28"/>
      <c r="G621" s="28"/>
      <c r="H621" s="97" t="s">
        <v>17</v>
      </c>
      <c r="I621" s="100"/>
      <c r="J621" s="101"/>
      <c r="K621" s="102">
        <v>9821.6290630000003</v>
      </c>
      <c r="L621" s="102">
        <v>10009.850551789999</v>
      </c>
      <c r="M621" s="102">
        <f t="shared" si="10"/>
        <v>188.22148878999906</v>
      </c>
      <c r="N621" s="71"/>
      <c r="O621" s="71"/>
      <c r="P621" s="71"/>
      <c r="Q621" s="71"/>
    </row>
    <row r="622" spans="1:17" x14ac:dyDescent="0.2">
      <c r="A622" s="71"/>
      <c r="B622" s="24"/>
      <c r="C622" s="24"/>
      <c r="D622" s="28"/>
      <c r="E622" s="26"/>
      <c r="F622" s="28"/>
      <c r="G622" s="28"/>
      <c r="H622" s="28"/>
      <c r="I622" s="72" t="s">
        <v>1702</v>
      </c>
      <c r="J622" s="73" t="s">
        <v>2265</v>
      </c>
      <c r="K622" s="39">
        <v>6495.6885400000001</v>
      </c>
      <c r="L622" s="39">
        <v>6733.0160790799991</v>
      </c>
      <c r="M622" s="39">
        <f t="shared" si="10"/>
        <v>237.32753907999904</v>
      </c>
      <c r="N622" s="71"/>
      <c r="O622" s="71"/>
      <c r="P622" s="71"/>
      <c r="Q622" s="71"/>
    </row>
    <row r="623" spans="1:17" ht="25.5" x14ac:dyDescent="0.2">
      <c r="A623" s="71"/>
      <c r="B623" s="24"/>
      <c r="C623" s="24"/>
      <c r="D623" s="28"/>
      <c r="E623" s="26"/>
      <c r="F623" s="28"/>
      <c r="G623" s="28"/>
      <c r="H623" s="28"/>
      <c r="I623" s="74" t="s">
        <v>1997</v>
      </c>
      <c r="J623" s="75" t="s">
        <v>2266</v>
      </c>
      <c r="K623" s="41">
        <v>1398.1440459999999</v>
      </c>
      <c r="L623" s="41">
        <v>1378.6517349699998</v>
      </c>
      <c r="M623" s="41">
        <f t="shared" si="10"/>
        <v>-19.49231103000011</v>
      </c>
      <c r="N623" s="71"/>
      <c r="O623" s="71"/>
      <c r="P623" s="71"/>
      <c r="Q623" s="71"/>
    </row>
    <row r="624" spans="1:17" x14ac:dyDescent="0.2">
      <c r="A624" s="71"/>
      <c r="B624" s="24"/>
      <c r="C624" s="24"/>
      <c r="D624" s="28"/>
      <c r="E624" s="26"/>
      <c r="F624" s="28"/>
      <c r="G624" s="28"/>
      <c r="H624" s="28"/>
      <c r="I624" s="74" t="s">
        <v>1678</v>
      </c>
      <c r="J624" s="75" t="s">
        <v>2267</v>
      </c>
      <c r="K624" s="41">
        <v>1927.7964770000001</v>
      </c>
      <c r="L624" s="41">
        <v>1898.1827377399995</v>
      </c>
      <c r="M624" s="41">
        <f t="shared" si="10"/>
        <v>-29.613739260000557</v>
      </c>
      <c r="N624" s="71"/>
      <c r="O624" s="71"/>
      <c r="P624" s="71"/>
      <c r="Q624" s="71"/>
    </row>
    <row r="625" spans="1:17" x14ac:dyDescent="0.2">
      <c r="A625" s="71"/>
      <c r="B625" s="24"/>
      <c r="C625" s="24"/>
      <c r="D625" s="28"/>
      <c r="E625" s="26"/>
      <c r="F625" s="28"/>
      <c r="G625" s="28"/>
      <c r="H625" s="97" t="s">
        <v>1693</v>
      </c>
      <c r="I625" s="100"/>
      <c r="J625" s="101"/>
      <c r="K625" s="102">
        <v>1088.550659</v>
      </c>
      <c r="L625" s="102">
        <v>1050.6293363300006</v>
      </c>
      <c r="M625" s="102">
        <f t="shared" si="10"/>
        <v>-37.921322669999427</v>
      </c>
      <c r="N625" s="71"/>
      <c r="O625" s="71"/>
      <c r="P625" s="71"/>
      <c r="Q625" s="71"/>
    </row>
    <row r="626" spans="1:17" x14ac:dyDescent="0.2">
      <c r="A626" s="71"/>
      <c r="B626" s="24"/>
      <c r="C626" s="24"/>
      <c r="D626" s="28"/>
      <c r="E626" s="26"/>
      <c r="F626" s="28"/>
      <c r="G626" s="28"/>
      <c r="H626" s="28"/>
      <c r="I626" s="72" t="s">
        <v>1694</v>
      </c>
      <c r="J626" s="73" t="s">
        <v>1744</v>
      </c>
      <c r="K626" s="39">
        <v>1002.943892</v>
      </c>
      <c r="L626" s="39">
        <v>972.08041863000074</v>
      </c>
      <c r="M626" s="39">
        <f t="shared" si="10"/>
        <v>-30.863473369999269</v>
      </c>
      <c r="N626" s="71"/>
      <c r="O626" s="71"/>
      <c r="P626" s="71"/>
      <c r="Q626" s="71"/>
    </row>
    <row r="627" spans="1:17" x14ac:dyDescent="0.2">
      <c r="A627" s="71"/>
      <c r="B627" s="24"/>
      <c r="C627" s="24"/>
      <c r="D627" s="28"/>
      <c r="E627" s="26"/>
      <c r="F627" s="28"/>
      <c r="G627" s="28"/>
      <c r="H627" s="28"/>
      <c r="I627" s="74" t="s">
        <v>1698</v>
      </c>
      <c r="J627" s="75" t="s">
        <v>1751</v>
      </c>
      <c r="K627" s="41">
        <v>85.606767000000005</v>
      </c>
      <c r="L627" s="41">
        <v>78.54891769999999</v>
      </c>
      <c r="M627" s="41">
        <f t="shared" si="10"/>
        <v>-7.0578493000000151</v>
      </c>
      <c r="N627" s="71"/>
      <c r="O627" s="71"/>
      <c r="P627" s="71"/>
      <c r="Q627" s="71"/>
    </row>
    <row r="628" spans="1:17" x14ac:dyDescent="0.2">
      <c r="A628" s="71"/>
      <c r="B628" s="24"/>
      <c r="C628" s="24"/>
      <c r="D628" s="28"/>
      <c r="E628" s="87">
        <v>45</v>
      </c>
      <c r="F628" s="88" t="s">
        <v>1581</v>
      </c>
      <c r="G628" s="88"/>
      <c r="H628" s="88"/>
      <c r="I628" s="94"/>
      <c r="J628" s="95"/>
      <c r="K628" s="96">
        <v>285.50694800000002</v>
      </c>
      <c r="L628" s="96">
        <v>585.26259333999997</v>
      </c>
      <c r="M628" s="96">
        <f t="shared" si="10"/>
        <v>299.75564533999994</v>
      </c>
      <c r="N628" s="71"/>
      <c r="O628" s="71"/>
      <c r="P628" s="71"/>
      <c r="Q628" s="71"/>
    </row>
    <row r="629" spans="1:17" x14ac:dyDescent="0.2">
      <c r="A629" s="71"/>
      <c r="B629" s="24"/>
      <c r="C629" s="24"/>
      <c r="D629" s="28"/>
      <c r="E629" s="26"/>
      <c r="F629" s="28"/>
      <c r="G629" s="72" t="s">
        <v>16</v>
      </c>
      <c r="H629" s="72"/>
      <c r="I629" s="72"/>
      <c r="J629" s="73"/>
      <c r="K629" s="39">
        <v>285.50694800000002</v>
      </c>
      <c r="L629" s="39">
        <v>585.26259333999997</v>
      </c>
      <c r="M629" s="39">
        <f t="shared" si="10"/>
        <v>299.75564533999994</v>
      </c>
      <c r="N629" s="71"/>
      <c r="O629" s="71"/>
      <c r="P629" s="71"/>
      <c r="Q629" s="71"/>
    </row>
    <row r="630" spans="1:17" x14ac:dyDescent="0.2">
      <c r="A630" s="71"/>
      <c r="B630" s="24"/>
      <c r="C630" s="24"/>
      <c r="D630" s="28"/>
      <c r="E630" s="26"/>
      <c r="F630" s="28"/>
      <c r="G630" s="28"/>
      <c r="H630" s="97" t="s">
        <v>17</v>
      </c>
      <c r="I630" s="97"/>
      <c r="J630" s="99"/>
      <c r="K630" s="98">
        <v>231.923125</v>
      </c>
      <c r="L630" s="98">
        <v>366.96483423999996</v>
      </c>
      <c r="M630" s="98">
        <f t="shared" si="10"/>
        <v>135.04170923999996</v>
      </c>
      <c r="N630" s="71"/>
      <c r="O630" s="71"/>
      <c r="P630" s="71"/>
      <c r="Q630" s="71"/>
    </row>
    <row r="631" spans="1:17" x14ac:dyDescent="0.2">
      <c r="A631" s="71"/>
      <c r="B631" s="24"/>
      <c r="C631" s="24"/>
      <c r="D631" s="28"/>
      <c r="E631" s="26"/>
      <c r="F631" s="28"/>
      <c r="G631" s="28"/>
      <c r="H631" s="28"/>
      <c r="I631" s="72" t="s">
        <v>1849</v>
      </c>
      <c r="J631" s="73" t="s">
        <v>2268</v>
      </c>
      <c r="K631" s="39">
        <v>94.576189999999997</v>
      </c>
      <c r="L631" s="39">
        <v>147.75576659999999</v>
      </c>
      <c r="M631" s="39">
        <f t="shared" si="10"/>
        <v>53.17957659999999</v>
      </c>
      <c r="N631" s="71"/>
      <c r="O631" s="71"/>
      <c r="P631" s="71"/>
      <c r="Q631" s="71"/>
    </row>
    <row r="632" spans="1:17" x14ac:dyDescent="0.2">
      <c r="A632" s="71"/>
      <c r="B632" s="24"/>
      <c r="C632" s="24"/>
      <c r="D632" s="28"/>
      <c r="E632" s="26"/>
      <c r="F632" s="28"/>
      <c r="G632" s="28"/>
      <c r="H632" s="28"/>
      <c r="I632" s="74" t="s">
        <v>1851</v>
      </c>
      <c r="J632" s="75" t="s">
        <v>2269</v>
      </c>
      <c r="K632" s="41">
        <v>137.346935</v>
      </c>
      <c r="L632" s="41">
        <v>219.20906763999994</v>
      </c>
      <c r="M632" s="41">
        <f t="shared" si="10"/>
        <v>81.862132639999942</v>
      </c>
      <c r="N632" s="71"/>
      <c r="O632" s="71"/>
      <c r="P632" s="71"/>
      <c r="Q632" s="71"/>
    </row>
    <row r="633" spans="1:17" x14ac:dyDescent="0.2">
      <c r="A633" s="71"/>
      <c r="B633" s="24"/>
      <c r="C633" s="24"/>
      <c r="D633" s="28"/>
      <c r="E633" s="26"/>
      <c r="F633" s="28"/>
      <c r="G633" s="28"/>
      <c r="H633" s="97" t="s">
        <v>1693</v>
      </c>
      <c r="I633" s="100"/>
      <c r="J633" s="101"/>
      <c r="K633" s="102">
        <v>53.583823000000002</v>
      </c>
      <c r="L633" s="102">
        <v>218.29775909999995</v>
      </c>
      <c r="M633" s="102">
        <f t="shared" si="10"/>
        <v>164.71393609999996</v>
      </c>
      <c r="N633" s="71"/>
      <c r="O633" s="71"/>
      <c r="P633" s="71"/>
      <c r="Q633" s="71"/>
    </row>
    <row r="634" spans="1:17" x14ac:dyDescent="0.2">
      <c r="A634" s="71"/>
      <c r="B634" s="24"/>
      <c r="C634" s="24"/>
      <c r="D634" s="28"/>
      <c r="E634" s="26"/>
      <c r="F634" s="28"/>
      <c r="G634" s="28"/>
      <c r="H634" s="28"/>
      <c r="I634" s="72" t="s">
        <v>1694</v>
      </c>
      <c r="J634" s="73" t="s">
        <v>1744</v>
      </c>
      <c r="K634" s="39">
        <v>53.583823000000002</v>
      </c>
      <c r="L634" s="39">
        <v>218.29775909999995</v>
      </c>
      <c r="M634" s="39">
        <f t="shared" si="10"/>
        <v>164.71393609999996</v>
      </c>
      <c r="N634" s="71"/>
      <c r="O634" s="71"/>
      <c r="P634" s="71"/>
      <c r="Q634" s="71"/>
    </row>
    <row r="635" spans="1:17" x14ac:dyDescent="0.2">
      <c r="A635" s="71"/>
      <c r="B635" s="24"/>
      <c r="C635" s="24"/>
      <c r="D635" s="28"/>
      <c r="E635" s="87">
        <v>46</v>
      </c>
      <c r="F635" s="88" t="s">
        <v>1587</v>
      </c>
      <c r="G635" s="88"/>
      <c r="H635" s="88"/>
      <c r="I635" s="94"/>
      <c r="J635" s="95"/>
      <c r="K635" s="96">
        <v>247.55134100000001</v>
      </c>
      <c r="L635" s="96">
        <v>854.41950115000009</v>
      </c>
      <c r="M635" s="96">
        <f t="shared" si="10"/>
        <v>606.86816015000011</v>
      </c>
      <c r="N635" s="71"/>
      <c r="O635" s="71"/>
      <c r="P635" s="71"/>
      <c r="Q635" s="71"/>
    </row>
    <row r="636" spans="1:17" x14ac:dyDescent="0.2">
      <c r="A636" s="71"/>
      <c r="B636" s="24"/>
      <c r="C636" s="24"/>
      <c r="D636" s="28"/>
      <c r="E636" s="26"/>
      <c r="F636" s="28"/>
      <c r="G636" s="72" t="s">
        <v>16</v>
      </c>
      <c r="H636" s="72"/>
      <c r="I636" s="72"/>
      <c r="J636" s="73"/>
      <c r="K636" s="39">
        <v>247.55134100000001</v>
      </c>
      <c r="L636" s="39">
        <v>854.41950115000009</v>
      </c>
      <c r="M636" s="39">
        <f t="shared" si="10"/>
        <v>606.86816015000011</v>
      </c>
      <c r="N636" s="71"/>
      <c r="O636" s="71"/>
      <c r="P636" s="71"/>
      <c r="Q636" s="71"/>
    </row>
    <row r="637" spans="1:17" x14ac:dyDescent="0.2">
      <c r="A637" s="71"/>
      <c r="B637" s="24"/>
      <c r="C637" s="24"/>
      <c r="D637" s="28"/>
      <c r="E637" s="26"/>
      <c r="F637" s="28"/>
      <c r="G637" s="28"/>
      <c r="H637" s="97" t="s">
        <v>17</v>
      </c>
      <c r="I637" s="97"/>
      <c r="J637" s="99"/>
      <c r="K637" s="98">
        <v>203.99210199999999</v>
      </c>
      <c r="L637" s="98">
        <v>465.98701935000003</v>
      </c>
      <c r="M637" s="98">
        <f t="shared" si="10"/>
        <v>261.99491735000004</v>
      </c>
      <c r="N637" s="71"/>
      <c r="O637" s="71"/>
      <c r="P637" s="71"/>
      <c r="Q637" s="71"/>
    </row>
    <row r="638" spans="1:17" x14ac:dyDescent="0.2">
      <c r="A638" s="71"/>
      <c r="B638" s="24"/>
      <c r="C638" s="24"/>
      <c r="D638" s="28"/>
      <c r="E638" s="26"/>
      <c r="F638" s="28"/>
      <c r="G638" s="28"/>
      <c r="H638" s="28"/>
      <c r="I638" s="72" t="s">
        <v>1849</v>
      </c>
      <c r="J638" s="73" t="s">
        <v>2270</v>
      </c>
      <c r="K638" s="39">
        <v>116.509141</v>
      </c>
      <c r="L638" s="39">
        <v>270.32005426999996</v>
      </c>
      <c r="M638" s="39">
        <f t="shared" si="10"/>
        <v>153.81091326999996</v>
      </c>
      <c r="N638" s="71"/>
      <c r="O638" s="71"/>
      <c r="P638" s="71"/>
      <c r="Q638" s="71"/>
    </row>
    <row r="639" spans="1:17" x14ac:dyDescent="0.2">
      <c r="A639" s="71"/>
      <c r="B639" s="24"/>
      <c r="C639" s="24"/>
      <c r="D639" s="28"/>
      <c r="E639" s="26"/>
      <c r="F639" s="28"/>
      <c r="G639" s="28"/>
      <c r="H639" s="28"/>
      <c r="I639" s="74" t="s">
        <v>1851</v>
      </c>
      <c r="J639" s="75" t="s">
        <v>2271</v>
      </c>
      <c r="K639" s="41">
        <v>71.390387000000004</v>
      </c>
      <c r="L639" s="41">
        <v>161.21392387</v>
      </c>
      <c r="M639" s="41">
        <f t="shared" si="10"/>
        <v>89.823536869999998</v>
      </c>
      <c r="N639" s="71"/>
      <c r="O639" s="71"/>
      <c r="P639" s="71"/>
      <c r="Q639" s="71"/>
    </row>
    <row r="640" spans="1:17" x14ac:dyDescent="0.2">
      <c r="A640" s="71"/>
      <c r="B640" s="24"/>
      <c r="C640" s="24"/>
      <c r="D640" s="28"/>
      <c r="E640" s="26"/>
      <c r="F640" s="28"/>
      <c r="G640" s="28"/>
      <c r="H640" s="28"/>
      <c r="I640" s="74" t="s">
        <v>1678</v>
      </c>
      <c r="J640" s="75" t="s">
        <v>2272</v>
      </c>
      <c r="K640" s="41">
        <v>16.092573999999999</v>
      </c>
      <c r="L640" s="41">
        <v>34.453041210000016</v>
      </c>
      <c r="M640" s="41">
        <f t="shared" si="10"/>
        <v>18.360467210000017</v>
      </c>
      <c r="N640" s="71"/>
      <c r="O640" s="71"/>
      <c r="P640" s="71"/>
      <c r="Q640" s="71"/>
    </row>
    <row r="641" spans="1:17" x14ac:dyDescent="0.2">
      <c r="A641" s="71"/>
      <c r="B641" s="24"/>
      <c r="C641" s="24"/>
      <c r="D641" s="28"/>
      <c r="E641" s="26"/>
      <c r="F641" s="28"/>
      <c r="G641" s="28"/>
      <c r="H641" s="97" t="s">
        <v>1693</v>
      </c>
      <c r="I641" s="100"/>
      <c r="J641" s="101"/>
      <c r="K641" s="102">
        <v>43.559238999999998</v>
      </c>
      <c r="L641" s="102">
        <v>388.43248180000001</v>
      </c>
      <c r="M641" s="102">
        <f t="shared" si="10"/>
        <v>344.87324280000001</v>
      </c>
      <c r="N641" s="71"/>
      <c r="O641" s="71"/>
      <c r="P641" s="71"/>
      <c r="Q641" s="71"/>
    </row>
    <row r="642" spans="1:17" x14ac:dyDescent="0.2">
      <c r="A642" s="71"/>
      <c r="B642" s="24"/>
      <c r="C642" s="24"/>
      <c r="D642" s="28"/>
      <c r="E642" s="26"/>
      <c r="F642" s="28"/>
      <c r="G642" s="28"/>
      <c r="H642" s="28"/>
      <c r="I642" s="72" t="s">
        <v>1694</v>
      </c>
      <c r="J642" s="73" t="s">
        <v>1744</v>
      </c>
      <c r="K642" s="39">
        <v>43.559238999999998</v>
      </c>
      <c r="L642" s="39">
        <v>388.43248180000001</v>
      </c>
      <c r="M642" s="39">
        <f t="shared" si="10"/>
        <v>344.87324280000001</v>
      </c>
      <c r="N642" s="71"/>
      <c r="O642" s="71"/>
      <c r="P642" s="71"/>
      <c r="Q642" s="71"/>
    </row>
    <row r="643" spans="1:17" x14ac:dyDescent="0.2">
      <c r="A643" s="71"/>
      <c r="B643" s="24"/>
      <c r="C643" s="24"/>
      <c r="D643" s="28"/>
      <c r="E643" s="87">
        <v>47</v>
      </c>
      <c r="F643" s="88" t="s">
        <v>1592</v>
      </c>
      <c r="G643" s="88"/>
      <c r="H643" s="88"/>
      <c r="I643" s="94"/>
      <c r="J643" s="95"/>
      <c r="K643" s="96">
        <v>137996.63649899999</v>
      </c>
      <c r="L643" s="96">
        <v>207847.81321677999</v>
      </c>
      <c r="M643" s="96">
        <f t="shared" si="10"/>
        <v>69851.176717780007</v>
      </c>
      <c r="N643" s="71"/>
      <c r="O643" s="71"/>
      <c r="P643" s="71"/>
      <c r="Q643" s="71"/>
    </row>
    <row r="644" spans="1:17" x14ac:dyDescent="0.2">
      <c r="A644" s="71"/>
      <c r="B644" s="24"/>
      <c r="C644" s="24"/>
      <c r="D644" s="28"/>
      <c r="E644" s="26"/>
      <c r="F644" s="28"/>
      <c r="G644" s="72" t="s">
        <v>16</v>
      </c>
      <c r="H644" s="72"/>
      <c r="I644" s="72"/>
      <c r="J644" s="73"/>
      <c r="K644" s="39">
        <v>137996.63649899999</v>
      </c>
      <c r="L644" s="39">
        <v>207847.81321677999</v>
      </c>
      <c r="M644" s="39">
        <f t="shared" si="10"/>
        <v>69851.176717780007</v>
      </c>
      <c r="N644" s="71"/>
      <c r="O644" s="71"/>
      <c r="P644" s="71"/>
      <c r="Q644" s="71"/>
    </row>
    <row r="645" spans="1:17" x14ac:dyDescent="0.2">
      <c r="A645" s="71"/>
      <c r="B645" s="24"/>
      <c r="C645" s="24"/>
      <c r="D645" s="28"/>
      <c r="E645" s="26"/>
      <c r="F645" s="28"/>
      <c r="G645" s="28"/>
      <c r="H645" s="97" t="s">
        <v>1795</v>
      </c>
      <c r="I645" s="97"/>
      <c r="J645" s="99"/>
      <c r="K645" s="98">
        <v>90807.104141000003</v>
      </c>
      <c r="L645" s="98">
        <v>97459.381214950001</v>
      </c>
      <c r="M645" s="98">
        <f t="shared" si="10"/>
        <v>6652.2770739499974</v>
      </c>
      <c r="N645" s="71"/>
      <c r="O645" s="71"/>
      <c r="P645" s="71"/>
      <c r="Q645" s="71"/>
    </row>
    <row r="646" spans="1:17" x14ac:dyDescent="0.2">
      <c r="A646" s="71"/>
      <c r="B646" s="24"/>
      <c r="C646" s="24"/>
      <c r="D646" s="28"/>
      <c r="E646" s="26"/>
      <c r="F646" s="28"/>
      <c r="G646" s="28"/>
      <c r="H646" s="28"/>
      <c r="I646" s="72" t="s">
        <v>2273</v>
      </c>
      <c r="J646" s="73" t="s">
        <v>2274</v>
      </c>
      <c r="K646" s="39">
        <v>419.59104000000002</v>
      </c>
      <c r="L646" s="39">
        <v>417.86356000000001</v>
      </c>
      <c r="M646" s="39">
        <f t="shared" si="10"/>
        <v>-1.7274800000000141</v>
      </c>
      <c r="N646" s="71"/>
      <c r="O646" s="71"/>
      <c r="P646" s="71"/>
      <c r="Q646" s="71"/>
    </row>
    <row r="647" spans="1:17" x14ac:dyDescent="0.2">
      <c r="A647" s="71"/>
      <c r="B647" s="24"/>
      <c r="C647" s="24"/>
      <c r="D647" s="28"/>
      <c r="E647" s="26"/>
      <c r="F647" s="28"/>
      <c r="G647" s="28"/>
      <c r="H647" s="28"/>
      <c r="I647" s="74" t="s">
        <v>2275</v>
      </c>
      <c r="J647" s="75" t="s">
        <v>2276</v>
      </c>
      <c r="K647" s="41">
        <v>1920.8397520000001</v>
      </c>
      <c r="L647" s="41">
        <v>1903.7281932800001</v>
      </c>
      <c r="M647" s="41">
        <f t="shared" si="10"/>
        <v>-17.111558719999948</v>
      </c>
      <c r="N647" s="71"/>
      <c r="O647" s="71"/>
      <c r="P647" s="71"/>
      <c r="Q647" s="71"/>
    </row>
    <row r="648" spans="1:17" x14ac:dyDescent="0.2">
      <c r="A648" s="71"/>
      <c r="B648" s="24"/>
      <c r="C648" s="24"/>
      <c r="D648" s="28"/>
      <c r="E648" s="26"/>
      <c r="F648" s="28"/>
      <c r="G648" s="28"/>
      <c r="H648" s="28"/>
      <c r="I648" s="74" t="s">
        <v>2066</v>
      </c>
      <c r="J648" s="75" t="s">
        <v>2067</v>
      </c>
      <c r="K648" s="41">
        <v>1516.3641689999999</v>
      </c>
      <c r="L648" s="41">
        <v>1505.6302473800008</v>
      </c>
      <c r="M648" s="41">
        <f t="shared" ref="M648:M711" si="11">L648-K648</f>
        <v>-10.733921619999137</v>
      </c>
      <c r="N648" s="71"/>
      <c r="O648" s="71"/>
      <c r="P648" s="71"/>
      <c r="Q648" s="71"/>
    </row>
    <row r="649" spans="1:17" x14ac:dyDescent="0.2">
      <c r="A649" s="71"/>
      <c r="B649" s="24"/>
      <c r="C649" s="24"/>
      <c r="D649" s="28"/>
      <c r="E649" s="26"/>
      <c r="F649" s="28"/>
      <c r="G649" s="28"/>
      <c r="H649" s="28"/>
      <c r="I649" s="74" t="s">
        <v>2277</v>
      </c>
      <c r="J649" s="75" t="s">
        <v>2278</v>
      </c>
      <c r="K649" s="41">
        <v>1104.654945</v>
      </c>
      <c r="L649" s="41">
        <v>1235.7181735600002</v>
      </c>
      <c r="M649" s="41">
        <f t="shared" si="11"/>
        <v>131.0632285600002</v>
      </c>
      <c r="N649" s="71"/>
      <c r="O649" s="71"/>
      <c r="P649" s="71"/>
      <c r="Q649" s="71"/>
    </row>
    <row r="650" spans="1:17" x14ac:dyDescent="0.2">
      <c r="A650" s="71"/>
      <c r="B650" s="24"/>
      <c r="C650" s="24"/>
      <c r="D650" s="28"/>
      <c r="E650" s="26"/>
      <c r="F650" s="28"/>
      <c r="G650" s="28"/>
      <c r="H650" s="28"/>
      <c r="I650" s="74" t="s">
        <v>2068</v>
      </c>
      <c r="J650" s="75" t="s">
        <v>2069</v>
      </c>
      <c r="K650" s="41">
        <v>0</v>
      </c>
      <c r="L650" s="41">
        <v>134.34014669999999</v>
      </c>
      <c r="M650" s="41">
        <f t="shared" si="11"/>
        <v>134.34014669999999</v>
      </c>
      <c r="N650" s="71"/>
      <c r="O650" s="71"/>
      <c r="P650" s="71"/>
      <c r="Q650" s="71"/>
    </row>
    <row r="651" spans="1:17" x14ac:dyDescent="0.2">
      <c r="A651" s="71"/>
      <c r="B651" s="24"/>
      <c r="C651" s="24"/>
      <c r="D651" s="28"/>
      <c r="E651" s="26"/>
      <c r="F651" s="28"/>
      <c r="G651" s="28"/>
      <c r="H651" s="28"/>
      <c r="I651" s="74" t="s">
        <v>2279</v>
      </c>
      <c r="J651" s="75" t="s">
        <v>2280</v>
      </c>
      <c r="K651" s="41">
        <v>0</v>
      </c>
      <c r="L651" s="41">
        <v>6473.4036449899995</v>
      </c>
      <c r="M651" s="41">
        <f t="shared" si="11"/>
        <v>6473.4036449899995</v>
      </c>
      <c r="N651" s="71"/>
      <c r="O651" s="71"/>
      <c r="P651" s="71"/>
      <c r="Q651" s="71"/>
    </row>
    <row r="652" spans="1:17" x14ac:dyDescent="0.2">
      <c r="A652" s="71"/>
      <c r="B652" s="24"/>
      <c r="C652" s="24"/>
      <c r="D652" s="28"/>
      <c r="E652" s="26"/>
      <c r="F652" s="28"/>
      <c r="G652" s="28"/>
      <c r="H652" s="28"/>
      <c r="I652" s="74" t="s">
        <v>2281</v>
      </c>
      <c r="J652" s="74" t="s">
        <v>2282</v>
      </c>
      <c r="K652" s="41">
        <v>85845.654234999995</v>
      </c>
      <c r="L652" s="41">
        <v>85788.697249039993</v>
      </c>
      <c r="M652" s="41">
        <f t="shared" si="11"/>
        <v>-56.956985960001475</v>
      </c>
      <c r="N652" s="71"/>
      <c r="O652" s="71"/>
      <c r="P652" s="71"/>
      <c r="Q652" s="71"/>
    </row>
    <row r="653" spans="1:17" x14ac:dyDescent="0.2">
      <c r="A653" s="71"/>
      <c r="B653" s="24"/>
      <c r="C653" s="24"/>
      <c r="D653" s="28"/>
      <c r="E653" s="26"/>
      <c r="F653" s="28"/>
      <c r="G653" s="28"/>
      <c r="H653" s="97" t="s">
        <v>17</v>
      </c>
      <c r="I653" s="100"/>
      <c r="J653" s="101"/>
      <c r="K653" s="102">
        <v>45722.337662999998</v>
      </c>
      <c r="L653" s="102">
        <v>107044.26612129009</v>
      </c>
      <c r="M653" s="102">
        <f t="shared" si="11"/>
        <v>61321.928458290087</v>
      </c>
      <c r="N653" s="71"/>
      <c r="O653" s="71"/>
      <c r="P653" s="71"/>
      <c r="Q653" s="71"/>
    </row>
    <row r="654" spans="1:17" x14ac:dyDescent="0.2">
      <c r="A654" s="71"/>
      <c r="B654" s="24"/>
      <c r="C654" s="24"/>
      <c r="D654" s="28"/>
      <c r="E654" s="26"/>
      <c r="F654" s="28"/>
      <c r="G654" s="28"/>
      <c r="H654" s="28"/>
      <c r="I654" s="72" t="s">
        <v>1752</v>
      </c>
      <c r="J654" s="73" t="s">
        <v>2283</v>
      </c>
      <c r="K654" s="39">
        <v>40545.843923</v>
      </c>
      <c r="L654" s="39">
        <v>85029.065712800075</v>
      </c>
      <c r="M654" s="39">
        <f t="shared" si="11"/>
        <v>44483.221789800074</v>
      </c>
      <c r="N654" s="71"/>
      <c r="O654" s="71"/>
      <c r="P654" s="71"/>
      <c r="Q654" s="71"/>
    </row>
    <row r="655" spans="1:17" ht="25.5" x14ac:dyDescent="0.2">
      <c r="A655" s="71"/>
      <c r="B655" s="24"/>
      <c r="C655" s="24"/>
      <c r="D655" s="28"/>
      <c r="E655" s="26"/>
      <c r="F655" s="28"/>
      <c r="G655" s="28"/>
      <c r="H655" s="28"/>
      <c r="I655" s="74" t="s">
        <v>1700</v>
      </c>
      <c r="J655" s="75" t="s">
        <v>2284</v>
      </c>
      <c r="K655" s="41">
        <v>233.721428</v>
      </c>
      <c r="L655" s="41">
        <v>293.63780646000009</v>
      </c>
      <c r="M655" s="41">
        <f t="shared" si="11"/>
        <v>59.916378460000089</v>
      </c>
      <c r="N655" s="71"/>
      <c r="O655" s="71"/>
      <c r="P655" s="71"/>
      <c r="Q655" s="71"/>
    </row>
    <row r="656" spans="1:17" x14ac:dyDescent="0.2">
      <c r="A656" s="71"/>
      <c r="B656" s="24"/>
      <c r="C656" s="24"/>
      <c r="D656" s="28"/>
      <c r="E656" s="26"/>
      <c r="F656" s="28"/>
      <c r="G656" s="28"/>
      <c r="H656" s="28"/>
      <c r="I656" s="74" t="s">
        <v>1702</v>
      </c>
      <c r="J656" s="75" t="s">
        <v>2285</v>
      </c>
      <c r="K656" s="41">
        <v>0</v>
      </c>
      <c r="L656" s="41">
        <v>9032.7442557300019</v>
      </c>
      <c r="M656" s="41">
        <f t="shared" si="11"/>
        <v>9032.7442557300019</v>
      </c>
      <c r="N656" s="71"/>
      <c r="O656" s="71"/>
      <c r="P656" s="71"/>
      <c r="Q656" s="71"/>
    </row>
    <row r="657" spans="1:17" ht="25.5" x14ac:dyDescent="0.2">
      <c r="A657" s="71"/>
      <c r="B657" s="24"/>
      <c r="C657" s="24"/>
      <c r="D657" s="28"/>
      <c r="E657" s="26"/>
      <c r="F657" s="28"/>
      <c r="G657" s="28"/>
      <c r="H657" s="28"/>
      <c r="I657" s="74" t="s">
        <v>1765</v>
      </c>
      <c r="J657" s="75" t="s">
        <v>2286</v>
      </c>
      <c r="K657" s="41">
        <v>0</v>
      </c>
      <c r="L657" s="41">
        <v>23.27895602000001</v>
      </c>
      <c r="M657" s="41">
        <f t="shared" si="11"/>
        <v>23.27895602000001</v>
      </c>
      <c r="N657" s="71"/>
      <c r="O657" s="71"/>
      <c r="P657" s="71"/>
      <c r="Q657" s="71"/>
    </row>
    <row r="658" spans="1:17" x14ac:dyDescent="0.2">
      <c r="A658" s="71"/>
      <c r="B658" s="24"/>
      <c r="C658" s="24"/>
      <c r="D658" s="28"/>
      <c r="E658" s="26"/>
      <c r="F658" s="28"/>
      <c r="G658" s="28"/>
      <c r="H658" s="28"/>
      <c r="I658" s="74" t="s">
        <v>1992</v>
      </c>
      <c r="J658" s="75" t="s">
        <v>2287</v>
      </c>
      <c r="K658" s="41">
        <v>158.940631</v>
      </c>
      <c r="L658" s="41">
        <v>14.159691</v>
      </c>
      <c r="M658" s="41">
        <f t="shared" si="11"/>
        <v>-144.78093999999999</v>
      </c>
      <c r="N658" s="71"/>
      <c r="O658" s="71"/>
      <c r="P658" s="71"/>
      <c r="Q658" s="71"/>
    </row>
    <row r="659" spans="1:17" ht="25.5" x14ac:dyDescent="0.2">
      <c r="A659" s="71"/>
      <c r="B659" s="24"/>
      <c r="C659" s="24"/>
      <c r="D659" s="28"/>
      <c r="E659" s="26"/>
      <c r="F659" s="28"/>
      <c r="G659" s="28"/>
      <c r="H659" s="28"/>
      <c r="I659" s="74" t="s">
        <v>1704</v>
      </c>
      <c r="J659" s="75" t="s">
        <v>2288</v>
      </c>
      <c r="K659" s="41">
        <v>0</v>
      </c>
      <c r="L659" s="41">
        <v>45.131852549999998</v>
      </c>
      <c r="M659" s="41">
        <f t="shared" si="11"/>
        <v>45.131852549999998</v>
      </c>
      <c r="N659" s="71"/>
      <c r="O659" s="71"/>
      <c r="P659" s="71"/>
      <c r="Q659" s="71"/>
    </row>
    <row r="660" spans="1:17" ht="25.5" x14ac:dyDescent="0.2">
      <c r="A660" s="71"/>
      <c r="B660" s="24"/>
      <c r="C660" s="24"/>
      <c r="D660" s="28"/>
      <c r="E660" s="26"/>
      <c r="F660" s="28"/>
      <c r="G660" s="28"/>
      <c r="H660" s="28"/>
      <c r="I660" s="74" t="s">
        <v>1714</v>
      </c>
      <c r="J660" s="75" t="s">
        <v>2289</v>
      </c>
      <c r="K660" s="41">
        <v>186.10080500000001</v>
      </c>
      <c r="L660" s="41">
        <v>185.93974023999991</v>
      </c>
      <c r="M660" s="41">
        <f t="shared" si="11"/>
        <v>-0.16106476000010161</v>
      </c>
      <c r="N660" s="71"/>
      <c r="O660" s="71"/>
      <c r="P660" s="71"/>
      <c r="Q660" s="71"/>
    </row>
    <row r="661" spans="1:17" x14ac:dyDescent="0.2">
      <c r="A661" s="71"/>
      <c r="B661" s="24"/>
      <c r="C661" s="24"/>
      <c r="D661" s="28"/>
      <c r="E661" s="26"/>
      <c r="F661" s="28"/>
      <c r="G661" s="28"/>
      <c r="H661" s="28"/>
      <c r="I661" s="74" t="s">
        <v>2047</v>
      </c>
      <c r="J661" s="75" t="s">
        <v>2290</v>
      </c>
      <c r="K661" s="41">
        <v>803.53674899999999</v>
      </c>
      <c r="L661" s="41">
        <v>748.76554114999988</v>
      </c>
      <c r="M661" s="41">
        <f t="shared" si="11"/>
        <v>-54.77120785000011</v>
      </c>
      <c r="N661" s="71"/>
      <c r="O661" s="71"/>
      <c r="P661" s="71"/>
      <c r="Q661" s="71"/>
    </row>
    <row r="662" spans="1:17" x14ac:dyDescent="0.2">
      <c r="A662" s="71"/>
      <c r="B662" s="24"/>
      <c r="C662" s="24"/>
      <c r="D662" s="28"/>
      <c r="E662" s="26"/>
      <c r="F662" s="28"/>
      <c r="G662" s="28"/>
      <c r="H662" s="28"/>
      <c r="I662" s="74" t="s">
        <v>1736</v>
      </c>
      <c r="J662" s="75" t="s">
        <v>2291</v>
      </c>
      <c r="K662" s="41">
        <v>1012.687096</v>
      </c>
      <c r="L662" s="41">
        <v>1704.9452617899999</v>
      </c>
      <c r="M662" s="41">
        <f t="shared" si="11"/>
        <v>692.25816578999991</v>
      </c>
      <c r="N662" s="71"/>
      <c r="O662" s="71"/>
      <c r="P662" s="71"/>
      <c r="Q662" s="71"/>
    </row>
    <row r="663" spans="1:17" x14ac:dyDescent="0.2">
      <c r="A663" s="71"/>
      <c r="B663" s="24"/>
      <c r="C663" s="24"/>
      <c r="D663" s="28"/>
      <c r="E663" s="26"/>
      <c r="F663" s="28"/>
      <c r="G663" s="28"/>
      <c r="H663" s="28"/>
      <c r="I663" s="74" t="s">
        <v>1740</v>
      </c>
      <c r="J663" s="75" t="s">
        <v>2292</v>
      </c>
      <c r="K663" s="41">
        <v>241.05458999999999</v>
      </c>
      <c r="L663" s="41">
        <v>459.97102536</v>
      </c>
      <c r="M663" s="41">
        <f t="shared" si="11"/>
        <v>218.91643536000001</v>
      </c>
      <c r="N663" s="71"/>
      <c r="O663" s="71"/>
      <c r="P663" s="71"/>
      <c r="Q663" s="71"/>
    </row>
    <row r="664" spans="1:17" x14ac:dyDescent="0.2">
      <c r="A664" s="71"/>
      <c r="B664" s="24"/>
      <c r="C664" s="24"/>
      <c r="D664" s="28"/>
      <c r="E664" s="26"/>
      <c r="F664" s="28"/>
      <c r="G664" s="28"/>
      <c r="H664" s="28"/>
      <c r="I664" s="74" t="s">
        <v>2085</v>
      </c>
      <c r="J664" s="75" t="s">
        <v>2086</v>
      </c>
      <c r="K664" s="41">
        <v>0</v>
      </c>
      <c r="L664" s="41">
        <v>7067.7016387100011</v>
      </c>
      <c r="M664" s="41">
        <f t="shared" si="11"/>
        <v>7067.7016387100011</v>
      </c>
      <c r="N664" s="71"/>
      <c r="O664" s="71"/>
      <c r="P664" s="71"/>
      <c r="Q664" s="71"/>
    </row>
    <row r="665" spans="1:17" x14ac:dyDescent="0.2">
      <c r="A665" s="71"/>
      <c r="B665" s="24"/>
      <c r="C665" s="24"/>
      <c r="D665" s="28"/>
      <c r="E665" s="26"/>
      <c r="F665" s="28"/>
      <c r="G665" s="28"/>
      <c r="H665" s="28"/>
      <c r="I665" s="74" t="s">
        <v>1859</v>
      </c>
      <c r="J665" s="75" t="s">
        <v>1860</v>
      </c>
      <c r="K665" s="41">
        <v>414.06147499999997</v>
      </c>
      <c r="L665" s="41">
        <v>194.55241911000002</v>
      </c>
      <c r="M665" s="41">
        <f t="shared" si="11"/>
        <v>-219.50905588999996</v>
      </c>
      <c r="N665" s="71"/>
      <c r="O665" s="71"/>
      <c r="P665" s="71"/>
      <c r="Q665" s="71"/>
    </row>
    <row r="666" spans="1:17" x14ac:dyDescent="0.2">
      <c r="A666" s="71"/>
      <c r="B666" s="24"/>
      <c r="C666" s="24"/>
      <c r="D666" s="28"/>
      <c r="E666" s="26"/>
      <c r="F666" s="28"/>
      <c r="G666" s="28"/>
      <c r="H666" s="28"/>
      <c r="I666" s="74" t="s">
        <v>2005</v>
      </c>
      <c r="J666" s="75" t="s">
        <v>2293</v>
      </c>
      <c r="K666" s="41">
        <v>532.54795899999999</v>
      </c>
      <c r="L666" s="41">
        <v>524.37112664000006</v>
      </c>
      <c r="M666" s="41">
        <f t="shared" si="11"/>
        <v>-8.1768323599999349</v>
      </c>
      <c r="N666" s="71"/>
      <c r="O666" s="71"/>
      <c r="P666" s="71"/>
      <c r="Q666" s="71"/>
    </row>
    <row r="667" spans="1:17" x14ac:dyDescent="0.2">
      <c r="A667" s="71"/>
      <c r="B667" s="24"/>
      <c r="C667" s="24"/>
      <c r="D667" s="28"/>
      <c r="E667" s="26"/>
      <c r="F667" s="28"/>
      <c r="G667" s="28"/>
      <c r="H667" s="28"/>
      <c r="I667" s="74" t="s">
        <v>2089</v>
      </c>
      <c r="J667" s="75" t="s">
        <v>2294</v>
      </c>
      <c r="K667" s="41">
        <v>1093.635117</v>
      </c>
      <c r="L667" s="41">
        <v>1261.3868645100013</v>
      </c>
      <c r="M667" s="41">
        <f t="shared" si="11"/>
        <v>167.75174751000122</v>
      </c>
      <c r="N667" s="71"/>
      <c r="O667" s="71"/>
      <c r="P667" s="71"/>
      <c r="Q667" s="71"/>
    </row>
    <row r="668" spans="1:17" x14ac:dyDescent="0.2">
      <c r="A668" s="71"/>
      <c r="B668" s="24"/>
      <c r="C668" s="24"/>
      <c r="D668" s="28"/>
      <c r="E668" s="26"/>
      <c r="F668" s="28"/>
      <c r="G668" s="28"/>
      <c r="H668" s="28"/>
      <c r="I668" s="74" t="s">
        <v>2295</v>
      </c>
      <c r="J668" s="75" t="s">
        <v>2296</v>
      </c>
      <c r="K668" s="41">
        <v>37.373047999999997</v>
      </c>
      <c r="L668" s="41">
        <v>37.645843930000005</v>
      </c>
      <c r="M668" s="41">
        <f t="shared" si="11"/>
        <v>0.27279593000000801</v>
      </c>
      <c r="N668" s="71"/>
      <c r="O668" s="71"/>
      <c r="P668" s="71"/>
      <c r="Q668" s="71"/>
    </row>
    <row r="669" spans="1:17" ht="25.5" x14ac:dyDescent="0.2">
      <c r="A669" s="71"/>
      <c r="B669" s="24"/>
      <c r="C669" s="24"/>
      <c r="D669" s="28"/>
      <c r="E669" s="26"/>
      <c r="F669" s="28"/>
      <c r="G669" s="28"/>
      <c r="H669" s="28"/>
      <c r="I669" s="74" t="s">
        <v>2297</v>
      </c>
      <c r="J669" s="75" t="s">
        <v>2298</v>
      </c>
      <c r="K669" s="41">
        <v>94.639025000000004</v>
      </c>
      <c r="L669" s="41">
        <v>83.967521210000015</v>
      </c>
      <c r="M669" s="41">
        <f t="shared" si="11"/>
        <v>-10.671503789999988</v>
      </c>
      <c r="N669" s="71"/>
      <c r="O669" s="71"/>
      <c r="P669" s="71"/>
      <c r="Q669" s="71"/>
    </row>
    <row r="670" spans="1:17" ht="25.5" x14ac:dyDescent="0.2">
      <c r="A670" s="71"/>
      <c r="B670" s="24"/>
      <c r="C670" s="24"/>
      <c r="D670" s="28"/>
      <c r="E670" s="26"/>
      <c r="F670" s="28"/>
      <c r="G670" s="28"/>
      <c r="H670" s="28"/>
      <c r="I670" s="74" t="s">
        <v>1815</v>
      </c>
      <c r="J670" s="75" t="s">
        <v>2299</v>
      </c>
      <c r="K670" s="41">
        <v>368.19581699999998</v>
      </c>
      <c r="L670" s="41">
        <v>337.00086408000004</v>
      </c>
      <c r="M670" s="41">
        <f t="shared" si="11"/>
        <v>-31.194952919999935</v>
      </c>
      <c r="N670" s="71"/>
      <c r="O670" s="71"/>
      <c r="P670" s="71"/>
      <c r="Q670" s="71"/>
    </row>
    <row r="671" spans="1:17" x14ac:dyDescent="0.2">
      <c r="A671" s="71"/>
      <c r="B671" s="24"/>
      <c r="C671" s="24"/>
      <c r="D671" s="28"/>
      <c r="E671" s="26"/>
      <c r="F671" s="28"/>
      <c r="G671" s="28"/>
      <c r="H671" s="97" t="s">
        <v>1693</v>
      </c>
      <c r="I671" s="100"/>
      <c r="J671" s="101"/>
      <c r="K671" s="102">
        <v>1467.1946949999999</v>
      </c>
      <c r="L671" s="102">
        <v>3344.165880540002</v>
      </c>
      <c r="M671" s="102">
        <f t="shared" si="11"/>
        <v>1876.9711855400021</v>
      </c>
      <c r="N671" s="71"/>
      <c r="O671" s="71"/>
      <c r="P671" s="71"/>
      <c r="Q671" s="71"/>
    </row>
    <row r="672" spans="1:17" x14ac:dyDescent="0.2">
      <c r="A672" s="71"/>
      <c r="B672" s="24"/>
      <c r="C672" s="24"/>
      <c r="D672" s="28"/>
      <c r="E672" s="26"/>
      <c r="F672" s="28"/>
      <c r="G672" s="28"/>
      <c r="H672" s="28"/>
      <c r="I672" s="72" t="s">
        <v>1694</v>
      </c>
      <c r="J672" s="73" t="s">
        <v>1744</v>
      </c>
      <c r="K672" s="39">
        <v>1393.7607250000001</v>
      </c>
      <c r="L672" s="39">
        <v>3213.379788560002</v>
      </c>
      <c r="M672" s="39">
        <f t="shared" si="11"/>
        <v>1819.6190635600019</v>
      </c>
      <c r="N672" s="71"/>
      <c r="O672" s="71"/>
      <c r="P672" s="71"/>
      <c r="Q672" s="71"/>
    </row>
    <row r="673" spans="1:17" x14ac:dyDescent="0.2">
      <c r="A673" s="71"/>
      <c r="B673" s="24"/>
      <c r="C673" s="24"/>
      <c r="D673" s="28"/>
      <c r="E673" s="26"/>
      <c r="F673" s="28"/>
      <c r="G673" s="28"/>
      <c r="H673" s="28"/>
      <c r="I673" s="74" t="s">
        <v>1698</v>
      </c>
      <c r="J673" s="75" t="s">
        <v>1751</v>
      </c>
      <c r="K673" s="41">
        <v>73.433970000000002</v>
      </c>
      <c r="L673" s="41">
        <v>130.78609197999995</v>
      </c>
      <c r="M673" s="41">
        <f t="shared" si="11"/>
        <v>57.35212197999995</v>
      </c>
      <c r="N673" s="71"/>
      <c r="O673" s="71"/>
      <c r="P673" s="71"/>
      <c r="Q673" s="71"/>
    </row>
    <row r="674" spans="1:17" x14ac:dyDescent="0.2">
      <c r="A674" s="71"/>
      <c r="B674" s="24"/>
      <c r="C674" s="24"/>
      <c r="D674" s="28"/>
      <c r="E674" s="87">
        <v>48</v>
      </c>
      <c r="F674" s="88" t="s">
        <v>1615</v>
      </c>
      <c r="G674" s="88"/>
      <c r="H674" s="88"/>
      <c r="I674" s="94"/>
      <c r="J674" s="95"/>
      <c r="K674" s="96">
        <v>16754.896906000002</v>
      </c>
      <c r="L674" s="96">
        <v>17456.227922870003</v>
      </c>
      <c r="M674" s="96">
        <f t="shared" si="11"/>
        <v>701.33101687000089</v>
      </c>
      <c r="N674" s="71"/>
      <c r="O674" s="71"/>
      <c r="P674" s="71"/>
      <c r="Q674" s="71"/>
    </row>
    <row r="675" spans="1:17" x14ac:dyDescent="0.2">
      <c r="A675" s="71"/>
      <c r="B675" s="24"/>
      <c r="C675" s="24"/>
      <c r="D675" s="28"/>
      <c r="E675" s="26"/>
      <c r="F675" s="28"/>
      <c r="G675" s="72" t="s">
        <v>16</v>
      </c>
      <c r="H675" s="72"/>
      <c r="I675" s="72"/>
      <c r="J675" s="73"/>
      <c r="K675" s="39">
        <v>16754.896906000002</v>
      </c>
      <c r="L675" s="39">
        <v>17456.227922870003</v>
      </c>
      <c r="M675" s="39">
        <f t="shared" si="11"/>
        <v>701.33101687000089</v>
      </c>
      <c r="N675" s="71"/>
      <c r="O675" s="71"/>
      <c r="P675" s="71"/>
      <c r="Q675" s="71"/>
    </row>
    <row r="676" spans="1:17" x14ac:dyDescent="0.2">
      <c r="A676" s="71"/>
      <c r="B676" s="24"/>
      <c r="C676" s="24"/>
      <c r="D676" s="28"/>
      <c r="E676" s="26"/>
      <c r="F676" s="28"/>
      <c r="G676" s="28"/>
      <c r="H676" s="97" t="s">
        <v>1795</v>
      </c>
      <c r="I676" s="97"/>
      <c r="J676" s="99"/>
      <c r="K676" s="98">
        <v>1301.8729269999999</v>
      </c>
      <c r="L676" s="98">
        <v>1213.1737050499999</v>
      </c>
      <c r="M676" s="98">
        <f t="shared" si="11"/>
        <v>-88.699221950000037</v>
      </c>
      <c r="N676" s="71"/>
      <c r="O676" s="71"/>
      <c r="P676" s="71"/>
      <c r="Q676" s="71"/>
    </row>
    <row r="677" spans="1:17" x14ac:dyDescent="0.2">
      <c r="A677" s="71"/>
      <c r="B677" s="24"/>
      <c r="C677" s="24"/>
      <c r="D677" s="28"/>
      <c r="E677" s="26"/>
      <c r="F677" s="28"/>
      <c r="G677" s="28"/>
      <c r="H677" s="28"/>
      <c r="I677" s="72" t="s">
        <v>2300</v>
      </c>
      <c r="J677" s="73" t="s">
        <v>2301</v>
      </c>
      <c r="K677" s="39">
        <v>51.680909</v>
      </c>
      <c r="L677" s="39">
        <v>51.670178999999997</v>
      </c>
      <c r="M677" s="39">
        <f t="shared" si="11"/>
        <v>-1.0730000000002349E-2</v>
      </c>
      <c r="N677" s="71"/>
      <c r="O677" s="71"/>
      <c r="P677" s="71"/>
      <c r="Q677" s="71"/>
    </row>
    <row r="678" spans="1:17" x14ac:dyDescent="0.2">
      <c r="A678" s="71"/>
      <c r="B678" s="24"/>
      <c r="C678" s="24"/>
      <c r="D678" s="28"/>
      <c r="E678" s="26"/>
      <c r="F678" s="28"/>
      <c r="G678" s="28"/>
      <c r="H678" s="28"/>
      <c r="I678" s="74" t="s">
        <v>2302</v>
      </c>
      <c r="J678" s="75" t="s">
        <v>2303</v>
      </c>
      <c r="K678" s="41">
        <v>197.05058600000001</v>
      </c>
      <c r="L678" s="41">
        <v>190.25436710999998</v>
      </c>
      <c r="M678" s="41">
        <f t="shared" si="11"/>
        <v>-6.7962188900000342</v>
      </c>
      <c r="N678" s="71"/>
      <c r="O678" s="71"/>
      <c r="P678" s="71"/>
      <c r="Q678" s="71"/>
    </row>
    <row r="679" spans="1:17" x14ac:dyDescent="0.2">
      <c r="A679" s="71"/>
      <c r="B679" s="24"/>
      <c r="C679" s="24"/>
      <c r="D679" s="28"/>
      <c r="E679" s="26"/>
      <c r="F679" s="28"/>
      <c r="G679" s="28"/>
      <c r="H679" s="28"/>
      <c r="I679" s="74" t="s">
        <v>2068</v>
      </c>
      <c r="J679" s="75" t="s">
        <v>2069</v>
      </c>
      <c r="K679" s="41">
        <v>203.71851899999999</v>
      </c>
      <c r="L679" s="41">
        <v>203.07442139</v>
      </c>
      <c r="M679" s="41">
        <f t="shared" si="11"/>
        <v>-0.64409760999998866</v>
      </c>
      <c r="N679" s="71"/>
      <c r="O679" s="71"/>
      <c r="P679" s="71"/>
      <c r="Q679" s="71"/>
    </row>
    <row r="680" spans="1:17" x14ac:dyDescent="0.2">
      <c r="A680" s="71"/>
      <c r="B680" s="24"/>
      <c r="C680" s="24"/>
      <c r="D680" s="28"/>
      <c r="E680" s="26"/>
      <c r="F680" s="28"/>
      <c r="G680" s="28"/>
      <c r="H680" s="28"/>
      <c r="I680" s="74" t="s">
        <v>2304</v>
      </c>
      <c r="J680" s="75" t="s">
        <v>2305</v>
      </c>
      <c r="K680" s="41">
        <v>13.982434</v>
      </c>
      <c r="L680" s="41">
        <v>16.603899999999999</v>
      </c>
      <c r="M680" s="41">
        <f t="shared" si="11"/>
        <v>2.6214659999999999</v>
      </c>
      <c r="N680" s="71"/>
      <c r="O680" s="71"/>
      <c r="P680" s="71"/>
      <c r="Q680" s="71"/>
    </row>
    <row r="681" spans="1:17" ht="25.5" x14ac:dyDescent="0.2">
      <c r="A681" s="71"/>
      <c r="B681" s="24"/>
      <c r="C681" s="24"/>
      <c r="D681" s="28"/>
      <c r="E681" s="26"/>
      <c r="F681" s="28"/>
      <c r="G681" s="28"/>
      <c r="H681" s="28"/>
      <c r="I681" s="74" t="s">
        <v>2306</v>
      </c>
      <c r="J681" s="75" t="s">
        <v>2307</v>
      </c>
      <c r="K681" s="41">
        <v>629.01634899999999</v>
      </c>
      <c r="L681" s="41">
        <v>573.62063174000002</v>
      </c>
      <c r="M681" s="41">
        <f t="shared" si="11"/>
        <v>-55.395717259999969</v>
      </c>
      <c r="N681" s="71"/>
      <c r="O681" s="71"/>
      <c r="P681" s="71"/>
      <c r="Q681" s="71"/>
    </row>
    <row r="682" spans="1:17" x14ac:dyDescent="0.2">
      <c r="A682" s="71"/>
      <c r="B682" s="24"/>
      <c r="C682" s="24"/>
      <c r="D682" s="28"/>
      <c r="E682" s="26"/>
      <c r="F682" s="28"/>
      <c r="G682" s="28"/>
      <c r="H682" s="28"/>
      <c r="I682" s="74" t="s">
        <v>2308</v>
      </c>
      <c r="J682" s="75" t="s">
        <v>2309</v>
      </c>
      <c r="K682" s="41">
        <v>206.42412999999999</v>
      </c>
      <c r="L682" s="41">
        <v>177.95020581</v>
      </c>
      <c r="M682" s="41">
        <f t="shared" si="11"/>
        <v>-28.473924189999991</v>
      </c>
      <c r="N682" s="71"/>
      <c r="O682" s="71"/>
      <c r="P682" s="71"/>
      <c r="Q682" s="71"/>
    </row>
    <row r="683" spans="1:17" x14ac:dyDescent="0.2">
      <c r="A683" s="71"/>
      <c r="B683" s="24"/>
      <c r="C683" s="24"/>
      <c r="D683" s="28"/>
      <c r="E683" s="26"/>
      <c r="F683" s="28"/>
      <c r="G683" s="28"/>
      <c r="H683" s="97" t="s">
        <v>17</v>
      </c>
      <c r="I683" s="100"/>
      <c r="J683" s="101"/>
      <c r="K683" s="102">
        <v>13345.526572999999</v>
      </c>
      <c r="L683" s="102">
        <v>13843.700468390005</v>
      </c>
      <c r="M683" s="102">
        <f t="shared" si="11"/>
        <v>498.17389539000578</v>
      </c>
      <c r="N683" s="71"/>
      <c r="O683" s="71"/>
      <c r="P683" s="71"/>
      <c r="Q683" s="71"/>
    </row>
    <row r="684" spans="1:17" x14ac:dyDescent="0.2">
      <c r="A684" s="71"/>
      <c r="B684" s="24"/>
      <c r="C684" s="24"/>
      <c r="D684" s="28"/>
      <c r="E684" s="26"/>
      <c r="F684" s="28"/>
      <c r="G684" s="28"/>
      <c r="H684" s="28"/>
      <c r="I684" s="72" t="s">
        <v>1776</v>
      </c>
      <c r="J684" s="73" t="s">
        <v>2040</v>
      </c>
      <c r="K684" s="39">
        <v>784.89317800000003</v>
      </c>
      <c r="L684" s="39">
        <v>736.05494621000014</v>
      </c>
      <c r="M684" s="39">
        <f t="shared" si="11"/>
        <v>-48.838231789999895</v>
      </c>
      <c r="N684" s="71"/>
      <c r="O684" s="71"/>
      <c r="P684" s="71"/>
      <c r="Q684" s="71"/>
    </row>
    <row r="685" spans="1:17" x14ac:dyDescent="0.2">
      <c r="A685" s="71"/>
      <c r="B685" s="24"/>
      <c r="C685" s="24"/>
      <c r="D685" s="28"/>
      <c r="E685" s="26"/>
      <c r="F685" s="28"/>
      <c r="G685" s="28"/>
      <c r="H685" s="28"/>
      <c r="I685" s="74" t="s">
        <v>1710</v>
      </c>
      <c r="J685" s="75" t="s">
        <v>2041</v>
      </c>
      <c r="K685" s="41">
        <v>3915.093171</v>
      </c>
      <c r="L685" s="41">
        <v>5399.3664320900043</v>
      </c>
      <c r="M685" s="41">
        <f t="shared" si="11"/>
        <v>1484.2732610900043</v>
      </c>
      <c r="N685" s="71"/>
      <c r="O685" s="71"/>
      <c r="P685" s="71"/>
      <c r="Q685" s="71"/>
    </row>
    <row r="686" spans="1:17" x14ac:dyDescent="0.2">
      <c r="A686" s="71"/>
      <c r="B686" s="24"/>
      <c r="C686" s="24"/>
      <c r="D686" s="28"/>
      <c r="E686" s="26"/>
      <c r="F686" s="28"/>
      <c r="G686" s="28"/>
      <c r="H686" s="28"/>
      <c r="I686" s="74" t="s">
        <v>1712</v>
      </c>
      <c r="J686" s="75" t="s">
        <v>2310</v>
      </c>
      <c r="K686" s="41">
        <v>2317.922446</v>
      </c>
      <c r="L686" s="41">
        <v>3798.4250913700007</v>
      </c>
      <c r="M686" s="41">
        <f t="shared" si="11"/>
        <v>1480.5026453700007</v>
      </c>
      <c r="N686" s="71"/>
      <c r="O686" s="71"/>
      <c r="P686" s="71"/>
      <c r="Q686" s="71"/>
    </row>
    <row r="687" spans="1:17" x14ac:dyDescent="0.2">
      <c r="A687" s="71"/>
      <c r="B687" s="24"/>
      <c r="C687" s="24"/>
      <c r="D687" s="28"/>
      <c r="E687" s="26"/>
      <c r="F687" s="28"/>
      <c r="G687" s="28"/>
      <c r="H687" s="28"/>
      <c r="I687" s="74" t="s">
        <v>1714</v>
      </c>
      <c r="J687" s="75" t="s">
        <v>2311</v>
      </c>
      <c r="K687" s="41">
        <v>146.84688600000001</v>
      </c>
      <c r="L687" s="41">
        <v>172.07045822000003</v>
      </c>
      <c r="M687" s="41">
        <f t="shared" si="11"/>
        <v>25.223572220000023</v>
      </c>
      <c r="N687" s="71"/>
      <c r="O687" s="71"/>
      <c r="P687" s="71"/>
      <c r="Q687" s="71"/>
    </row>
    <row r="688" spans="1:17" x14ac:dyDescent="0.2">
      <c r="A688" s="71"/>
      <c r="B688" s="24"/>
      <c r="C688" s="24"/>
      <c r="D688" s="28"/>
      <c r="E688" s="26"/>
      <c r="F688" s="28"/>
      <c r="G688" s="28"/>
      <c r="H688" s="28"/>
      <c r="I688" s="74" t="s">
        <v>1720</v>
      </c>
      <c r="J688" s="75" t="s">
        <v>2312</v>
      </c>
      <c r="K688" s="41">
        <v>42.214568</v>
      </c>
      <c r="L688" s="41">
        <v>21.347982200000001</v>
      </c>
      <c r="M688" s="41">
        <f t="shared" si="11"/>
        <v>-20.866585799999999</v>
      </c>
      <c r="N688" s="71"/>
      <c r="O688" s="71"/>
      <c r="P688" s="71"/>
      <c r="Q688" s="71"/>
    </row>
    <row r="689" spans="1:17" x14ac:dyDescent="0.2">
      <c r="A689" s="71"/>
      <c r="B689" s="24"/>
      <c r="C689" s="24"/>
      <c r="D689" s="28"/>
      <c r="E689" s="26"/>
      <c r="F689" s="28"/>
      <c r="G689" s="28"/>
      <c r="H689" s="28"/>
      <c r="I689" s="74" t="s">
        <v>2045</v>
      </c>
      <c r="J689" s="75" t="s">
        <v>2313</v>
      </c>
      <c r="K689" s="41">
        <v>189.97771700000001</v>
      </c>
      <c r="L689" s="41">
        <v>201.74001270000002</v>
      </c>
      <c r="M689" s="41">
        <f t="shared" si="11"/>
        <v>11.76229570000001</v>
      </c>
      <c r="N689" s="71"/>
      <c r="O689" s="71"/>
      <c r="P689" s="71"/>
      <c r="Q689" s="71"/>
    </row>
    <row r="690" spans="1:17" x14ac:dyDescent="0.2">
      <c r="A690" s="71"/>
      <c r="B690" s="24"/>
      <c r="C690" s="24"/>
      <c r="D690" s="28"/>
      <c r="E690" s="26"/>
      <c r="F690" s="28"/>
      <c r="G690" s="28"/>
      <c r="H690" s="28"/>
      <c r="I690" s="74" t="s">
        <v>1726</v>
      </c>
      <c r="J690" s="75" t="s">
        <v>2314</v>
      </c>
      <c r="K690" s="41">
        <v>206.65490399999999</v>
      </c>
      <c r="L690" s="41">
        <v>251.05607684999998</v>
      </c>
      <c r="M690" s="41">
        <f t="shared" si="11"/>
        <v>44.401172849999995</v>
      </c>
      <c r="N690" s="71"/>
      <c r="O690" s="71"/>
      <c r="P690" s="71"/>
      <c r="Q690" s="71"/>
    </row>
    <row r="691" spans="1:17" x14ac:dyDescent="0.2">
      <c r="A691" s="71"/>
      <c r="B691" s="24"/>
      <c r="C691" s="24"/>
      <c r="D691" s="28"/>
      <c r="E691" s="26"/>
      <c r="F691" s="28"/>
      <c r="G691" s="28"/>
      <c r="H691" s="28"/>
      <c r="I691" s="74" t="s">
        <v>2081</v>
      </c>
      <c r="J691" s="75" t="s">
        <v>2315</v>
      </c>
      <c r="K691" s="41">
        <v>16.835834999999999</v>
      </c>
      <c r="L691" s="41">
        <v>7.2618686500000003</v>
      </c>
      <c r="M691" s="41">
        <f t="shared" si="11"/>
        <v>-9.5739663499999992</v>
      </c>
      <c r="N691" s="71"/>
      <c r="O691" s="71"/>
      <c r="P691" s="71"/>
      <c r="Q691" s="71"/>
    </row>
    <row r="692" spans="1:17" x14ac:dyDescent="0.2">
      <c r="A692" s="71"/>
      <c r="B692" s="24"/>
      <c r="C692" s="24"/>
      <c r="D692" s="28"/>
      <c r="E692" s="26"/>
      <c r="F692" s="28"/>
      <c r="G692" s="28"/>
      <c r="H692" s="28"/>
      <c r="I692" s="74" t="s">
        <v>2316</v>
      </c>
      <c r="J692" s="75" t="s">
        <v>2317</v>
      </c>
      <c r="K692" s="41">
        <v>1381.9491250000001</v>
      </c>
      <c r="L692" s="41">
        <v>1352.3620254800001</v>
      </c>
      <c r="M692" s="41">
        <f t="shared" si="11"/>
        <v>-29.587099520000038</v>
      </c>
      <c r="N692" s="71"/>
      <c r="O692" s="71"/>
      <c r="P692" s="71"/>
      <c r="Q692" s="71"/>
    </row>
    <row r="693" spans="1:17" x14ac:dyDescent="0.2">
      <c r="A693" s="71"/>
      <c r="B693" s="24"/>
      <c r="C693" s="24"/>
      <c r="D693" s="28"/>
      <c r="E693" s="26"/>
      <c r="F693" s="28"/>
      <c r="G693" s="28"/>
      <c r="H693" s="28"/>
      <c r="I693" s="74" t="s">
        <v>2061</v>
      </c>
      <c r="J693" s="75" t="s">
        <v>2318</v>
      </c>
      <c r="K693" s="41">
        <v>0</v>
      </c>
      <c r="L693" s="41">
        <v>1843.3035961499991</v>
      </c>
      <c r="M693" s="41">
        <f t="shared" si="11"/>
        <v>1843.3035961499991</v>
      </c>
      <c r="N693" s="71"/>
      <c r="O693" s="71"/>
      <c r="P693" s="71"/>
      <c r="Q693" s="71"/>
    </row>
    <row r="694" spans="1:17" x14ac:dyDescent="0.2">
      <c r="A694" s="71"/>
      <c r="B694" s="24"/>
      <c r="C694" s="24"/>
      <c r="D694" s="28"/>
      <c r="E694" s="26"/>
      <c r="F694" s="28"/>
      <c r="G694" s="28"/>
      <c r="H694" s="28"/>
      <c r="I694" s="74" t="s">
        <v>1792</v>
      </c>
      <c r="J694" s="75" t="s">
        <v>2319</v>
      </c>
      <c r="K694" s="41">
        <v>68.413077000000001</v>
      </c>
      <c r="L694" s="41">
        <v>60.711978470000005</v>
      </c>
      <c r="M694" s="41">
        <f t="shared" si="11"/>
        <v>-7.7010985299999959</v>
      </c>
      <c r="N694" s="71"/>
      <c r="O694" s="71"/>
      <c r="P694" s="71"/>
      <c r="Q694" s="71"/>
    </row>
    <row r="695" spans="1:17" x14ac:dyDescent="0.2">
      <c r="A695" s="71"/>
      <c r="B695" s="24"/>
      <c r="C695" s="24"/>
      <c r="D695" s="28"/>
      <c r="E695" s="26"/>
      <c r="F695" s="28"/>
      <c r="G695" s="28"/>
      <c r="H695" s="28"/>
      <c r="I695" s="74" t="s">
        <v>21</v>
      </c>
      <c r="J695" s="75" t="s">
        <v>2320</v>
      </c>
      <c r="K695" s="41">
        <v>1000</v>
      </c>
      <c r="L695" s="41">
        <v>0</v>
      </c>
      <c r="M695" s="41">
        <f t="shared" si="11"/>
        <v>-1000</v>
      </c>
      <c r="N695" s="71"/>
      <c r="O695" s="71"/>
      <c r="P695" s="71"/>
      <c r="Q695" s="71"/>
    </row>
    <row r="696" spans="1:17" x14ac:dyDescent="0.2">
      <c r="A696" s="71"/>
      <c r="B696" s="24"/>
      <c r="C696" s="24"/>
      <c r="D696" s="28"/>
      <c r="E696" s="26"/>
      <c r="F696" s="28"/>
      <c r="G696" s="28"/>
      <c r="H696" s="28"/>
      <c r="I696" s="74" t="s">
        <v>23</v>
      </c>
      <c r="J696" s="75" t="s">
        <v>2568</v>
      </c>
      <c r="K696" s="41">
        <v>3274.7256659999998</v>
      </c>
      <c r="L696" s="41">
        <v>0</v>
      </c>
      <c r="M696" s="41">
        <f t="shared" si="11"/>
        <v>-3274.7256659999998</v>
      </c>
      <c r="N696" s="71"/>
      <c r="O696" s="71"/>
      <c r="P696" s="71"/>
      <c r="Q696" s="71"/>
    </row>
    <row r="697" spans="1:17" x14ac:dyDescent="0.2">
      <c r="A697" s="71"/>
      <c r="B697" s="24"/>
      <c r="C697" s="24"/>
      <c r="D697" s="28"/>
      <c r="E697" s="26"/>
      <c r="F697" s="28"/>
      <c r="G697" s="28"/>
      <c r="H697" s="97" t="s">
        <v>1693</v>
      </c>
      <c r="I697" s="100"/>
      <c r="J697" s="101"/>
      <c r="K697" s="102">
        <v>2107.497406</v>
      </c>
      <c r="L697" s="102">
        <v>2399.3537494299999</v>
      </c>
      <c r="M697" s="102">
        <f t="shared" si="11"/>
        <v>291.85634342999992</v>
      </c>
      <c r="N697" s="71"/>
      <c r="O697" s="71"/>
      <c r="P697" s="71"/>
      <c r="Q697" s="71"/>
    </row>
    <row r="698" spans="1:17" x14ac:dyDescent="0.2">
      <c r="A698" s="71"/>
      <c r="B698" s="24"/>
      <c r="C698" s="24"/>
      <c r="D698" s="28"/>
      <c r="E698" s="26"/>
      <c r="F698" s="28"/>
      <c r="G698" s="28"/>
      <c r="H698" s="28"/>
      <c r="I698" s="72" t="s">
        <v>1694</v>
      </c>
      <c r="J698" s="73" t="s">
        <v>1744</v>
      </c>
      <c r="K698" s="39">
        <v>2038.650854</v>
      </c>
      <c r="L698" s="39">
        <v>2334.8719554999998</v>
      </c>
      <c r="M698" s="39">
        <f t="shared" si="11"/>
        <v>296.2211014999998</v>
      </c>
      <c r="N698" s="71"/>
      <c r="O698" s="71"/>
      <c r="P698" s="71"/>
      <c r="Q698" s="71"/>
    </row>
    <row r="699" spans="1:17" x14ac:dyDescent="0.2">
      <c r="A699" s="71"/>
      <c r="B699" s="24"/>
      <c r="C699" s="24"/>
      <c r="D699" s="28"/>
      <c r="E699" s="26"/>
      <c r="F699" s="28"/>
      <c r="G699" s="28"/>
      <c r="H699" s="28"/>
      <c r="I699" s="74" t="s">
        <v>1698</v>
      </c>
      <c r="J699" s="75" t="s">
        <v>1751</v>
      </c>
      <c r="K699" s="41">
        <v>68.846552000000003</v>
      </c>
      <c r="L699" s="41">
        <v>64.481793930000009</v>
      </c>
      <c r="M699" s="41">
        <f t="shared" si="11"/>
        <v>-4.3647580699999935</v>
      </c>
      <c r="N699" s="71"/>
      <c r="O699" s="71"/>
      <c r="P699" s="71"/>
      <c r="Q699" s="71"/>
    </row>
    <row r="700" spans="1:17" x14ac:dyDescent="0.2">
      <c r="A700" s="71"/>
      <c r="B700" s="24"/>
      <c r="C700" s="24"/>
      <c r="D700" s="112" t="s">
        <v>1651</v>
      </c>
      <c r="E700" s="113"/>
      <c r="F700" s="112"/>
      <c r="G700" s="112"/>
      <c r="H700" s="112"/>
      <c r="I700" s="117"/>
      <c r="J700" s="118"/>
      <c r="K700" s="116">
        <v>2665682.4929439998</v>
      </c>
      <c r="L700" s="116">
        <v>2577871.49782308</v>
      </c>
      <c r="M700" s="116">
        <f t="shared" si="11"/>
        <v>-87810.995120919775</v>
      </c>
      <c r="N700" s="71"/>
      <c r="O700" s="71"/>
      <c r="P700" s="71"/>
      <c r="Q700" s="71"/>
    </row>
    <row r="701" spans="1:17" x14ac:dyDescent="0.2">
      <c r="A701" s="71"/>
      <c r="B701" s="24"/>
      <c r="C701" s="24"/>
      <c r="D701" s="28"/>
      <c r="E701" s="87">
        <v>19</v>
      </c>
      <c r="F701" s="88" t="s">
        <v>1652</v>
      </c>
      <c r="G701" s="88"/>
      <c r="H701" s="88"/>
      <c r="I701" s="88"/>
      <c r="J701" s="110"/>
      <c r="K701" s="93">
        <v>1421823.712303</v>
      </c>
      <c r="L701" s="93">
        <v>1341602.5097929903</v>
      </c>
      <c r="M701" s="93">
        <f t="shared" si="11"/>
        <v>-80221.202510009753</v>
      </c>
      <c r="N701" s="71"/>
      <c r="O701" s="71"/>
      <c r="P701" s="71"/>
      <c r="Q701" s="71"/>
    </row>
    <row r="702" spans="1:17" x14ac:dyDescent="0.2">
      <c r="A702" s="71"/>
      <c r="B702" s="24"/>
      <c r="C702" s="24"/>
      <c r="D702" s="28"/>
      <c r="E702" s="26"/>
      <c r="F702" s="28"/>
      <c r="G702" s="72" t="s">
        <v>16</v>
      </c>
      <c r="H702" s="72"/>
      <c r="I702" s="72"/>
      <c r="J702" s="73"/>
      <c r="K702" s="39">
        <v>1421823.712303</v>
      </c>
      <c r="L702" s="39">
        <v>1341602.5097929903</v>
      </c>
      <c r="M702" s="39">
        <f t="shared" si="11"/>
        <v>-80221.202510009753</v>
      </c>
      <c r="N702" s="71"/>
      <c r="O702" s="71"/>
      <c r="P702" s="71"/>
      <c r="Q702" s="71"/>
    </row>
    <row r="703" spans="1:17" x14ac:dyDescent="0.2">
      <c r="A703" s="71"/>
      <c r="B703" s="24"/>
      <c r="C703" s="24"/>
      <c r="D703" s="28"/>
      <c r="E703" s="26"/>
      <c r="F703" s="28"/>
      <c r="G703" s="28"/>
      <c r="H703" s="97" t="s">
        <v>1795</v>
      </c>
      <c r="I703" s="97"/>
      <c r="J703" s="99"/>
      <c r="K703" s="98">
        <v>23105.269613</v>
      </c>
      <c r="L703" s="98">
        <v>20636.394720060001</v>
      </c>
      <c r="M703" s="98">
        <f t="shared" si="11"/>
        <v>-2468.874892939999</v>
      </c>
      <c r="N703" s="71"/>
      <c r="O703" s="71"/>
      <c r="P703" s="71"/>
      <c r="Q703" s="71"/>
    </row>
    <row r="704" spans="1:17" x14ac:dyDescent="0.2">
      <c r="A704" s="71"/>
      <c r="B704" s="24"/>
      <c r="C704" s="24"/>
      <c r="D704" s="28"/>
      <c r="E704" s="26"/>
      <c r="F704" s="28"/>
      <c r="G704" s="28"/>
      <c r="H704" s="28"/>
      <c r="I704" s="72" t="s">
        <v>2321</v>
      </c>
      <c r="J704" s="73" t="s">
        <v>2322</v>
      </c>
      <c r="K704" s="39">
        <v>21623.685001000002</v>
      </c>
      <c r="L704" s="39">
        <v>19584.685001000002</v>
      </c>
      <c r="M704" s="39">
        <f t="shared" si="11"/>
        <v>-2039</v>
      </c>
      <c r="N704" s="71"/>
      <c r="O704" s="71"/>
      <c r="P704" s="71"/>
      <c r="Q704" s="71"/>
    </row>
    <row r="705" spans="1:17" x14ac:dyDescent="0.2">
      <c r="A705" s="71"/>
      <c r="B705" s="24"/>
      <c r="C705" s="24"/>
      <c r="D705" s="28"/>
      <c r="E705" s="26"/>
      <c r="F705" s="28"/>
      <c r="G705" s="28"/>
      <c r="H705" s="28"/>
      <c r="I705" s="74" t="s">
        <v>2143</v>
      </c>
      <c r="J705" s="75" t="s">
        <v>2569</v>
      </c>
      <c r="K705" s="41">
        <v>321.97516899999999</v>
      </c>
      <c r="L705" s="41">
        <v>321.97414866000003</v>
      </c>
      <c r="M705" s="41">
        <f t="shared" si="11"/>
        <v>-1.0203399999682006E-3</v>
      </c>
      <c r="N705" s="71"/>
      <c r="O705" s="71"/>
      <c r="P705" s="71"/>
      <c r="Q705" s="71"/>
    </row>
    <row r="706" spans="1:17" x14ac:dyDescent="0.2">
      <c r="A706" s="71"/>
      <c r="B706" s="24"/>
      <c r="C706" s="24"/>
      <c r="D706" s="28"/>
      <c r="E706" s="26"/>
      <c r="F706" s="28"/>
      <c r="G706" s="28"/>
      <c r="H706" s="28"/>
      <c r="I706" s="74" t="s">
        <v>2249</v>
      </c>
      <c r="J706" s="75" t="s">
        <v>2323</v>
      </c>
      <c r="K706" s="41">
        <v>782.78349600000001</v>
      </c>
      <c r="L706" s="41">
        <v>520.5862832900001</v>
      </c>
      <c r="M706" s="41">
        <f t="shared" si="11"/>
        <v>-262.19721270999992</v>
      </c>
      <c r="N706" s="71"/>
      <c r="O706" s="71"/>
      <c r="P706" s="71"/>
      <c r="Q706" s="71"/>
    </row>
    <row r="707" spans="1:17" x14ac:dyDescent="0.2">
      <c r="A707" s="71"/>
      <c r="B707" s="24"/>
      <c r="C707" s="24"/>
      <c r="D707" s="28"/>
      <c r="E707" s="26"/>
      <c r="F707" s="28"/>
      <c r="G707" s="28"/>
      <c r="H707" s="28"/>
      <c r="I707" s="74" t="s">
        <v>2145</v>
      </c>
      <c r="J707" s="75" t="s">
        <v>2324</v>
      </c>
      <c r="K707" s="41">
        <v>208.82594700000001</v>
      </c>
      <c r="L707" s="41">
        <v>208.82594700000001</v>
      </c>
      <c r="M707" s="41">
        <f t="shared" si="11"/>
        <v>0</v>
      </c>
      <c r="N707" s="71"/>
      <c r="O707" s="71"/>
      <c r="P707" s="71"/>
      <c r="Q707" s="71"/>
    </row>
    <row r="708" spans="1:17" x14ac:dyDescent="0.2">
      <c r="A708" s="71"/>
      <c r="B708" s="24"/>
      <c r="C708" s="24"/>
      <c r="D708" s="28"/>
      <c r="E708" s="26"/>
      <c r="F708" s="28"/>
      <c r="G708" s="28"/>
      <c r="H708" s="28"/>
      <c r="I708" s="74" t="s">
        <v>1943</v>
      </c>
      <c r="J708" s="75" t="s">
        <v>2325</v>
      </c>
      <c r="K708" s="41">
        <v>168</v>
      </c>
      <c r="L708" s="41">
        <v>0.32334010999999996</v>
      </c>
      <c r="M708" s="41">
        <f t="shared" si="11"/>
        <v>-167.67665989</v>
      </c>
      <c r="N708" s="71"/>
      <c r="O708" s="71"/>
      <c r="P708" s="71"/>
      <c r="Q708" s="71"/>
    </row>
    <row r="709" spans="1:17" x14ac:dyDescent="0.2">
      <c r="A709" s="71"/>
      <c r="B709" s="24"/>
      <c r="C709" s="24"/>
      <c r="D709" s="28"/>
      <c r="E709" s="26"/>
      <c r="F709" s="28"/>
      <c r="G709" s="28"/>
      <c r="H709" s="97" t="s">
        <v>17</v>
      </c>
      <c r="I709" s="100"/>
      <c r="J709" s="101"/>
      <c r="K709" s="102">
        <v>70409.146152000001</v>
      </c>
      <c r="L709" s="102">
        <v>20773.016240820001</v>
      </c>
      <c r="M709" s="102">
        <f t="shared" si="11"/>
        <v>-49636.129911180004</v>
      </c>
      <c r="N709" s="71"/>
      <c r="O709" s="71"/>
      <c r="P709" s="71"/>
      <c r="Q709" s="71"/>
    </row>
    <row r="710" spans="1:17" x14ac:dyDescent="0.2">
      <c r="A710" s="71"/>
      <c r="B710" s="24"/>
      <c r="C710" s="24"/>
      <c r="D710" s="28"/>
      <c r="E710" s="26"/>
      <c r="F710" s="28"/>
      <c r="G710" s="28"/>
      <c r="H710" s="28"/>
      <c r="I710" s="72" t="s">
        <v>1689</v>
      </c>
      <c r="J710" s="73" t="s">
        <v>2326</v>
      </c>
      <c r="K710" s="39">
        <v>189</v>
      </c>
      <c r="L710" s="39">
        <v>145.90437686999999</v>
      </c>
      <c r="M710" s="39">
        <f t="shared" si="11"/>
        <v>-43.095623130000007</v>
      </c>
      <c r="N710" s="71"/>
      <c r="O710" s="71"/>
      <c r="P710" s="71"/>
      <c r="Q710" s="71"/>
    </row>
    <row r="711" spans="1:17" x14ac:dyDescent="0.2">
      <c r="A711" s="71"/>
      <c r="B711" s="24"/>
      <c r="C711" s="24"/>
      <c r="D711" s="28"/>
      <c r="E711" s="26"/>
      <c r="F711" s="28"/>
      <c r="G711" s="28"/>
      <c r="H711" s="28"/>
      <c r="I711" s="74" t="s">
        <v>2327</v>
      </c>
      <c r="J711" s="75" t="s">
        <v>2328</v>
      </c>
      <c r="K711" s="41">
        <v>209</v>
      </c>
      <c r="L711" s="41">
        <v>112.68786054</v>
      </c>
      <c r="M711" s="41">
        <f t="shared" si="11"/>
        <v>-96.312139459999997</v>
      </c>
      <c r="N711" s="71"/>
      <c r="O711" s="71"/>
      <c r="P711" s="71"/>
      <c r="Q711" s="71"/>
    </row>
    <row r="712" spans="1:17" x14ac:dyDescent="0.2">
      <c r="A712" s="71"/>
      <c r="B712" s="24"/>
      <c r="C712" s="24"/>
      <c r="D712" s="28"/>
      <c r="E712" s="26"/>
      <c r="F712" s="28"/>
      <c r="G712" s="28"/>
      <c r="H712" s="28"/>
      <c r="I712" s="74" t="s">
        <v>2329</v>
      </c>
      <c r="J712" s="75" t="s">
        <v>2330</v>
      </c>
      <c r="K712" s="41">
        <v>58.188622000000002</v>
      </c>
      <c r="L712" s="41">
        <v>0</v>
      </c>
      <c r="M712" s="41">
        <f t="shared" ref="M712:M775" si="12">L712-K712</f>
        <v>-58.188622000000002</v>
      </c>
      <c r="N712" s="71"/>
      <c r="O712" s="71"/>
      <c r="P712" s="71"/>
      <c r="Q712" s="71"/>
    </row>
    <row r="713" spans="1:17" x14ac:dyDescent="0.2">
      <c r="A713" s="71"/>
      <c r="B713" s="24"/>
      <c r="C713" s="24"/>
      <c r="D713" s="28"/>
      <c r="E713" s="26"/>
      <c r="F713" s="28"/>
      <c r="G713" s="28"/>
      <c r="H713" s="28"/>
      <c r="I713" s="74" t="s">
        <v>1921</v>
      </c>
      <c r="J713" s="75" t="s">
        <v>2331</v>
      </c>
      <c r="K713" s="41">
        <v>17628.45</v>
      </c>
      <c r="L713" s="41">
        <v>19578.45</v>
      </c>
      <c r="M713" s="41">
        <f t="shared" si="12"/>
        <v>1950</v>
      </c>
      <c r="N713" s="71"/>
      <c r="O713" s="71"/>
      <c r="P713" s="71"/>
      <c r="Q713" s="71"/>
    </row>
    <row r="714" spans="1:17" x14ac:dyDescent="0.2">
      <c r="A714" s="71"/>
      <c r="B714" s="24"/>
      <c r="C714" s="24"/>
      <c r="D714" s="28"/>
      <c r="E714" s="26"/>
      <c r="F714" s="28"/>
      <c r="G714" s="28"/>
      <c r="H714" s="28"/>
      <c r="I714" s="74" t="s">
        <v>1870</v>
      </c>
      <c r="J714" s="75" t="s">
        <v>2597</v>
      </c>
      <c r="K714" s="41">
        <v>52324.507530000003</v>
      </c>
      <c r="L714" s="41">
        <v>0</v>
      </c>
      <c r="M714" s="41">
        <f t="shared" si="12"/>
        <v>-52324.507530000003</v>
      </c>
      <c r="N714" s="71"/>
      <c r="O714" s="71"/>
      <c r="P714" s="71"/>
      <c r="Q714" s="71"/>
    </row>
    <row r="715" spans="1:17" x14ac:dyDescent="0.2">
      <c r="A715" s="71"/>
      <c r="B715" s="24"/>
      <c r="C715" s="24"/>
      <c r="D715" s="28"/>
      <c r="E715" s="26"/>
      <c r="F715" s="28"/>
      <c r="G715" s="28"/>
      <c r="H715" s="28"/>
      <c r="I715" s="74" t="s">
        <v>1986</v>
      </c>
      <c r="J715" s="75" t="s">
        <v>2570</v>
      </c>
      <c r="K715" s="41">
        <v>0</v>
      </c>
      <c r="L715" s="41">
        <v>935.97400341000014</v>
      </c>
      <c r="M715" s="41">
        <f t="shared" si="12"/>
        <v>935.97400341000014</v>
      </c>
      <c r="N715" s="71"/>
      <c r="O715" s="71"/>
      <c r="P715" s="71"/>
      <c r="Q715" s="71"/>
    </row>
    <row r="716" spans="1:17" x14ac:dyDescent="0.2">
      <c r="A716" s="71"/>
      <c r="B716" s="24"/>
      <c r="C716" s="24"/>
      <c r="D716" s="28"/>
      <c r="E716" s="26"/>
      <c r="F716" s="28"/>
      <c r="G716" s="28"/>
      <c r="H716" s="97" t="s">
        <v>1874</v>
      </c>
      <c r="I716" s="100"/>
      <c r="J716" s="101"/>
      <c r="K716" s="102">
        <v>1328309.296538</v>
      </c>
      <c r="L716" s="102">
        <v>1300193.0988321099</v>
      </c>
      <c r="M716" s="102">
        <f t="shared" si="12"/>
        <v>-28116.197705890052</v>
      </c>
      <c r="N716" s="71"/>
      <c r="O716" s="71"/>
      <c r="P716" s="71"/>
      <c r="Q716" s="71"/>
    </row>
    <row r="717" spans="1:17" x14ac:dyDescent="0.2">
      <c r="A717" s="71"/>
      <c r="B717" s="24"/>
      <c r="C717" s="24"/>
      <c r="D717" s="28"/>
      <c r="E717" s="26"/>
      <c r="F717" s="28"/>
      <c r="G717" s="28"/>
      <c r="H717" s="28"/>
      <c r="I717" s="72" t="s">
        <v>2332</v>
      </c>
      <c r="J717" s="73" t="s">
        <v>2333</v>
      </c>
      <c r="K717" s="39">
        <v>337328.35594600003</v>
      </c>
      <c r="L717" s="39">
        <v>339987.20468199998</v>
      </c>
      <c r="M717" s="39">
        <f t="shared" si="12"/>
        <v>2658.8487359999563</v>
      </c>
      <c r="N717" s="71"/>
      <c r="O717" s="71"/>
      <c r="P717" s="71"/>
      <c r="Q717" s="71"/>
    </row>
    <row r="718" spans="1:17" x14ac:dyDescent="0.2">
      <c r="A718" s="71"/>
      <c r="B718" s="24"/>
      <c r="C718" s="24"/>
      <c r="D718" s="28"/>
      <c r="E718" s="26"/>
      <c r="F718" s="28"/>
      <c r="G718" s="28"/>
      <c r="H718" s="28"/>
      <c r="I718" s="74" t="s">
        <v>2334</v>
      </c>
      <c r="J718" s="75" t="s">
        <v>2335</v>
      </c>
      <c r="K718" s="41">
        <v>663714.73763900006</v>
      </c>
      <c r="L718" s="41">
        <v>644726.60410827002</v>
      </c>
      <c r="M718" s="41">
        <f t="shared" si="12"/>
        <v>-18988.133530730032</v>
      </c>
      <c r="N718" s="71"/>
      <c r="O718" s="71"/>
      <c r="P718" s="71"/>
      <c r="Q718" s="71"/>
    </row>
    <row r="719" spans="1:17" x14ac:dyDescent="0.2">
      <c r="A719" s="71"/>
      <c r="B719" s="24"/>
      <c r="C719" s="24"/>
      <c r="D719" s="28"/>
      <c r="E719" s="26"/>
      <c r="F719" s="28"/>
      <c r="G719" s="28"/>
      <c r="H719" s="28"/>
      <c r="I719" s="74" t="s">
        <v>2336</v>
      </c>
      <c r="J719" s="75" t="s">
        <v>2337</v>
      </c>
      <c r="K719" s="41">
        <v>38200</v>
      </c>
      <c r="L719" s="41">
        <v>37569.644553119993</v>
      </c>
      <c r="M719" s="41">
        <f t="shared" si="12"/>
        <v>-630.35544688000664</v>
      </c>
      <c r="N719" s="71"/>
      <c r="O719" s="71"/>
      <c r="P719" s="71"/>
      <c r="Q719" s="71"/>
    </row>
    <row r="720" spans="1:17" x14ac:dyDescent="0.2">
      <c r="A720" s="71"/>
      <c r="B720" s="24"/>
      <c r="C720" s="24"/>
      <c r="D720" s="28"/>
      <c r="E720" s="26"/>
      <c r="F720" s="28"/>
      <c r="G720" s="28"/>
      <c r="H720" s="28"/>
      <c r="I720" s="74" t="s">
        <v>2338</v>
      </c>
      <c r="J720" s="75" t="s">
        <v>2339</v>
      </c>
      <c r="K720" s="41">
        <v>9465.5116080000007</v>
      </c>
      <c r="L720" s="41">
        <v>97.390119930000012</v>
      </c>
      <c r="M720" s="41">
        <f t="shared" si="12"/>
        <v>-9368.1214880700009</v>
      </c>
      <c r="N720" s="71"/>
      <c r="O720" s="71"/>
      <c r="P720" s="71"/>
      <c r="Q720" s="71"/>
    </row>
    <row r="721" spans="1:17" x14ac:dyDescent="0.2">
      <c r="A721" s="71"/>
      <c r="B721" s="24"/>
      <c r="C721" s="24"/>
      <c r="D721" s="28"/>
      <c r="E721" s="26"/>
      <c r="F721" s="28"/>
      <c r="G721" s="28"/>
      <c r="H721" s="28"/>
      <c r="I721" s="74" t="s">
        <v>2340</v>
      </c>
      <c r="J721" s="75" t="s">
        <v>2341</v>
      </c>
      <c r="K721" s="41">
        <v>56486.402027999997</v>
      </c>
      <c r="L721" s="41">
        <v>37368.722014740008</v>
      </c>
      <c r="M721" s="41">
        <f t="shared" si="12"/>
        <v>-19117.680013259989</v>
      </c>
      <c r="N721" s="71"/>
      <c r="O721" s="71"/>
      <c r="P721" s="71"/>
      <c r="Q721" s="71"/>
    </row>
    <row r="722" spans="1:17" x14ac:dyDescent="0.2">
      <c r="A722" s="71"/>
      <c r="B722" s="24"/>
      <c r="C722" s="24"/>
      <c r="D722" s="28"/>
      <c r="E722" s="26"/>
      <c r="F722" s="28"/>
      <c r="G722" s="28"/>
      <c r="H722" s="28"/>
      <c r="I722" s="74" t="s">
        <v>2342</v>
      </c>
      <c r="J722" s="75" t="s">
        <v>2343</v>
      </c>
      <c r="K722" s="41">
        <v>0.29141499999999998</v>
      </c>
      <c r="L722" s="41">
        <v>0.19359007</v>
      </c>
      <c r="M722" s="41">
        <f t="shared" si="12"/>
        <v>-9.7824929999999977E-2</v>
      </c>
      <c r="N722" s="71"/>
      <c r="O722" s="71"/>
      <c r="P722" s="71"/>
      <c r="Q722" s="71"/>
    </row>
    <row r="723" spans="1:17" x14ac:dyDescent="0.2">
      <c r="A723" s="71"/>
      <c r="B723" s="24"/>
      <c r="C723" s="24"/>
      <c r="D723" s="28"/>
      <c r="E723" s="26"/>
      <c r="F723" s="28"/>
      <c r="G723" s="28"/>
      <c r="H723" s="28"/>
      <c r="I723" s="74" t="s">
        <v>2571</v>
      </c>
      <c r="J723" s="75" t="s">
        <v>2572</v>
      </c>
      <c r="K723" s="41">
        <v>445.03451999999999</v>
      </c>
      <c r="L723" s="41">
        <v>300</v>
      </c>
      <c r="M723" s="41">
        <f t="shared" si="12"/>
        <v>-145.03451999999999</v>
      </c>
      <c r="N723" s="71"/>
      <c r="O723" s="71"/>
      <c r="P723" s="71"/>
      <c r="Q723" s="71"/>
    </row>
    <row r="724" spans="1:17" x14ac:dyDescent="0.2">
      <c r="A724" s="71"/>
      <c r="B724" s="24"/>
      <c r="C724" s="24"/>
      <c r="D724" s="28"/>
      <c r="E724" s="26"/>
      <c r="F724" s="28"/>
      <c r="G724" s="28"/>
      <c r="H724" s="28"/>
      <c r="I724" s="74" t="s">
        <v>2344</v>
      </c>
      <c r="J724" s="75" t="s">
        <v>2345</v>
      </c>
      <c r="K724" s="41">
        <v>8371.3030060000001</v>
      </c>
      <c r="L724" s="41">
        <v>7553.1597562000006</v>
      </c>
      <c r="M724" s="41">
        <f t="shared" si="12"/>
        <v>-818.14324979999947</v>
      </c>
      <c r="N724" s="71"/>
      <c r="O724" s="71"/>
      <c r="P724" s="71"/>
      <c r="Q724" s="71"/>
    </row>
    <row r="725" spans="1:17" x14ac:dyDescent="0.2">
      <c r="A725" s="71"/>
      <c r="B725" s="24"/>
      <c r="C725" s="24"/>
      <c r="D725" s="28"/>
      <c r="E725" s="26"/>
      <c r="F725" s="28"/>
      <c r="G725" s="28"/>
      <c r="H725" s="28"/>
      <c r="I725" s="74" t="s">
        <v>2346</v>
      </c>
      <c r="J725" s="75" t="s">
        <v>2347</v>
      </c>
      <c r="K725" s="41">
        <v>3999.7722239999998</v>
      </c>
      <c r="L725" s="41">
        <v>4123.7866119199998</v>
      </c>
      <c r="M725" s="41">
        <f t="shared" si="12"/>
        <v>124.01438791999999</v>
      </c>
      <c r="N725" s="71"/>
      <c r="O725" s="71"/>
      <c r="P725" s="71"/>
      <c r="Q725" s="71"/>
    </row>
    <row r="726" spans="1:17" ht="25.5" x14ac:dyDescent="0.2">
      <c r="A726" s="71"/>
      <c r="B726" s="24"/>
      <c r="C726" s="24"/>
      <c r="D726" s="28"/>
      <c r="E726" s="26"/>
      <c r="F726" s="28"/>
      <c r="G726" s="28"/>
      <c r="H726" s="28"/>
      <c r="I726" s="74" t="s">
        <v>2348</v>
      </c>
      <c r="J726" s="75" t="s">
        <v>2349</v>
      </c>
      <c r="K726" s="41">
        <v>25460.750975999999</v>
      </c>
      <c r="L726" s="41">
        <v>25048.60086282</v>
      </c>
      <c r="M726" s="41">
        <f t="shared" si="12"/>
        <v>-412.15011317999961</v>
      </c>
      <c r="N726" s="71"/>
      <c r="O726" s="71"/>
      <c r="P726" s="71"/>
      <c r="Q726" s="71"/>
    </row>
    <row r="727" spans="1:17" ht="25.5" x14ac:dyDescent="0.2">
      <c r="A727" s="71"/>
      <c r="B727" s="24"/>
      <c r="C727" s="24"/>
      <c r="D727" s="28"/>
      <c r="E727" s="26"/>
      <c r="F727" s="28"/>
      <c r="G727" s="28"/>
      <c r="H727" s="28"/>
      <c r="I727" s="74" t="s">
        <v>2350</v>
      </c>
      <c r="J727" s="75" t="s">
        <v>2351</v>
      </c>
      <c r="K727" s="41">
        <v>2928.2243870000002</v>
      </c>
      <c r="L727" s="41">
        <v>2465.8960000000002</v>
      </c>
      <c r="M727" s="41">
        <f t="shared" si="12"/>
        <v>-462.32838700000002</v>
      </c>
      <c r="N727" s="71"/>
      <c r="O727" s="71"/>
      <c r="P727" s="71"/>
      <c r="Q727" s="71"/>
    </row>
    <row r="728" spans="1:17" x14ac:dyDescent="0.2">
      <c r="A728" s="71"/>
      <c r="B728" s="24"/>
      <c r="C728" s="24"/>
      <c r="D728" s="28"/>
      <c r="E728" s="26"/>
      <c r="F728" s="28"/>
      <c r="G728" s="28"/>
      <c r="H728" s="28"/>
      <c r="I728" s="74" t="s">
        <v>2352</v>
      </c>
      <c r="J728" s="75" t="s">
        <v>2353</v>
      </c>
      <c r="K728" s="41">
        <v>139681.42531200001</v>
      </c>
      <c r="L728" s="41">
        <v>157425.09254104001</v>
      </c>
      <c r="M728" s="41">
        <f t="shared" si="12"/>
        <v>17743.667229040002</v>
      </c>
      <c r="N728" s="71"/>
      <c r="O728" s="71"/>
      <c r="P728" s="71"/>
      <c r="Q728" s="71"/>
    </row>
    <row r="729" spans="1:17" x14ac:dyDescent="0.2">
      <c r="A729" s="71"/>
      <c r="B729" s="24"/>
      <c r="C729" s="24"/>
      <c r="D729" s="28"/>
      <c r="E729" s="26"/>
      <c r="F729" s="28"/>
      <c r="G729" s="28"/>
      <c r="H729" s="28"/>
      <c r="I729" s="74" t="s">
        <v>2354</v>
      </c>
      <c r="J729" s="75" t="s">
        <v>2355</v>
      </c>
      <c r="K729" s="41">
        <v>5770.2520960000002</v>
      </c>
      <c r="L729" s="41">
        <v>5770.2520960000002</v>
      </c>
      <c r="M729" s="41">
        <f t="shared" si="12"/>
        <v>0</v>
      </c>
      <c r="N729" s="71"/>
      <c r="O729" s="71"/>
      <c r="P729" s="71"/>
      <c r="Q729" s="71"/>
    </row>
    <row r="730" spans="1:17" x14ac:dyDescent="0.2">
      <c r="A730" s="71"/>
      <c r="B730" s="24"/>
      <c r="C730" s="24"/>
      <c r="D730" s="28"/>
      <c r="E730" s="26"/>
      <c r="F730" s="28"/>
      <c r="G730" s="28"/>
      <c r="H730" s="28"/>
      <c r="I730" s="74" t="s">
        <v>2356</v>
      </c>
      <c r="J730" s="75" t="s">
        <v>2357</v>
      </c>
      <c r="K730" s="41">
        <v>839.38910999999996</v>
      </c>
      <c r="L730" s="41">
        <v>839.38910999999996</v>
      </c>
      <c r="M730" s="41">
        <f t="shared" si="12"/>
        <v>0</v>
      </c>
      <c r="N730" s="71"/>
      <c r="O730" s="71"/>
      <c r="P730" s="71"/>
      <c r="Q730" s="71"/>
    </row>
    <row r="731" spans="1:17" x14ac:dyDescent="0.2">
      <c r="A731" s="71"/>
      <c r="B731" s="24"/>
      <c r="C731" s="24"/>
      <c r="D731" s="28"/>
      <c r="E731" s="26"/>
      <c r="F731" s="28"/>
      <c r="G731" s="28"/>
      <c r="H731" s="28"/>
      <c r="I731" s="74" t="s">
        <v>2358</v>
      </c>
      <c r="J731" s="75" t="s">
        <v>2359</v>
      </c>
      <c r="K731" s="41">
        <v>8967.0455340000008</v>
      </c>
      <c r="L731" s="41">
        <v>8463.2294920000004</v>
      </c>
      <c r="M731" s="41">
        <f t="shared" si="12"/>
        <v>-503.81604200000038</v>
      </c>
      <c r="N731" s="71"/>
      <c r="O731" s="71"/>
      <c r="P731" s="71"/>
      <c r="Q731" s="71"/>
    </row>
    <row r="732" spans="1:17" x14ac:dyDescent="0.2">
      <c r="A732" s="71"/>
      <c r="B732" s="24"/>
      <c r="C732" s="24"/>
      <c r="D732" s="28"/>
      <c r="E732" s="26"/>
      <c r="F732" s="28"/>
      <c r="G732" s="28"/>
      <c r="H732" s="28"/>
      <c r="I732" s="74" t="s">
        <v>2360</v>
      </c>
      <c r="J732" s="75" t="s">
        <v>2361</v>
      </c>
      <c r="K732" s="41">
        <v>26650.800737000001</v>
      </c>
      <c r="L732" s="41">
        <v>28453.933293999999</v>
      </c>
      <c r="M732" s="41">
        <f t="shared" si="12"/>
        <v>1803.1325569999972</v>
      </c>
      <c r="N732" s="71"/>
      <c r="O732" s="71"/>
      <c r="P732" s="71"/>
      <c r="Q732" s="71"/>
    </row>
    <row r="733" spans="1:17" x14ac:dyDescent="0.2">
      <c r="A733" s="71"/>
      <c r="B733" s="24"/>
      <c r="C733" s="24"/>
      <c r="D733" s="28"/>
      <c r="E733" s="87">
        <v>23</v>
      </c>
      <c r="F733" s="88" t="s">
        <v>1659</v>
      </c>
      <c r="G733" s="88"/>
      <c r="H733" s="88"/>
      <c r="I733" s="94"/>
      <c r="J733" s="95"/>
      <c r="K733" s="96">
        <v>176855.812087</v>
      </c>
      <c r="L733" s="96">
        <v>204599.92037207002</v>
      </c>
      <c r="M733" s="96">
        <f t="shared" si="12"/>
        <v>27744.108285070019</v>
      </c>
      <c r="N733" s="71"/>
      <c r="O733" s="71"/>
      <c r="P733" s="71"/>
      <c r="Q733" s="71"/>
    </row>
    <row r="734" spans="1:17" x14ac:dyDescent="0.2">
      <c r="A734" s="71"/>
      <c r="B734" s="24"/>
      <c r="C734" s="24"/>
      <c r="D734" s="28"/>
      <c r="E734" s="26"/>
      <c r="F734" s="28"/>
      <c r="G734" s="72" t="s">
        <v>16</v>
      </c>
      <c r="H734" s="72"/>
      <c r="I734" s="72"/>
      <c r="J734" s="73"/>
      <c r="K734" s="39">
        <v>176855.812087</v>
      </c>
      <c r="L734" s="39">
        <v>204599.92037207002</v>
      </c>
      <c r="M734" s="39">
        <f t="shared" si="12"/>
        <v>27744.108285070019</v>
      </c>
      <c r="N734" s="71"/>
      <c r="O734" s="71"/>
      <c r="P734" s="71"/>
      <c r="Q734" s="71"/>
    </row>
    <row r="735" spans="1:17" x14ac:dyDescent="0.2">
      <c r="A735" s="71"/>
      <c r="B735" s="24"/>
      <c r="C735" s="24"/>
      <c r="D735" s="28"/>
      <c r="E735" s="26"/>
      <c r="F735" s="28"/>
      <c r="G735" s="28"/>
      <c r="H735" s="97" t="s">
        <v>1795</v>
      </c>
      <c r="I735" s="97"/>
      <c r="J735" s="99"/>
      <c r="K735" s="98">
        <v>89449.823233000003</v>
      </c>
      <c r="L735" s="98">
        <v>90844.294168869994</v>
      </c>
      <c r="M735" s="98">
        <f t="shared" si="12"/>
        <v>1394.4709358699911</v>
      </c>
      <c r="N735" s="71"/>
      <c r="O735" s="71"/>
      <c r="P735" s="71"/>
      <c r="Q735" s="71"/>
    </row>
    <row r="736" spans="1:17" ht="25.5" x14ac:dyDescent="0.2">
      <c r="A736" s="71"/>
      <c r="B736" s="24"/>
      <c r="C736" s="24"/>
      <c r="D736" s="28"/>
      <c r="E736" s="26"/>
      <c r="F736" s="28"/>
      <c r="G736" s="28"/>
      <c r="H736" s="28"/>
      <c r="I736" s="72" t="s">
        <v>2035</v>
      </c>
      <c r="J736" s="73" t="s">
        <v>2573</v>
      </c>
      <c r="K736" s="39">
        <v>0</v>
      </c>
      <c r="L736" s="39">
        <v>12.574221399999999</v>
      </c>
      <c r="M736" s="39">
        <f t="shared" si="12"/>
        <v>12.574221399999999</v>
      </c>
      <c r="N736" s="71"/>
      <c r="O736" s="71"/>
      <c r="P736" s="71"/>
      <c r="Q736" s="71"/>
    </row>
    <row r="737" spans="1:17" x14ac:dyDescent="0.2">
      <c r="A737" s="71"/>
      <c r="B737" s="24"/>
      <c r="C737" s="24"/>
      <c r="D737" s="28"/>
      <c r="E737" s="26"/>
      <c r="F737" s="28"/>
      <c r="G737" s="28"/>
      <c r="H737" s="28"/>
      <c r="I737" s="74" t="s">
        <v>2362</v>
      </c>
      <c r="J737" s="75" t="s">
        <v>2363</v>
      </c>
      <c r="K737" s="41">
        <v>7811</v>
      </c>
      <c r="L737" s="41">
        <v>7810.9999999999991</v>
      </c>
      <c r="M737" s="41">
        <f t="shared" si="12"/>
        <v>0</v>
      </c>
      <c r="N737" s="71"/>
      <c r="O737" s="71"/>
      <c r="P737" s="71"/>
      <c r="Q737" s="71"/>
    </row>
    <row r="738" spans="1:17" x14ac:dyDescent="0.2">
      <c r="A738" s="71"/>
      <c r="B738" s="24"/>
      <c r="C738" s="24"/>
      <c r="D738" s="28"/>
      <c r="E738" s="26"/>
      <c r="F738" s="28"/>
      <c r="G738" s="28"/>
      <c r="H738" s="28"/>
      <c r="I738" s="74" t="s">
        <v>2364</v>
      </c>
      <c r="J738" s="75" t="s">
        <v>2365</v>
      </c>
      <c r="K738" s="41">
        <v>57.423233000000003</v>
      </c>
      <c r="L738" s="41">
        <v>57.423233000000003</v>
      </c>
      <c r="M738" s="41">
        <f t="shared" si="12"/>
        <v>0</v>
      </c>
      <c r="N738" s="71"/>
      <c r="O738" s="71"/>
      <c r="P738" s="71"/>
      <c r="Q738" s="71"/>
    </row>
    <row r="739" spans="1:17" x14ac:dyDescent="0.2">
      <c r="A739" s="71"/>
      <c r="B739" s="24"/>
      <c r="C739" s="24"/>
      <c r="D739" s="28"/>
      <c r="E739" s="26"/>
      <c r="F739" s="28"/>
      <c r="G739" s="28"/>
      <c r="H739" s="28"/>
      <c r="I739" s="74" t="s">
        <v>2366</v>
      </c>
      <c r="J739" s="75" t="s">
        <v>2367</v>
      </c>
      <c r="K739" s="41">
        <v>81581.399999999994</v>
      </c>
      <c r="L739" s="41">
        <v>81581.399999999994</v>
      </c>
      <c r="M739" s="41">
        <f t="shared" si="12"/>
        <v>0</v>
      </c>
      <c r="N739" s="71"/>
      <c r="O739" s="71"/>
      <c r="P739" s="71"/>
      <c r="Q739" s="71"/>
    </row>
    <row r="740" spans="1:17" x14ac:dyDescent="0.2">
      <c r="A740" s="71"/>
      <c r="B740" s="24"/>
      <c r="C740" s="24"/>
      <c r="D740" s="28"/>
      <c r="E740" s="26"/>
      <c r="F740" s="28"/>
      <c r="G740" s="28"/>
      <c r="H740" s="28"/>
      <c r="I740" s="74" t="s">
        <v>2368</v>
      </c>
      <c r="J740" s="75" t="s">
        <v>2369</v>
      </c>
      <c r="K740" s="41">
        <v>0</v>
      </c>
      <c r="L740" s="41">
        <v>1381.89671447</v>
      </c>
      <c r="M740" s="41">
        <f t="shared" si="12"/>
        <v>1381.89671447</v>
      </c>
      <c r="N740" s="71"/>
      <c r="O740" s="71"/>
      <c r="P740" s="71"/>
      <c r="Q740" s="71"/>
    </row>
    <row r="741" spans="1:17" x14ac:dyDescent="0.2">
      <c r="A741" s="71"/>
      <c r="B741" s="24"/>
      <c r="C741" s="24"/>
      <c r="D741" s="28"/>
      <c r="E741" s="26"/>
      <c r="F741" s="28"/>
      <c r="G741" s="28"/>
      <c r="H741" s="97" t="s">
        <v>17</v>
      </c>
      <c r="I741" s="100"/>
      <c r="J741" s="101"/>
      <c r="K741" s="102">
        <v>69192.906969000003</v>
      </c>
      <c r="L741" s="102">
        <v>51776.220264209995</v>
      </c>
      <c r="M741" s="102">
        <f t="shared" si="12"/>
        <v>-17416.686704790009</v>
      </c>
      <c r="N741" s="71"/>
      <c r="O741" s="71"/>
      <c r="P741" s="71"/>
      <c r="Q741" s="71"/>
    </row>
    <row r="742" spans="1:17" x14ac:dyDescent="0.2">
      <c r="A742" s="71"/>
      <c r="B742" s="24"/>
      <c r="C742" s="24"/>
      <c r="D742" s="28"/>
      <c r="E742" s="26"/>
      <c r="F742" s="28"/>
      <c r="G742" s="28"/>
      <c r="H742" s="28"/>
      <c r="I742" s="72" t="s">
        <v>21</v>
      </c>
      <c r="J742" s="73" t="s">
        <v>2370</v>
      </c>
      <c r="K742" s="39">
        <v>20926.999421</v>
      </c>
      <c r="L742" s="39">
        <v>1005.06393538</v>
      </c>
      <c r="M742" s="39">
        <f t="shared" si="12"/>
        <v>-19921.935485620001</v>
      </c>
      <c r="N742" s="71"/>
      <c r="O742" s="71"/>
      <c r="P742" s="71"/>
      <c r="Q742" s="71"/>
    </row>
    <row r="743" spans="1:17" x14ac:dyDescent="0.2">
      <c r="A743" s="71"/>
      <c r="B743" s="24"/>
      <c r="C743" s="24"/>
      <c r="D743" s="28"/>
      <c r="E743" s="26"/>
      <c r="F743" s="28"/>
      <c r="G743" s="28"/>
      <c r="H743" s="28"/>
      <c r="I743" s="74" t="s">
        <v>2371</v>
      </c>
      <c r="J743" s="75" t="s">
        <v>2372</v>
      </c>
      <c r="K743" s="41">
        <v>0</v>
      </c>
      <c r="L743" s="41">
        <v>4522.363807929999</v>
      </c>
      <c r="M743" s="41">
        <f t="shared" si="12"/>
        <v>4522.363807929999</v>
      </c>
      <c r="N743" s="71"/>
      <c r="O743" s="71"/>
      <c r="P743" s="71"/>
      <c r="Q743" s="71"/>
    </row>
    <row r="744" spans="1:17" x14ac:dyDescent="0.2">
      <c r="A744" s="71"/>
      <c r="B744" s="24"/>
      <c r="C744" s="24"/>
      <c r="D744" s="28"/>
      <c r="E744" s="26"/>
      <c r="F744" s="28"/>
      <c r="G744" s="28"/>
      <c r="H744" s="28"/>
      <c r="I744" s="74" t="s">
        <v>2373</v>
      </c>
      <c r="J744" s="75" t="s">
        <v>2374</v>
      </c>
      <c r="K744" s="41">
        <v>160</v>
      </c>
      <c r="L744" s="41">
        <v>109.62854553</v>
      </c>
      <c r="M744" s="41">
        <f t="shared" si="12"/>
        <v>-50.371454470000003</v>
      </c>
      <c r="N744" s="71"/>
      <c r="O744" s="71"/>
      <c r="P744" s="71"/>
      <c r="Q744" s="71"/>
    </row>
    <row r="745" spans="1:17" x14ac:dyDescent="0.2">
      <c r="A745" s="71"/>
      <c r="B745" s="24"/>
      <c r="C745" s="24"/>
      <c r="D745" s="28"/>
      <c r="E745" s="26"/>
      <c r="F745" s="28"/>
      <c r="G745" s="28"/>
      <c r="H745" s="28"/>
      <c r="I745" s="74" t="s">
        <v>1689</v>
      </c>
      <c r="J745" s="75" t="s">
        <v>2375</v>
      </c>
      <c r="K745" s="41">
        <v>1805.5118</v>
      </c>
      <c r="L745" s="41">
        <v>0</v>
      </c>
      <c r="M745" s="41">
        <f t="shared" si="12"/>
        <v>-1805.5118</v>
      </c>
      <c r="N745" s="71"/>
      <c r="O745" s="71"/>
      <c r="P745" s="71"/>
      <c r="Q745" s="71"/>
    </row>
    <row r="746" spans="1:17" x14ac:dyDescent="0.2">
      <c r="A746" s="71"/>
      <c r="B746" s="24"/>
      <c r="C746" s="24"/>
      <c r="D746" s="28"/>
      <c r="E746" s="26"/>
      <c r="F746" s="28"/>
      <c r="G746" s="28"/>
      <c r="H746" s="28"/>
      <c r="I746" s="74" t="s">
        <v>1691</v>
      </c>
      <c r="J746" s="75" t="s">
        <v>2376</v>
      </c>
      <c r="K746" s="41">
        <v>14.973729000000001</v>
      </c>
      <c r="L746" s="41">
        <v>0</v>
      </c>
      <c r="M746" s="41">
        <f t="shared" si="12"/>
        <v>-14.973729000000001</v>
      </c>
      <c r="N746" s="71"/>
      <c r="O746" s="71"/>
      <c r="P746" s="71"/>
      <c r="Q746" s="71"/>
    </row>
    <row r="747" spans="1:17" x14ac:dyDescent="0.2">
      <c r="A747" s="71"/>
      <c r="B747" s="24"/>
      <c r="C747" s="24"/>
      <c r="D747" s="28"/>
      <c r="E747" s="26"/>
      <c r="F747" s="28"/>
      <c r="G747" s="28"/>
      <c r="H747" s="28"/>
      <c r="I747" s="74" t="s">
        <v>2327</v>
      </c>
      <c r="J747" s="75" t="s">
        <v>2598</v>
      </c>
      <c r="K747" s="41">
        <v>0</v>
      </c>
      <c r="L747" s="41">
        <v>86.737689000000003</v>
      </c>
      <c r="M747" s="41">
        <f t="shared" si="12"/>
        <v>86.737689000000003</v>
      </c>
      <c r="N747" s="71"/>
      <c r="O747" s="71"/>
      <c r="P747" s="71"/>
      <c r="Q747" s="71"/>
    </row>
    <row r="748" spans="1:17" x14ac:dyDescent="0.2">
      <c r="A748" s="71"/>
      <c r="B748" s="24"/>
      <c r="C748" s="24"/>
      <c r="D748" s="28"/>
      <c r="E748" s="26"/>
      <c r="F748" s="28"/>
      <c r="G748" s="28"/>
      <c r="H748" s="28"/>
      <c r="I748" s="74" t="s">
        <v>2599</v>
      </c>
      <c r="J748" s="75" t="s">
        <v>2600</v>
      </c>
      <c r="K748" s="41">
        <v>0</v>
      </c>
      <c r="L748" s="41">
        <v>5.4014167999999998</v>
      </c>
      <c r="M748" s="41">
        <f t="shared" si="12"/>
        <v>5.4014167999999998</v>
      </c>
      <c r="N748" s="71"/>
      <c r="O748" s="71"/>
      <c r="P748" s="71"/>
      <c r="Q748" s="71"/>
    </row>
    <row r="749" spans="1:17" x14ac:dyDescent="0.2">
      <c r="A749" s="71"/>
      <c r="B749" s="24"/>
      <c r="C749" s="24"/>
      <c r="D749" s="28"/>
      <c r="E749" s="26"/>
      <c r="F749" s="28"/>
      <c r="G749" s="28"/>
      <c r="H749" s="28"/>
      <c r="I749" s="74" t="s">
        <v>2601</v>
      </c>
      <c r="J749" s="75" t="s">
        <v>2602</v>
      </c>
      <c r="K749" s="41">
        <v>0</v>
      </c>
      <c r="L749" s="41">
        <v>12.471623510000001</v>
      </c>
      <c r="M749" s="41">
        <f t="shared" si="12"/>
        <v>12.471623510000001</v>
      </c>
      <c r="N749" s="71"/>
      <c r="O749" s="71"/>
      <c r="P749" s="71"/>
      <c r="Q749" s="71"/>
    </row>
    <row r="750" spans="1:17" x14ac:dyDescent="0.2">
      <c r="A750" s="71"/>
      <c r="B750" s="24"/>
      <c r="C750" s="24"/>
      <c r="D750" s="28"/>
      <c r="E750" s="26"/>
      <c r="F750" s="28"/>
      <c r="G750" s="28"/>
      <c r="H750" s="28"/>
      <c r="I750" s="74" t="s">
        <v>2377</v>
      </c>
      <c r="J750" s="75" t="s">
        <v>2378</v>
      </c>
      <c r="K750" s="41">
        <v>0</v>
      </c>
      <c r="L750" s="41">
        <v>6876.6081157800008</v>
      </c>
      <c r="M750" s="41">
        <f t="shared" si="12"/>
        <v>6876.6081157800008</v>
      </c>
      <c r="N750" s="71"/>
      <c r="O750" s="71"/>
      <c r="P750" s="71"/>
      <c r="Q750" s="71"/>
    </row>
    <row r="751" spans="1:17" x14ac:dyDescent="0.2">
      <c r="A751" s="71"/>
      <c r="B751" s="24"/>
      <c r="C751" s="24"/>
      <c r="D751" s="28"/>
      <c r="E751" s="26"/>
      <c r="F751" s="28"/>
      <c r="G751" s="28"/>
      <c r="H751" s="28"/>
      <c r="I751" s="74" t="s">
        <v>2603</v>
      </c>
      <c r="J751" s="75" t="s">
        <v>2604</v>
      </c>
      <c r="K751" s="41">
        <v>0</v>
      </c>
      <c r="L751" s="41">
        <v>5018.1858283299998</v>
      </c>
      <c r="M751" s="41">
        <f t="shared" si="12"/>
        <v>5018.1858283299998</v>
      </c>
      <c r="N751" s="71"/>
      <c r="O751" s="71"/>
      <c r="P751" s="71"/>
      <c r="Q751" s="71"/>
    </row>
    <row r="752" spans="1:17" x14ac:dyDescent="0.2">
      <c r="A752" s="71"/>
      <c r="B752" s="24"/>
      <c r="C752" s="24"/>
      <c r="D752" s="28"/>
      <c r="E752" s="26"/>
      <c r="F752" s="28"/>
      <c r="G752" s="28"/>
      <c r="H752" s="28"/>
      <c r="I752" s="74" t="s">
        <v>2605</v>
      </c>
      <c r="J752" s="75" t="s">
        <v>2606</v>
      </c>
      <c r="K752" s="41">
        <v>1161.330328</v>
      </c>
      <c r="L752" s="41">
        <v>1161.330328</v>
      </c>
      <c r="M752" s="41">
        <f t="shared" si="12"/>
        <v>0</v>
      </c>
      <c r="N752" s="71"/>
      <c r="O752" s="71"/>
      <c r="P752" s="71"/>
      <c r="Q752" s="71"/>
    </row>
    <row r="753" spans="1:17" x14ac:dyDescent="0.2">
      <c r="A753" s="71"/>
      <c r="B753" s="24"/>
      <c r="C753" s="24"/>
      <c r="D753" s="28"/>
      <c r="E753" s="26"/>
      <c r="F753" s="28"/>
      <c r="G753" s="28"/>
      <c r="H753" s="28"/>
      <c r="I753" s="74" t="s">
        <v>2379</v>
      </c>
      <c r="J753" s="75" t="s">
        <v>2380</v>
      </c>
      <c r="K753" s="41">
        <v>0</v>
      </c>
      <c r="L753" s="41">
        <v>3714.1346625700003</v>
      </c>
      <c r="M753" s="41">
        <f t="shared" si="12"/>
        <v>3714.1346625700003</v>
      </c>
      <c r="N753" s="71"/>
      <c r="O753" s="71"/>
      <c r="P753" s="71"/>
      <c r="Q753" s="71"/>
    </row>
    <row r="754" spans="1:17" x14ac:dyDescent="0.2">
      <c r="A754" s="71"/>
      <c r="B754" s="24"/>
      <c r="C754" s="24"/>
      <c r="D754" s="28"/>
      <c r="E754" s="26"/>
      <c r="F754" s="28"/>
      <c r="G754" s="28"/>
      <c r="H754" s="28"/>
      <c r="I754" s="74" t="s">
        <v>2381</v>
      </c>
      <c r="J754" s="75" t="s">
        <v>2382</v>
      </c>
      <c r="K754" s="41">
        <v>0</v>
      </c>
      <c r="L754" s="41">
        <v>130.66839616999999</v>
      </c>
      <c r="M754" s="41">
        <f t="shared" si="12"/>
        <v>130.66839616999999</v>
      </c>
      <c r="N754" s="71"/>
      <c r="O754" s="71"/>
      <c r="P754" s="71"/>
      <c r="Q754" s="71"/>
    </row>
    <row r="755" spans="1:17" x14ac:dyDescent="0.2">
      <c r="A755" s="71"/>
      <c r="B755" s="24"/>
      <c r="C755" s="24"/>
      <c r="D755" s="28"/>
      <c r="E755" s="26"/>
      <c r="F755" s="28"/>
      <c r="G755" s="28"/>
      <c r="H755" s="28"/>
      <c r="I755" s="74" t="s">
        <v>2607</v>
      </c>
      <c r="J755" s="75" t="s">
        <v>2608</v>
      </c>
      <c r="K755" s="41">
        <v>0</v>
      </c>
      <c r="L755" s="41">
        <v>1.3725000000000001</v>
      </c>
      <c r="M755" s="41">
        <f t="shared" si="12"/>
        <v>1.3725000000000001</v>
      </c>
      <c r="N755" s="71"/>
      <c r="O755" s="71"/>
      <c r="P755" s="71"/>
      <c r="Q755" s="71"/>
    </row>
    <row r="756" spans="1:17" x14ac:dyDescent="0.2">
      <c r="A756" s="71"/>
      <c r="B756" s="24"/>
      <c r="C756" s="24"/>
      <c r="D756" s="28"/>
      <c r="E756" s="26"/>
      <c r="F756" s="28"/>
      <c r="G756" s="28"/>
      <c r="H756" s="28"/>
      <c r="I756" s="74" t="s">
        <v>2383</v>
      </c>
      <c r="J756" s="75" t="s">
        <v>2384</v>
      </c>
      <c r="K756" s="41">
        <v>1777.79008</v>
      </c>
      <c r="L756" s="41">
        <v>0</v>
      </c>
      <c r="M756" s="41">
        <f t="shared" si="12"/>
        <v>-1777.79008</v>
      </c>
      <c r="N756" s="71"/>
      <c r="O756" s="71"/>
      <c r="P756" s="71"/>
      <c r="Q756" s="71"/>
    </row>
    <row r="757" spans="1:17" x14ac:dyDescent="0.2">
      <c r="A757" s="71"/>
      <c r="B757" s="24"/>
      <c r="C757" s="24"/>
      <c r="D757" s="28"/>
      <c r="E757" s="26"/>
      <c r="F757" s="28"/>
      <c r="G757" s="28"/>
      <c r="H757" s="28"/>
      <c r="I757" s="74" t="s">
        <v>2385</v>
      </c>
      <c r="J757" s="75" t="s">
        <v>2386</v>
      </c>
      <c r="K757" s="41">
        <v>6111.0784000000003</v>
      </c>
      <c r="L757" s="41">
        <v>0</v>
      </c>
      <c r="M757" s="41">
        <f t="shared" si="12"/>
        <v>-6111.0784000000003</v>
      </c>
      <c r="N757" s="71"/>
      <c r="O757" s="71"/>
      <c r="P757" s="71"/>
      <c r="Q757" s="71"/>
    </row>
    <row r="758" spans="1:17" x14ac:dyDescent="0.2">
      <c r="A758" s="71"/>
      <c r="B758" s="24"/>
      <c r="C758" s="24"/>
      <c r="D758" s="28"/>
      <c r="E758" s="26"/>
      <c r="F758" s="28"/>
      <c r="G758" s="28"/>
      <c r="H758" s="28"/>
      <c r="I758" s="74" t="s">
        <v>2574</v>
      </c>
      <c r="J758" s="75" t="s">
        <v>2575</v>
      </c>
      <c r="K758" s="41">
        <v>0</v>
      </c>
      <c r="L758" s="41">
        <v>11.59435064</v>
      </c>
      <c r="M758" s="41">
        <f t="shared" si="12"/>
        <v>11.59435064</v>
      </c>
      <c r="N758" s="71"/>
      <c r="O758" s="71"/>
      <c r="P758" s="71"/>
      <c r="Q758" s="71"/>
    </row>
    <row r="759" spans="1:17" x14ac:dyDescent="0.2">
      <c r="A759" s="71"/>
      <c r="B759" s="24"/>
      <c r="C759" s="24"/>
      <c r="D759" s="28"/>
      <c r="E759" s="26"/>
      <c r="F759" s="28"/>
      <c r="G759" s="28"/>
      <c r="H759" s="28"/>
      <c r="I759" s="74" t="s">
        <v>2609</v>
      </c>
      <c r="J759" s="75" t="s">
        <v>2610</v>
      </c>
      <c r="K759" s="41">
        <v>0</v>
      </c>
      <c r="L759" s="41">
        <v>4759.8</v>
      </c>
      <c r="M759" s="41">
        <f t="shared" si="12"/>
        <v>4759.8</v>
      </c>
      <c r="N759" s="71"/>
      <c r="O759" s="71"/>
      <c r="P759" s="71"/>
      <c r="Q759" s="71"/>
    </row>
    <row r="760" spans="1:17" x14ac:dyDescent="0.2">
      <c r="A760" s="71"/>
      <c r="B760" s="24"/>
      <c r="C760" s="24"/>
      <c r="D760" s="28"/>
      <c r="E760" s="26"/>
      <c r="F760" s="28"/>
      <c r="G760" s="28"/>
      <c r="H760" s="28"/>
      <c r="I760" s="74" t="s">
        <v>2611</v>
      </c>
      <c r="J760" s="75" t="s">
        <v>2612</v>
      </c>
      <c r="K760" s="41">
        <v>0</v>
      </c>
      <c r="L760" s="41">
        <v>3153.4620899899996</v>
      </c>
      <c r="M760" s="41">
        <f t="shared" si="12"/>
        <v>3153.4620899899996</v>
      </c>
      <c r="N760" s="71"/>
      <c r="O760" s="71"/>
      <c r="P760" s="71"/>
      <c r="Q760" s="71"/>
    </row>
    <row r="761" spans="1:17" x14ac:dyDescent="0.2">
      <c r="A761" s="71"/>
      <c r="B761" s="24"/>
      <c r="C761" s="24"/>
      <c r="D761" s="28"/>
      <c r="E761" s="26"/>
      <c r="F761" s="28"/>
      <c r="G761" s="28"/>
      <c r="H761" s="28"/>
      <c r="I761" s="74" t="s">
        <v>2613</v>
      </c>
      <c r="J761" s="75" t="s">
        <v>2614</v>
      </c>
      <c r="K761" s="41">
        <v>0</v>
      </c>
      <c r="L761" s="41">
        <v>1271.88487276</v>
      </c>
      <c r="M761" s="41">
        <f t="shared" si="12"/>
        <v>1271.88487276</v>
      </c>
      <c r="N761" s="71"/>
      <c r="O761" s="71"/>
      <c r="P761" s="71"/>
      <c r="Q761" s="71"/>
    </row>
    <row r="762" spans="1:17" x14ac:dyDescent="0.2">
      <c r="A762" s="71"/>
      <c r="B762" s="24"/>
      <c r="C762" s="24"/>
      <c r="D762" s="28"/>
      <c r="E762" s="26"/>
      <c r="F762" s="28"/>
      <c r="G762" s="28"/>
      <c r="H762" s="28"/>
      <c r="I762" s="74" t="s">
        <v>2615</v>
      </c>
      <c r="J762" s="75" t="s">
        <v>2616</v>
      </c>
      <c r="K762" s="41">
        <v>0</v>
      </c>
      <c r="L762" s="41">
        <v>337.64845457000001</v>
      </c>
      <c r="M762" s="41">
        <f t="shared" si="12"/>
        <v>337.64845457000001</v>
      </c>
      <c r="N762" s="71"/>
      <c r="O762" s="71"/>
      <c r="P762" s="71"/>
      <c r="Q762" s="71"/>
    </row>
    <row r="763" spans="1:17" x14ac:dyDescent="0.2">
      <c r="A763" s="71"/>
      <c r="B763" s="24"/>
      <c r="C763" s="24"/>
      <c r="D763" s="28"/>
      <c r="E763" s="26"/>
      <c r="F763" s="28"/>
      <c r="G763" s="28"/>
      <c r="H763" s="28"/>
      <c r="I763" s="74" t="s">
        <v>2387</v>
      </c>
      <c r="J763" s="75" t="s">
        <v>1659</v>
      </c>
      <c r="K763" s="41">
        <v>37235.223210999997</v>
      </c>
      <c r="L763" s="41">
        <v>19597.863647249993</v>
      </c>
      <c r="M763" s="41">
        <f t="shared" si="12"/>
        <v>-17637.359563750004</v>
      </c>
      <c r="N763" s="71"/>
      <c r="O763" s="71"/>
      <c r="P763" s="71"/>
      <c r="Q763" s="71"/>
    </row>
    <row r="764" spans="1:17" x14ac:dyDescent="0.2">
      <c r="A764" s="71"/>
      <c r="B764" s="24"/>
      <c r="C764" s="24"/>
      <c r="D764" s="28"/>
      <c r="E764" s="26"/>
      <c r="F764" s="28"/>
      <c r="G764" s="28"/>
      <c r="H764" s="97" t="s">
        <v>2154</v>
      </c>
      <c r="I764" s="100"/>
      <c r="J764" s="101"/>
      <c r="K764" s="102">
        <v>18213.081885</v>
      </c>
      <c r="L764" s="102">
        <v>9090.6158189899998</v>
      </c>
      <c r="M764" s="102">
        <f t="shared" si="12"/>
        <v>-9122.4660660099998</v>
      </c>
      <c r="N764" s="71"/>
      <c r="O764" s="71"/>
      <c r="P764" s="71"/>
      <c r="Q764" s="71"/>
    </row>
    <row r="765" spans="1:17" x14ac:dyDescent="0.2">
      <c r="A765" s="71"/>
      <c r="B765" s="24"/>
      <c r="C765" s="24"/>
      <c r="D765" s="28"/>
      <c r="E765" s="26"/>
      <c r="F765" s="28"/>
      <c r="G765" s="28"/>
      <c r="H765" s="28"/>
      <c r="I765" s="72" t="s">
        <v>2200</v>
      </c>
      <c r="J765" s="73" t="s">
        <v>2388</v>
      </c>
      <c r="K765" s="39">
        <v>17984.761419999999</v>
      </c>
      <c r="L765" s="39">
        <v>8991.1906068600001</v>
      </c>
      <c r="M765" s="39">
        <f t="shared" si="12"/>
        <v>-8993.5708131399988</v>
      </c>
      <c r="N765" s="71"/>
      <c r="O765" s="71"/>
      <c r="P765" s="71"/>
      <c r="Q765" s="71"/>
    </row>
    <row r="766" spans="1:17" x14ac:dyDescent="0.2">
      <c r="A766" s="71"/>
      <c r="B766" s="24"/>
      <c r="C766" s="24"/>
      <c r="D766" s="28"/>
      <c r="E766" s="26"/>
      <c r="F766" s="28"/>
      <c r="G766" s="28"/>
      <c r="H766" s="28"/>
      <c r="I766" s="74" t="s">
        <v>2389</v>
      </c>
      <c r="J766" s="75" t="s">
        <v>2390</v>
      </c>
      <c r="K766" s="41">
        <v>228.32046500000001</v>
      </c>
      <c r="L766" s="41">
        <v>99.425212129999991</v>
      </c>
      <c r="M766" s="41">
        <f t="shared" si="12"/>
        <v>-128.89525287000004</v>
      </c>
      <c r="N766" s="71"/>
      <c r="O766" s="71"/>
      <c r="P766" s="71"/>
      <c r="Q766" s="71"/>
    </row>
    <row r="767" spans="1:17" x14ac:dyDescent="0.2">
      <c r="A767" s="71"/>
      <c r="B767" s="24"/>
      <c r="C767" s="24"/>
      <c r="D767" s="28"/>
      <c r="E767" s="26"/>
      <c r="F767" s="28"/>
      <c r="G767" s="28"/>
      <c r="H767" s="97" t="s">
        <v>1874</v>
      </c>
      <c r="I767" s="100"/>
      <c r="J767" s="101"/>
      <c r="K767" s="102">
        <v>0</v>
      </c>
      <c r="L767" s="102">
        <v>52888.790119999998</v>
      </c>
      <c r="M767" s="102">
        <f t="shared" si="12"/>
        <v>52888.790119999998</v>
      </c>
      <c r="N767" s="71"/>
      <c r="O767" s="71"/>
      <c r="P767" s="71"/>
      <c r="Q767" s="71"/>
    </row>
    <row r="768" spans="1:17" x14ac:dyDescent="0.2">
      <c r="A768" s="71"/>
      <c r="B768" s="24"/>
      <c r="C768" s="24"/>
      <c r="D768" s="28"/>
      <c r="E768" s="26"/>
      <c r="F768" s="28"/>
      <c r="G768" s="28"/>
      <c r="H768" s="28"/>
      <c r="I768" s="72" t="s">
        <v>2391</v>
      </c>
      <c r="J768" s="73" t="s">
        <v>2392</v>
      </c>
      <c r="K768" s="39">
        <v>0</v>
      </c>
      <c r="L768" s="39">
        <v>51111.034599999999</v>
      </c>
      <c r="M768" s="39">
        <f t="shared" si="12"/>
        <v>51111.034599999999</v>
      </c>
      <c r="N768" s="71"/>
      <c r="O768" s="71"/>
      <c r="P768" s="71"/>
      <c r="Q768" s="71"/>
    </row>
    <row r="769" spans="1:17" x14ac:dyDescent="0.2">
      <c r="A769" s="71"/>
      <c r="B769" s="24"/>
      <c r="C769" s="24"/>
      <c r="D769" s="28"/>
      <c r="E769" s="26"/>
      <c r="F769" s="28"/>
      <c r="G769" s="28"/>
      <c r="H769" s="28"/>
      <c r="I769" s="74" t="s">
        <v>2393</v>
      </c>
      <c r="J769" s="75" t="s">
        <v>2394</v>
      </c>
      <c r="K769" s="41">
        <v>0</v>
      </c>
      <c r="L769" s="41">
        <v>1777.7555199999999</v>
      </c>
      <c r="M769" s="41">
        <f t="shared" si="12"/>
        <v>1777.7555199999999</v>
      </c>
      <c r="N769" s="71"/>
      <c r="O769" s="71"/>
      <c r="P769" s="71"/>
      <c r="Q769" s="71"/>
    </row>
    <row r="770" spans="1:17" x14ac:dyDescent="0.2">
      <c r="A770" s="71"/>
      <c r="B770" s="24"/>
      <c r="C770" s="24"/>
      <c r="D770" s="28"/>
      <c r="E770" s="87">
        <v>25</v>
      </c>
      <c r="F770" s="88" t="s">
        <v>1660</v>
      </c>
      <c r="G770" s="88"/>
      <c r="H770" s="88"/>
      <c r="I770" s="94"/>
      <c r="J770" s="95"/>
      <c r="K770" s="96">
        <v>82518.485922000007</v>
      </c>
      <c r="L770" s="96">
        <v>52610.662355150009</v>
      </c>
      <c r="M770" s="96">
        <f t="shared" si="12"/>
        <v>-29907.823566849998</v>
      </c>
      <c r="N770" s="71"/>
      <c r="O770" s="71"/>
      <c r="P770" s="71"/>
      <c r="Q770" s="71"/>
    </row>
    <row r="771" spans="1:17" x14ac:dyDescent="0.2">
      <c r="A771" s="71"/>
      <c r="B771" s="24"/>
      <c r="C771" s="24"/>
      <c r="D771" s="28"/>
      <c r="E771" s="26"/>
      <c r="F771" s="28"/>
      <c r="G771" s="72" t="s">
        <v>16</v>
      </c>
      <c r="H771" s="72"/>
      <c r="I771" s="72"/>
      <c r="J771" s="73"/>
      <c r="K771" s="39">
        <v>56569.566159000002</v>
      </c>
      <c r="L771" s="39">
        <v>52610.662355140004</v>
      </c>
      <c r="M771" s="39">
        <f t="shared" si="12"/>
        <v>-3958.9038038599974</v>
      </c>
      <c r="N771" s="71"/>
      <c r="O771" s="71"/>
      <c r="P771" s="71"/>
      <c r="Q771" s="71"/>
    </row>
    <row r="772" spans="1:17" x14ac:dyDescent="0.2">
      <c r="A772" s="71"/>
      <c r="B772" s="24"/>
      <c r="C772" s="24"/>
      <c r="D772" s="28"/>
      <c r="E772" s="26"/>
      <c r="F772" s="28"/>
      <c r="G772" s="28"/>
      <c r="H772" s="97" t="s">
        <v>1795</v>
      </c>
      <c r="I772" s="97"/>
      <c r="J772" s="99"/>
      <c r="K772" s="98">
        <v>199.04350299999999</v>
      </c>
      <c r="L772" s="98">
        <v>199.04350299999999</v>
      </c>
      <c r="M772" s="98">
        <f t="shared" si="12"/>
        <v>0</v>
      </c>
      <c r="N772" s="71"/>
      <c r="O772" s="71"/>
      <c r="P772" s="71"/>
      <c r="Q772" s="71"/>
    </row>
    <row r="773" spans="1:17" x14ac:dyDescent="0.2">
      <c r="A773" s="71"/>
      <c r="B773" s="24"/>
      <c r="C773" s="24"/>
      <c r="D773" s="28"/>
      <c r="E773" s="26"/>
      <c r="F773" s="28"/>
      <c r="G773" s="28"/>
      <c r="H773" s="28"/>
      <c r="I773" s="72" t="s">
        <v>2143</v>
      </c>
      <c r="J773" s="73" t="s">
        <v>2395</v>
      </c>
      <c r="K773" s="39">
        <v>199.04350299999999</v>
      </c>
      <c r="L773" s="39">
        <v>199.04350299999999</v>
      </c>
      <c r="M773" s="39">
        <f t="shared" si="12"/>
        <v>0</v>
      </c>
      <c r="N773" s="71"/>
      <c r="O773" s="71"/>
      <c r="P773" s="71"/>
      <c r="Q773" s="71"/>
    </row>
    <row r="774" spans="1:17" x14ac:dyDescent="0.2">
      <c r="A774" s="71"/>
      <c r="B774" s="24"/>
      <c r="C774" s="24"/>
      <c r="D774" s="28"/>
      <c r="E774" s="26"/>
      <c r="F774" s="28"/>
      <c r="G774" s="28"/>
      <c r="H774" s="97" t="s">
        <v>17</v>
      </c>
      <c r="I774" s="100"/>
      <c r="J774" s="101"/>
      <c r="K774" s="102">
        <v>51114.627929000002</v>
      </c>
      <c r="L774" s="102">
        <v>51758.426936490003</v>
      </c>
      <c r="M774" s="102">
        <f t="shared" si="12"/>
        <v>643.7990074900008</v>
      </c>
      <c r="N774" s="71"/>
      <c r="O774" s="71"/>
      <c r="P774" s="71"/>
      <c r="Q774" s="71"/>
    </row>
    <row r="775" spans="1:17" x14ac:dyDescent="0.2">
      <c r="A775" s="71"/>
      <c r="B775" s="24"/>
      <c r="C775" s="24"/>
      <c r="D775" s="28"/>
      <c r="E775" s="26"/>
      <c r="F775" s="28"/>
      <c r="G775" s="28"/>
      <c r="H775" s="28"/>
      <c r="I775" s="72" t="s">
        <v>1702</v>
      </c>
      <c r="J775" s="73" t="s">
        <v>2396</v>
      </c>
      <c r="K775" s="39">
        <v>49736.261921999998</v>
      </c>
      <c r="L775" s="39">
        <v>49901.839097490003</v>
      </c>
      <c r="M775" s="39">
        <f t="shared" si="12"/>
        <v>165.57717549000517</v>
      </c>
      <c r="N775" s="71"/>
      <c r="O775" s="71"/>
      <c r="P775" s="71"/>
      <c r="Q775" s="71"/>
    </row>
    <row r="776" spans="1:17" x14ac:dyDescent="0.2">
      <c r="A776" s="71"/>
      <c r="B776" s="24"/>
      <c r="C776" s="24"/>
      <c r="D776" s="28"/>
      <c r="E776" s="26"/>
      <c r="F776" s="28"/>
      <c r="G776" s="28"/>
      <c r="H776" s="28"/>
      <c r="I776" s="74" t="s">
        <v>1765</v>
      </c>
      <c r="J776" s="75" t="s">
        <v>2397</v>
      </c>
      <c r="K776" s="41">
        <v>1378.3660070000001</v>
      </c>
      <c r="L776" s="41">
        <v>1820.4438038600001</v>
      </c>
      <c r="M776" s="41">
        <f t="shared" ref="M776:M839" si="13">L776-K776</f>
        <v>442.07779686000003</v>
      </c>
      <c r="N776" s="71"/>
      <c r="O776" s="71"/>
      <c r="P776" s="71"/>
      <c r="Q776" s="71"/>
    </row>
    <row r="777" spans="1:17" x14ac:dyDescent="0.2">
      <c r="A777" s="71"/>
      <c r="B777" s="24"/>
      <c r="C777" s="24"/>
      <c r="D777" s="28"/>
      <c r="E777" s="26"/>
      <c r="F777" s="28"/>
      <c r="G777" s="28"/>
      <c r="H777" s="28"/>
      <c r="I777" s="74" t="s">
        <v>2617</v>
      </c>
      <c r="J777" s="75" t="s">
        <v>2012</v>
      </c>
      <c r="K777" s="41">
        <v>0</v>
      </c>
      <c r="L777" s="41">
        <v>10.507251999999999</v>
      </c>
      <c r="M777" s="41">
        <f t="shared" si="13"/>
        <v>10.507251999999999</v>
      </c>
      <c r="N777" s="71"/>
      <c r="O777" s="71"/>
      <c r="P777" s="71"/>
      <c r="Q777" s="71"/>
    </row>
    <row r="778" spans="1:17" x14ac:dyDescent="0.2">
      <c r="A778" s="71"/>
      <c r="B778" s="24"/>
      <c r="C778" s="24"/>
      <c r="D778" s="28"/>
      <c r="E778" s="26"/>
      <c r="F778" s="28"/>
      <c r="G778" s="28"/>
      <c r="H778" s="28"/>
      <c r="I778" s="74" t="s">
        <v>2618</v>
      </c>
      <c r="J778" s="75" t="s">
        <v>2016</v>
      </c>
      <c r="K778" s="41">
        <v>0</v>
      </c>
      <c r="L778" s="41">
        <v>16.730182450000001</v>
      </c>
      <c r="M778" s="41">
        <f t="shared" si="13"/>
        <v>16.730182450000001</v>
      </c>
      <c r="N778" s="71"/>
      <c r="O778" s="71"/>
      <c r="P778" s="71"/>
      <c r="Q778" s="71"/>
    </row>
    <row r="779" spans="1:17" x14ac:dyDescent="0.2">
      <c r="A779" s="71"/>
      <c r="B779" s="24"/>
      <c r="C779" s="24"/>
      <c r="D779" s="28"/>
      <c r="E779" s="26"/>
      <c r="F779" s="28"/>
      <c r="G779" s="28"/>
      <c r="H779" s="28"/>
      <c r="I779" s="74" t="s">
        <v>2619</v>
      </c>
      <c r="J779" s="75" t="s">
        <v>2028</v>
      </c>
      <c r="K779" s="41">
        <v>0</v>
      </c>
      <c r="L779" s="41">
        <v>8.9066006900000012</v>
      </c>
      <c r="M779" s="41">
        <f t="shared" si="13"/>
        <v>8.9066006900000012</v>
      </c>
      <c r="N779" s="71"/>
      <c r="O779" s="71"/>
      <c r="P779" s="71"/>
      <c r="Q779" s="71"/>
    </row>
    <row r="780" spans="1:17" x14ac:dyDescent="0.2">
      <c r="A780" s="71"/>
      <c r="B780" s="24"/>
      <c r="C780" s="24"/>
      <c r="D780" s="28"/>
      <c r="E780" s="26"/>
      <c r="F780" s="28"/>
      <c r="G780" s="28"/>
      <c r="H780" s="97" t="s">
        <v>1693</v>
      </c>
      <c r="I780" s="100"/>
      <c r="J780" s="101"/>
      <c r="K780" s="102">
        <v>5255.8947269999999</v>
      </c>
      <c r="L780" s="102">
        <v>653.19191564999994</v>
      </c>
      <c r="M780" s="102">
        <f t="shared" si="13"/>
        <v>-4602.70281135</v>
      </c>
      <c r="N780" s="71"/>
      <c r="O780" s="71"/>
      <c r="P780" s="71"/>
      <c r="Q780" s="71"/>
    </row>
    <row r="781" spans="1:17" x14ac:dyDescent="0.2">
      <c r="A781" s="71"/>
      <c r="B781" s="24"/>
      <c r="C781" s="24"/>
      <c r="D781" s="28"/>
      <c r="E781" s="26"/>
      <c r="F781" s="28"/>
      <c r="G781" s="28"/>
      <c r="H781" s="28"/>
      <c r="I781" s="72" t="s">
        <v>1694</v>
      </c>
      <c r="J781" s="73" t="s">
        <v>1744</v>
      </c>
      <c r="K781" s="39">
        <v>5197.953931</v>
      </c>
      <c r="L781" s="39">
        <v>631.12656700000002</v>
      </c>
      <c r="M781" s="39">
        <f t="shared" si="13"/>
        <v>-4566.8273639999998</v>
      </c>
      <c r="N781" s="71"/>
      <c r="O781" s="71"/>
      <c r="P781" s="71"/>
      <c r="Q781" s="71"/>
    </row>
    <row r="782" spans="1:17" x14ac:dyDescent="0.2">
      <c r="A782" s="71"/>
      <c r="B782" s="24"/>
      <c r="C782" s="24"/>
      <c r="D782" s="28"/>
      <c r="E782" s="26"/>
      <c r="F782" s="28"/>
      <c r="G782" s="28"/>
      <c r="H782" s="28"/>
      <c r="I782" s="74" t="s">
        <v>1698</v>
      </c>
      <c r="J782" s="75" t="s">
        <v>1751</v>
      </c>
      <c r="K782" s="41">
        <v>57.940795999999999</v>
      </c>
      <c r="L782" s="41">
        <v>22.065348649999997</v>
      </c>
      <c r="M782" s="41">
        <f t="shared" si="13"/>
        <v>-35.875447350000002</v>
      </c>
      <c r="N782" s="71"/>
      <c r="O782" s="71"/>
      <c r="P782" s="71"/>
      <c r="Q782" s="71"/>
    </row>
    <row r="783" spans="1:17" x14ac:dyDescent="0.2">
      <c r="A783" s="71"/>
      <c r="B783" s="24"/>
      <c r="C783" s="24"/>
      <c r="D783" s="28"/>
      <c r="E783" s="26"/>
      <c r="F783" s="28"/>
      <c r="G783" s="72" t="s">
        <v>2398</v>
      </c>
      <c r="H783" s="72"/>
      <c r="I783" s="74"/>
      <c r="J783" s="75"/>
      <c r="K783" s="41">
        <v>25948.919763000002</v>
      </c>
      <c r="L783" s="41">
        <v>1E-8</v>
      </c>
      <c r="M783" s="41">
        <f t="shared" si="13"/>
        <v>-25948.919762990001</v>
      </c>
      <c r="N783" s="71"/>
      <c r="O783" s="71"/>
      <c r="P783" s="71"/>
      <c r="Q783" s="71"/>
    </row>
    <row r="784" spans="1:17" x14ac:dyDescent="0.2">
      <c r="A784" s="71"/>
      <c r="B784" s="24"/>
      <c r="C784" s="24"/>
      <c r="D784" s="28"/>
      <c r="E784" s="26"/>
      <c r="F784" s="28"/>
      <c r="G784" s="28"/>
      <c r="H784" s="97" t="s">
        <v>2399</v>
      </c>
      <c r="I784" s="97"/>
      <c r="J784" s="99"/>
      <c r="K784" s="98">
        <v>25948.919763000002</v>
      </c>
      <c r="L784" s="98">
        <v>1E-8</v>
      </c>
      <c r="M784" s="98">
        <f t="shared" si="13"/>
        <v>-25948.919762990001</v>
      </c>
      <c r="N784" s="71"/>
      <c r="O784" s="71"/>
      <c r="P784" s="71"/>
      <c r="Q784" s="71"/>
    </row>
    <row r="785" spans="1:17" ht="25.5" x14ac:dyDescent="0.2">
      <c r="A785" s="71"/>
      <c r="B785" s="24"/>
      <c r="C785" s="24"/>
      <c r="D785" s="28"/>
      <c r="E785" s="26"/>
      <c r="F785" s="28"/>
      <c r="G785" s="28"/>
      <c r="H785" s="28"/>
      <c r="I785" s="72" t="s">
        <v>2400</v>
      </c>
      <c r="J785" s="73" t="s">
        <v>2576</v>
      </c>
      <c r="K785" s="39">
        <v>25637.037079999998</v>
      </c>
      <c r="L785" s="39">
        <v>0</v>
      </c>
      <c r="M785" s="39">
        <f t="shared" si="13"/>
        <v>-25637.037079999998</v>
      </c>
      <c r="N785" s="71"/>
      <c r="O785" s="71"/>
      <c r="P785" s="71"/>
      <c r="Q785" s="71"/>
    </row>
    <row r="786" spans="1:17" ht="25.5" x14ac:dyDescent="0.2">
      <c r="A786" s="71"/>
      <c r="B786" s="24"/>
      <c r="C786" s="24"/>
      <c r="D786" s="28"/>
      <c r="E786" s="26"/>
      <c r="F786" s="28"/>
      <c r="G786" s="28"/>
      <c r="H786" s="28"/>
      <c r="I786" s="74" t="s">
        <v>2402</v>
      </c>
      <c r="J786" s="75" t="s">
        <v>2577</v>
      </c>
      <c r="K786" s="41">
        <v>311.88268299999999</v>
      </c>
      <c r="L786" s="41">
        <v>1E-8</v>
      </c>
      <c r="M786" s="41">
        <f t="shared" si="13"/>
        <v>-311.88268298999998</v>
      </c>
      <c r="N786" s="71"/>
      <c r="O786" s="71"/>
      <c r="P786" s="71"/>
      <c r="Q786" s="71"/>
    </row>
    <row r="787" spans="1:17" x14ac:dyDescent="0.2">
      <c r="A787" s="71"/>
      <c r="B787" s="24"/>
      <c r="C787" s="24"/>
      <c r="D787" s="28"/>
      <c r="E787" s="87">
        <v>33</v>
      </c>
      <c r="F787" s="88" t="s">
        <v>1662</v>
      </c>
      <c r="G787" s="88"/>
      <c r="H787" s="88"/>
      <c r="I787" s="94"/>
      <c r="J787" s="95"/>
      <c r="K787" s="96">
        <v>984484.482632</v>
      </c>
      <c r="L787" s="96">
        <v>979058.40530287009</v>
      </c>
      <c r="M787" s="96">
        <f t="shared" si="13"/>
        <v>-5426.077329129912</v>
      </c>
      <c r="N787" s="71"/>
      <c r="O787" s="71"/>
      <c r="P787" s="71"/>
      <c r="Q787" s="71"/>
    </row>
    <row r="788" spans="1:17" x14ac:dyDescent="0.2">
      <c r="A788" s="71"/>
      <c r="B788" s="24"/>
      <c r="C788" s="24"/>
      <c r="D788" s="28"/>
      <c r="E788" s="26"/>
      <c r="F788" s="28"/>
      <c r="G788" s="72" t="s">
        <v>2398</v>
      </c>
      <c r="H788" s="72"/>
      <c r="I788" s="72"/>
      <c r="J788" s="73"/>
      <c r="K788" s="39">
        <v>984484.482632</v>
      </c>
      <c r="L788" s="39">
        <v>979058.40530287009</v>
      </c>
      <c r="M788" s="39">
        <f t="shared" si="13"/>
        <v>-5426.077329129912</v>
      </c>
      <c r="N788" s="71"/>
      <c r="O788" s="71"/>
      <c r="P788" s="71"/>
      <c r="Q788" s="71"/>
    </row>
    <row r="789" spans="1:17" x14ac:dyDescent="0.2">
      <c r="A789" s="71"/>
      <c r="B789" s="24"/>
      <c r="C789" s="24"/>
      <c r="D789" s="28"/>
      <c r="E789" s="26"/>
      <c r="F789" s="28"/>
      <c r="G789" s="28"/>
      <c r="H789" s="97" t="s">
        <v>2399</v>
      </c>
      <c r="I789" s="97"/>
      <c r="J789" s="99"/>
      <c r="K789" s="98">
        <v>984484.482632</v>
      </c>
      <c r="L789" s="98">
        <v>979058.40530287009</v>
      </c>
      <c r="M789" s="98">
        <f t="shared" si="13"/>
        <v>-5426.077329129912</v>
      </c>
      <c r="N789" s="71"/>
      <c r="O789" s="71"/>
      <c r="P789" s="71"/>
      <c r="Q789" s="71"/>
    </row>
    <row r="790" spans="1:17" x14ac:dyDescent="0.2">
      <c r="A790" s="71"/>
      <c r="B790" s="24"/>
      <c r="C790" s="24"/>
      <c r="D790" s="28"/>
      <c r="E790" s="26"/>
      <c r="F790" s="28"/>
      <c r="G790" s="28"/>
      <c r="H790" s="28"/>
      <c r="I790" s="72" t="s">
        <v>2400</v>
      </c>
      <c r="J790" s="73" t="s">
        <v>2401</v>
      </c>
      <c r="K790" s="39">
        <v>135589.430616</v>
      </c>
      <c r="L790" s="39">
        <v>97401.638956309907</v>
      </c>
      <c r="M790" s="39">
        <f t="shared" si="13"/>
        <v>-38187.79165969009</v>
      </c>
      <c r="N790" s="71"/>
      <c r="O790" s="71"/>
      <c r="P790" s="71"/>
      <c r="Q790" s="71"/>
    </row>
    <row r="791" spans="1:17" x14ac:dyDescent="0.2">
      <c r="A791" s="71"/>
      <c r="B791" s="24"/>
      <c r="C791" s="24"/>
      <c r="D791" s="28"/>
      <c r="E791" s="26"/>
      <c r="F791" s="28"/>
      <c r="G791" s="28"/>
      <c r="H791" s="28"/>
      <c r="I791" s="74" t="s">
        <v>2402</v>
      </c>
      <c r="J791" s="75" t="s">
        <v>2403</v>
      </c>
      <c r="K791" s="41">
        <v>13996.056984000001</v>
      </c>
      <c r="L791" s="41">
        <v>13982.060927</v>
      </c>
      <c r="M791" s="41">
        <f t="shared" si="13"/>
        <v>-13.996057000000292</v>
      </c>
      <c r="N791" s="71"/>
      <c r="O791" s="71"/>
      <c r="P791" s="71"/>
      <c r="Q791" s="71"/>
    </row>
    <row r="792" spans="1:17" x14ac:dyDescent="0.2">
      <c r="A792" s="71"/>
      <c r="B792" s="24"/>
      <c r="C792" s="24"/>
      <c r="D792" s="28"/>
      <c r="E792" s="26"/>
      <c r="F792" s="28"/>
      <c r="G792" s="28"/>
      <c r="H792" s="28"/>
      <c r="I792" s="74" t="s">
        <v>2404</v>
      </c>
      <c r="J792" s="75" t="s">
        <v>2405</v>
      </c>
      <c r="K792" s="41">
        <v>101469.130672</v>
      </c>
      <c r="L792" s="41">
        <v>101367.66154099999</v>
      </c>
      <c r="M792" s="41">
        <f t="shared" si="13"/>
        <v>-101.46913100000529</v>
      </c>
      <c r="N792" s="71"/>
      <c r="O792" s="71"/>
      <c r="P792" s="71"/>
      <c r="Q792" s="71"/>
    </row>
    <row r="793" spans="1:17" x14ac:dyDescent="0.2">
      <c r="A793" s="71"/>
      <c r="B793" s="24"/>
      <c r="C793" s="24"/>
      <c r="D793" s="28"/>
      <c r="E793" s="26"/>
      <c r="F793" s="28"/>
      <c r="G793" s="28"/>
      <c r="H793" s="28"/>
      <c r="I793" s="74" t="s">
        <v>2406</v>
      </c>
      <c r="J793" s="75" t="s">
        <v>2407</v>
      </c>
      <c r="K793" s="41">
        <v>116967.04765199999</v>
      </c>
      <c r="L793" s="41">
        <v>116850.080604</v>
      </c>
      <c r="M793" s="41">
        <f t="shared" si="13"/>
        <v>-116.96704799999134</v>
      </c>
      <c r="N793" s="71"/>
      <c r="O793" s="71"/>
      <c r="P793" s="71"/>
      <c r="Q793" s="71"/>
    </row>
    <row r="794" spans="1:17" x14ac:dyDescent="0.2">
      <c r="A794" s="71"/>
      <c r="B794" s="24"/>
      <c r="C794" s="24"/>
      <c r="D794" s="28"/>
      <c r="E794" s="26"/>
      <c r="F794" s="28"/>
      <c r="G794" s="28"/>
      <c r="H794" s="28"/>
      <c r="I794" s="74" t="s">
        <v>2408</v>
      </c>
      <c r="J794" s="75" t="s">
        <v>2409</v>
      </c>
      <c r="K794" s="41">
        <v>17092.901426</v>
      </c>
      <c r="L794" s="41">
        <v>17075.808525</v>
      </c>
      <c r="M794" s="41">
        <f t="shared" si="13"/>
        <v>-17.092900999999983</v>
      </c>
      <c r="N794" s="71"/>
      <c r="O794" s="71"/>
      <c r="P794" s="71"/>
      <c r="Q794" s="71"/>
    </row>
    <row r="795" spans="1:17" x14ac:dyDescent="0.2">
      <c r="A795" s="71"/>
      <c r="B795" s="24"/>
      <c r="C795" s="24"/>
      <c r="D795" s="28"/>
      <c r="E795" s="26"/>
      <c r="F795" s="28"/>
      <c r="G795" s="28"/>
      <c r="H795" s="28"/>
      <c r="I795" s="74" t="s">
        <v>2410</v>
      </c>
      <c r="J795" s="75" t="s">
        <v>2411</v>
      </c>
      <c r="K795" s="41">
        <v>12841.971158</v>
      </c>
      <c r="L795" s="41">
        <v>12829.129187</v>
      </c>
      <c r="M795" s="41">
        <f t="shared" si="13"/>
        <v>-12.84197099999983</v>
      </c>
      <c r="N795" s="71"/>
      <c r="O795" s="71"/>
      <c r="P795" s="71"/>
      <c r="Q795" s="71"/>
    </row>
    <row r="796" spans="1:17" x14ac:dyDescent="0.2">
      <c r="A796" s="71"/>
      <c r="B796" s="24"/>
      <c r="C796" s="24"/>
      <c r="D796" s="28"/>
      <c r="E796" s="26"/>
      <c r="F796" s="28"/>
      <c r="G796" s="28"/>
      <c r="H796" s="28"/>
      <c r="I796" s="74" t="s">
        <v>2412</v>
      </c>
      <c r="J796" s="75" t="s">
        <v>2413</v>
      </c>
      <c r="K796" s="41">
        <v>7223.608776</v>
      </c>
      <c r="L796" s="41">
        <v>7216.3851670000004</v>
      </c>
      <c r="M796" s="41">
        <f t="shared" si="13"/>
        <v>-7.2236089999996693</v>
      </c>
      <c r="N796" s="71"/>
      <c r="O796" s="71"/>
      <c r="P796" s="71"/>
      <c r="Q796" s="71"/>
    </row>
    <row r="797" spans="1:17" x14ac:dyDescent="0.2">
      <c r="A797" s="71"/>
      <c r="B797" s="24"/>
      <c r="C797" s="24"/>
      <c r="D797" s="28"/>
      <c r="E797" s="26"/>
      <c r="F797" s="28"/>
      <c r="G797" s="28"/>
      <c r="H797" s="28"/>
      <c r="I797" s="74" t="s">
        <v>2414</v>
      </c>
      <c r="J797" s="75" t="s">
        <v>2415</v>
      </c>
      <c r="K797" s="41">
        <v>5798.0212519999995</v>
      </c>
      <c r="L797" s="41">
        <v>6390.1392114500077</v>
      </c>
      <c r="M797" s="41">
        <f t="shared" si="13"/>
        <v>592.11795945000813</v>
      </c>
      <c r="N797" s="71"/>
      <c r="O797" s="71"/>
      <c r="P797" s="71"/>
      <c r="Q797" s="71"/>
    </row>
    <row r="798" spans="1:17" x14ac:dyDescent="0.2">
      <c r="A798" s="71"/>
      <c r="B798" s="24"/>
      <c r="C798" s="24"/>
      <c r="D798" s="28"/>
      <c r="E798" s="26"/>
      <c r="F798" s="28"/>
      <c r="G798" s="28"/>
      <c r="H798" s="28"/>
      <c r="I798" s="74" t="s">
        <v>2416</v>
      </c>
      <c r="J798" s="75" t="s">
        <v>2417</v>
      </c>
      <c r="K798" s="41">
        <v>3593.7703700000002</v>
      </c>
      <c r="L798" s="41">
        <v>3117.7262802299988</v>
      </c>
      <c r="M798" s="41">
        <f t="shared" si="13"/>
        <v>-476.04408977000139</v>
      </c>
      <c r="N798" s="71"/>
      <c r="O798" s="71"/>
      <c r="P798" s="71"/>
      <c r="Q798" s="71"/>
    </row>
    <row r="799" spans="1:17" x14ac:dyDescent="0.2">
      <c r="A799" s="71"/>
      <c r="B799" s="24"/>
      <c r="C799" s="24"/>
      <c r="D799" s="28"/>
      <c r="E799" s="26"/>
      <c r="F799" s="28"/>
      <c r="G799" s="28"/>
      <c r="H799" s="28"/>
      <c r="I799" s="74" t="s">
        <v>2418</v>
      </c>
      <c r="J799" s="75" t="s">
        <v>2419</v>
      </c>
      <c r="K799" s="41">
        <v>9210.881077</v>
      </c>
      <c r="L799" s="41">
        <v>9201.6701959999991</v>
      </c>
      <c r="M799" s="41">
        <f t="shared" si="13"/>
        <v>-9.2108810000008816</v>
      </c>
      <c r="N799" s="71"/>
      <c r="O799" s="71"/>
      <c r="P799" s="71"/>
      <c r="Q799" s="71"/>
    </row>
    <row r="800" spans="1:17" x14ac:dyDescent="0.2">
      <c r="A800" s="71"/>
      <c r="B800" s="24"/>
      <c r="C800" s="24"/>
      <c r="D800" s="28"/>
      <c r="E800" s="26"/>
      <c r="F800" s="28"/>
      <c r="G800" s="28"/>
      <c r="H800" s="28"/>
      <c r="I800" s="74" t="s">
        <v>2420</v>
      </c>
      <c r="J800" s="75" t="s">
        <v>2421</v>
      </c>
      <c r="K800" s="41">
        <v>63908.936000000002</v>
      </c>
      <c r="L800" s="41">
        <v>63845.027064000002</v>
      </c>
      <c r="M800" s="41">
        <f t="shared" si="13"/>
        <v>-63.908935999999812</v>
      </c>
      <c r="N800" s="71"/>
      <c r="O800" s="71"/>
      <c r="P800" s="71"/>
      <c r="Q800" s="71"/>
    </row>
    <row r="801" spans="1:17" x14ac:dyDescent="0.2">
      <c r="A801" s="71"/>
      <c r="B801" s="24"/>
      <c r="C801" s="24"/>
      <c r="D801" s="28"/>
      <c r="E801" s="26"/>
      <c r="F801" s="28"/>
      <c r="G801" s="28"/>
      <c r="H801" s="28"/>
      <c r="I801" s="74" t="s">
        <v>2422</v>
      </c>
      <c r="J801" s="75" t="s">
        <v>2423</v>
      </c>
      <c r="K801" s="41">
        <v>454186.98692599998</v>
      </c>
      <c r="L801" s="41">
        <v>487217.94366088026</v>
      </c>
      <c r="M801" s="41">
        <f t="shared" si="13"/>
        <v>33030.956734880281</v>
      </c>
      <c r="N801" s="71"/>
      <c r="O801" s="71"/>
      <c r="P801" s="71"/>
      <c r="Q801" s="71"/>
    </row>
    <row r="802" spans="1:17" x14ac:dyDescent="0.2">
      <c r="A802" s="71"/>
      <c r="B802" s="24"/>
      <c r="C802" s="24"/>
      <c r="D802" s="28"/>
      <c r="E802" s="26"/>
      <c r="F802" s="28"/>
      <c r="G802" s="28"/>
      <c r="H802" s="28"/>
      <c r="I802" s="74" t="s">
        <v>2424</v>
      </c>
      <c r="J802" s="75" t="s">
        <v>2425</v>
      </c>
      <c r="K802" s="41">
        <v>11823.374615000001</v>
      </c>
      <c r="L802" s="41">
        <v>11811.551240000001</v>
      </c>
      <c r="M802" s="41">
        <f t="shared" si="13"/>
        <v>-11.823374999999942</v>
      </c>
      <c r="N802" s="71"/>
      <c r="O802" s="71"/>
      <c r="P802" s="71"/>
      <c r="Q802" s="71"/>
    </row>
    <row r="803" spans="1:17" x14ac:dyDescent="0.2">
      <c r="A803" s="71"/>
      <c r="B803" s="24"/>
      <c r="C803" s="24"/>
      <c r="D803" s="28"/>
      <c r="E803" s="26"/>
      <c r="F803" s="28"/>
      <c r="G803" s="28"/>
      <c r="H803" s="28"/>
      <c r="I803" s="74" t="s">
        <v>2426</v>
      </c>
      <c r="J803" s="75" t="s">
        <v>2427</v>
      </c>
      <c r="K803" s="41">
        <v>17901.857336000001</v>
      </c>
      <c r="L803" s="41">
        <v>17883.955479</v>
      </c>
      <c r="M803" s="41">
        <f t="shared" si="13"/>
        <v>-17.901857000000746</v>
      </c>
      <c r="N803" s="71"/>
      <c r="O803" s="71"/>
      <c r="P803" s="71"/>
      <c r="Q803" s="71"/>
    </row>
    <row r="804" spans="1:17" x14ac:dyDescent="0.2">
      <c r="A804" s="71"/>
      <c r="B804" s="24"/>
      <c r="C804" s="24"/>
      <c r="D804" s="28"/>
      <c r="E804" s="26"/>
      <c r="F804" s="28"/>
      <c r="G804" s="28"/>
      <c r="H804" s="28"/>
      <c r="I804" s="74" t="s">
        <v>2428</v>
      </c>
      <c r="J804" s="75" t="s">
        <v>2429</v>
      </c>
      <c r="K804" s="41">
        <v>12880.507772000001</v>
      </c>
      <c r="L804" s="41">
        <v>12867.627264000001</v>
      </c>
      <c r="M804" s="41">
        <f t="shared" si="13"/>
        <v>-12.880508000000191</v>
      </c>
      <c r="N804" s="71"/>
      <c r="O804" s="71"/>
      <c r="P804" s="71"/>
      <c r="Q804" s="71"/>
    </row>
    <row r="805" spans="1:17" x14ac:dyDescent="0.2">
      <c r="A805" s="71"/>
      <c r="B805" s="24"/>
      <c r="C805" s="24"/>
      <c r="D805" s="112" t="s">
        <v>1663</v>
      </c>
      <c r="E805" s="113"/>
      <c r="F805" s="112"/>
      <c r="G805" s="112"/>
      <c r="H805" s="112"/>
      <c r="I805" s="117"/>
      <c r="J805" s="118"/>
      <c r="K805" s="116">
        <v>1821779.724136</v>
      </c>
      <c r="L805" s="116">
        <v>1844206.3155660001</v>
      </c>
      <c r="M805" s="116">
        <f t="shared" si="13"/>
        <v>22426.59143000003</v>
      </c>
      <c r="N805" s="71"/>
      <c r="O805" s="71"/>
      <c r="P805" s="71"/>
      <c r="Q805" s="71"/>
    </row>
    <row r="806" spans="1:17" x14ac:dyDescent="0.2">
      <c r="A806" s="71"/>
      <c r="B806" s="24"/>
      <c r="C806" s="24"/>
      <c r="D806" s="28"/>
      <c r="E806" s="87">
        <v>50</v>
      </c>
      <c r="F806" s="88" t="s">
        <v>1656</v>
      </c>
      <c r="G806" s="88"/>
      <c r="H806" s="88"/>
      <c r="I806" s="88"/>
      <c r="J806" s="110"/>
      <c r="K806" s="93">
        <v>1345950.7173949999</v>
      </c>
      <c r="L806" s="93">
        <v>1355325.2062890001</v>
      </c>
      <c r="M806" s="93">
        <f t="shared" si="13"/>
        <v>9374.4888940001838</v>
      </c>
      <c r="N806" s="71"/>
      <c r="O806" s="71"/>
      <c r="P806" s="71"/>
      <c r="Q806" s="71"/>
    </row>
    <row r="807" spans="1:17" x14ac:dyDescent="0.2">
      <c r="A807" s="71"/>
      <c r="B807" s="24"/>
      <c r="C807" s="24"/>
      <c r="D807" s="28"/>
      <c r="E807" s="26"/>
      <c r="F807" s="28"/>
      <c r="G807" s="72" t="s">
        <v>16</v>
      </c>
      <c r="H807" s="72"/>
      <c r="I807" s="72"/>
      <c r="J807" s="73"/>
      <c r="K807" s="39">
        <v>1345950.7173949999</v>
      </c>
      <c r="L807" s="39">
        <v>1355325.2062890001</v>
      </c>
      <c r="M807" s="39">
        <f t="shared" si="13"/>
        <v>9374.4888940001838</v>
      </c>
      <c r="N807" s="71"/>
      <c r="O807" s="71"/>
      <c r="P807" s="71"/>
      <c r="Q807" s="71"/>
    </row>
    <row r="808" spans="1:17" x14ac:dyDescent="0.2">
      <c r="A808" s="71"/>
      <c r="B808" s="24"/>
      <c r="C808" s="24"/>
      <c r="D808" s="28"/>
      <c r="E808" s="26"/>
      <c r="F808" s="28"/>
      <c r="G808" s="28"/>
      <c r="H808" s="97" t="s">
        <v>17</v>
      </c>
      <c r="I808" s="97"/>
      <c r="J808" s="99"/>
      <c r="K808" s="98">
        <v>370534.80972800002</v>
      </c>
      <c r="L808" s="98">
        <v>415302.66627099999</v>
      </c>
      <c r="M808" s="98">
        <f t="shared" si="13"/>
        <v>44767.856542999973</v>
      </c>
      <c r="N808" s="71"/>
      <c r="O808" s="71"/>
      <c r="P808" s="71"/>
      <c r="Q808" s="71"/>
    </row>
    <row r="809" spans="1:17" x14ac:dyDescent="0.2">
      <c r="A809" s="71"/>
      <c r="B809" s="24"/>
      <c r="C809" s="24"/>
      <c r="D809" s="28"/>
      <c r="E809" s="26"/>
      <c r="F809" s="28"/>
      <c r="G809" s="28"/>
      <c r="H809" s="28"/>
      <c r="I809" s="72" t="s">
        <v>1752</v>
      </c>
      <c r="J809" s="73" t="s">
        <v>2092</v>
      </c>
      <c r="K809" s="39">
        <v>8575.5493420000003</v>
      </c>
      <c r="L809" s="39">
        <v>7579.0629520000002</v>
      </c>
      <c r="M809" s="39">
        <f t="shared" si="13"/>
        <v>-996.48639000000003</v>
      </c>
      <c r="N809" s="71"/>
      <c r="O809" s="71"/>
      <c r="P809" s="71"/>
      <c r="Q809" s="71"/>
    </row>
    <row r="810" spans="1:17" x14ac:dyDescent="0.2">
      <c r="A810" s="71"/>
      <c r="B810" s="24"/>
      <c r="C810" s="24"/>
      <c r="D810" s="28"/>
      <c r="E810" s="26"/>
      <c r="F810" s="28"/>
      <c r="G810" s="28"/>
      <c r="H810" s="28"/>
      <c r="I810" s="74" t="s">
        <v>1702</v>
      </c>
      <c r="J810" s="75" t="s">
        <v>2430</v>
      </c>
      <c r="K810" s="41">
        <v>1254.095824</v>
      </c>
      <c r="L810" s="41">
        <v>1324.229157</v>
      </c>
      <c r="M810" s="41">
        <f t="shared" si="13"/>
        <v>70.133332999999993</v>
      </c>
      <c r="N810" s="71"/>
      <c r="O810" s="71"/>
      <c r="P810" s="71"/>
      <c r="Q810" s="71"/>
    </row>
    <row r="811" spans="1:17" x14ac:dyDescent="0.2">
      <c r="A811" s="71"/>
      <c r="B811" s="24"/>
      <c r="C811" s="24"/>
      <c r="D811" s="28"/>
      <c r="E811" s="26"/>
      <c r="F811" s="28"/>
      <c r="G811" s="28"/>
      <c r="H811" s="28"/>
      <c r="I811" s="74" t="s">
        <v>1765</v>
      </c>
      <c r="J811" s="75" t="s">
        <v>2075</v>
      </c>
      <c r="K811" s="41">
        <v>877.14498400000002</v>
      </c>
      <c r="L811" s="41">
        <v>844.84441600000002</v>
      </c>
      <c r="M811" s="41">
        <f t="shared" si="13"/>
        <v>-32.300567999999998</v>
      </c>
      <c r="N811" s="71"/>
      <c r="O811" s="71"/>
      <c r="P811" s="71"/>
      <c r="Q811" s="71"/>
    </row>
    <row r="812" spans="1:17" x14ac:dyDescent="0.2">
      <c r="A812" s="71"/>
      <c r="B812" s="24"/>
      <c r="C812" s="24"/>
      <c r="D812" s="28"/>
      <c r="E812" s="26"/>
      <c r="F812" s="28"/>
      <c r="G812" s="28"/>
      <c r="H812" s="28"/>
      <c r="I812" s="74" t="s">
        <v>1704</v>
      </c>
      <c r="J812" s="75" t="s">
        <v>2431</v>
      </c>
      <c r="K812" s="41">
        <v>5857.6045649999996</v>
      </c>
      <c r="L812" s="41">
        <v>6021.0797060000004</v>
      </c>
      <c r="M812" s="41">
        <f t="shared" si="13"/>
        <v>163.4751410000008</v>
      </c>
      <c r="N812" s="71"/>
      <c r="O812" s="71"/>
      <c r="P812" s="71"/>
      <c r="Q812" s="71"/>
    </row>
    <row r="813" spans="1:17" x14ac:dyDescent="0.2">
      <c r="A813" s="71"/>
      <c r="B813" s="24"/>
      <c r="C813" s="24"/>
      <c r="D813" s="28"/>
      <c r="E813" s="26"/>
      <c r="F813" s="28"/>
      <c r="G813" s="28"/>
      <c r="H813" s="28"/>
      <c r="I813" s="74" t="s">
        <v>1706</v>
      </c>
      <c r="J813" s="75" t="s">
        <v>2432</v>
      </c>
      <c r="K813" s="41">
        <v>15285.257516</v>
      </c>
      <c r="L813" s="41">
        <v>15056.13147</v>
      </c>
      <c r="M813" s="41">
        <f t="shared" si="13"/>
        <v>-229.12604599999941</v>
      </c>
      <c r="N813" s="71"/>
      <c r="O813" s="71"/>
      <c r="P813" s="71"/>
      <c r="Q813" s="71"/>
    </row>
    <row r="814" spans="1:17" x14ac:dyDescent="0.2">
      <c r="A814" s="71"/>
      <c r="B814" s="24"/>
      <c r="C814" s="24"/>
      <c r="D814" s="28"/>
      <c r="E814" s="26"/>
      <c r="F814" s="28"/>
      <c r="G814" s="28"/>
      <c r="H814" s="28"/>
      <c r="I814" s="74" t="s">
        <v>1710</v>
      </c>
      <c r="J814" s="75" t="s">
        <v>2076</v>
      </c>
      <c r="K814" s="41">
        <v>314700.02484500001</v>
      </c>
      <c r="L814" s="41">
        <v>358104.50554099999</v>
      </c>
      <c r="M814" s="41">
        <f t="shared" si="13"/>
        <v>43404.480695999984</v>
      </c>
      <c r="N814" s="71"/>
      <c r="O814" s="71"/>
      <c r="P814" s="71"/>
      <c r="Q814" s="71"/>
    </row>
    <row r="815" spans="1:17" x14ac:dyDescent="0.2">
      <c r="A815" s="71"/>
      <c r="B815" s="24"/>
      <c r="C815" s="24"/>
      <c r="D815" s="28"/>
      <c r="E815" s="26"/>
      <c r="F815" s="28"/>
      <c r="G815" s="28"/>
      <c r="H815" s="28"/>
      <c r="I815" s="74" t="s">
        <v>1712</v>
      </c>
      <c r="J815" s="75" t="s">
        <v>2433</v>
      </c>
      <c r="K815" s="41">
        <v>1994.7636849999999</v>
      </c>
      <c r="L815" s="41">
        <v>2281.719615</v>
      </c>
      <c r="M815" s="41">
        <f t="shared" si="13"/>
        <v>286.95593000000008</v>
      </c>
      <c r="N815" s="71"/>
      <c r="O815" s="71"/>
      <c r="P815" s="71"/>
      <c r="Q815" s="71"/>
    </row>
    <row r="816" spans="1:17" x14ac:dyDescent="0.2">
      <c r="A816" s="71"/>
      <c r="B816" s="24"/>
      <c r="C816" s="24"/>
      <c r="D816" s="28"/>
      <c r="E816" s="26"/>
      <c r="F816" s="28"/>
      <c r="G816" s="28"/>
      <c r="H816" s="28"/>
      <c r="I816" s="74" t="s">
        <v>2113</v>
      </c>
      <c r="J816" s="75" t="s">
        <v>2114</v>
      </c>
      <c r="K816" s="41">
        <v>14098.148385</v>
      </c>
      <c r="L816" s="41">
        <v>16208.4516</v>
      </c>
      <c r="M816" s="41">
        <f t="shared" si="13"/>
        <v>2110.3032149999999</v>
      </c>
      <c r="N816" s="71"/>
      <c r="O816" s="71"/>
      <c r="P816" s="71"/>
      <c r="Q816" s="71"/>
    </row>
    <row r="817" spans="1:17" x14ac:dyDescent="0.2">
      <c r="A817" s="71"/>
      <c r="B817" s="24"/>
      <c r="C817" s="24"/>
      <c r="D817" s="28"/>
      <c r="E817" s="26"/>
      <c r="F817" s="28"/>
      <c r="G817" s="28"/>
      <c r="H817" s="28"/>
      <c r="I817" s="74" t="s">
        <v>20</v>
      </c>
      <c r="J817" s="75" t="s">
        <v>27</v>
      </c>
      <c r="K817" s="41">
        <v>0</v>
      </c>
      <c r="L817" s="41">
        <v>24.027021999999999</v>
      </c>
      <c r="M817" s="41">
        <f t="shared" si="13"/>
        <v>24.027021999999999</v>
      </c>
      <c r="N817" s="71"/>
      <c r="O817" s="71"/>
      <c r="P817" s="71"/>
      <c r="Q817" s="71"/>
    </row>
    <row r="818" spans="1:17" x14ac:dyDescent="0.2">
      <c r="A818" s="71"/>
      <c r="B818" s="24"/>
      <c r="C818" s="24"/>
      <c r="D818" s="28"/>
      <c r="E818" s="26"/>
      <c r="F818" s="28"/>
      <c r="G818" s="28"/>
      <c r="H818" s="28"/>
      <c r="I818" s="74" t="s">
        <v>1861</v>
      </c>
      <c r="J818" s="75" t="s">
        <v>1862</v>
      </c>
      <c r="K818" s="41">
        <v>0</v>
      </c>
      <c r="L818" s="41">
        <v>268.287801</v>
      </c>
      <c r="M818" s="41">
        <f t="shared" si="13"/>
        <v>268.287801</v>
      </c>
      <c r="N818" s="71"/>
      <c r="O818" s="71"/>
      <c r="P818" s="71"/>
      <c r="Q818" s="71"/>
    </row>
    <row r="819" spans="1:17" x14ac:dyDescent="0.2">
      <c r="A819" s="71"/>
      <c r="B819" s="24"/>
      <c r="C819" s="24"/>
      <c r="D819" s="28"/>
      <c r="E819" s="26"/>
      <c r="F819" s="28"/>
      <c r="G819" s="28"/>
      <c r="H819" s="28"/>
      <c r="I819" s="74" t="s">
        <v>2237</v>
      </c>
      <c r="J819" s="75" t="s">
        <v>2238</v>
      </c>
      <c r="K819" s="41">
        <v>7892.2205819999999</v>
      </c>
      <c r="L819" s="41">
        <v>7590.3269909999999</v>
      </c>
      <c r="M819" s="41">
        <f t="shared" si="13"/>
        <v>-301.89359100000001</v>
      </c>
      <c r="N819" s="71"/>
      <c r="O819" s="71"/>
      <c r="P819" s="71"/>
      <c r="Q819" s="71"/>
    </row>
    <row r="820" spans="1:17" x14ac:dyDescent="0.2">
      <c r="A820" s="71"/>
      <c r="B820" s="24"/>
      <c r="C820" s="24"/>
      <c r="D820" s="28"/>
      <c r="E820" s="26"/>
      <c r="F820" s="28"/>
      <c r="G820" s="28"/>
      <c r="H820" s="97" t="s">
        <v>1693</v>
      </c>
      <c r="I820" s="100"/>
      <c r="J820" s="101"/>
      <c r="K820" s="102">
        <v>104401.293831</v>
      </c>
      <c r="L820" s="102">
        <v>91808.378383000003</v>
      </c>
      <c r="M820" s="102">
        <f t="shared" si="13"/>
        <v>-12592.915448</v>
      </c>
      <c r="N820" s="71"/>
      <c r="O820" s="71"/>
      <c r="P820" s="71"/>
      <c r="Q820" s="71"/>
    </row>
    <row r="821" spans="1:17" x14ac:dyDescent="0.2">
      <c r="A821" s="71"/>
      <c r="B821" s="24"/>
      <c r="C821" s="24"/>
      <c r="D821" s="28"/>
      <c r="E821" s="26"/>
      <c r="F821" s="28"/>
      <c r="G821" s="28"/>
      <c r="H821" s="28"/>
      <c r="I821" s="72" t="s">
        <v>1694</v>
      </c>
      <c r="J821" s="73" t="s">
        <v>1744</v>
      </c>
      <c r="K821" s="39">
        <v>115255.223379</v>
      </c>
      <c r="L821" s="39">
        <v>102646.466869</v>
      </c>
      <c r="M821" s="39">
        <f t="shared" si="13"/>
        <v>-12608.756510000007</v>
      </c>
      <c r="N821" s="71"/>
      <c r="O821" s="71"/>
      <c r="P821" s="71"/>
      <c r="Q821" s="71"/>
    </row>
    <row r="822" spans="1:17" x14ac:dyDescent="0.2">
      <c r="A822" s="71"/>
      <c r="B822" s="24"/>
      <c r="C822" s="24"/>
      <c r="D822" s="28"/>
      <c r="E822" s="26"/>
      <c r="F822" s="28"/>
      <c r="G822" s="28"/>
      <c r="H822" s="28"/>
      <c r="I822" s="74" t="s">
        <v>1698</v>
      </c>
      <c r="J822" s="75" t="s">
        <v>1751</v>
      </c>
      <c r="K822" s="41">
        <v>336.73028499999998</v>
      </c>
      <c r="L822" s="41">
        <v>352.571347</v>
      </c>
      <c r="M822" s="41">
        <f t="shared" si="13"/>
        <v>15.841062000000022</v>
      </c>
      <c r="N822" s="71"/>
      <c r="O822" s="71"/>
      <c r="P822" s="71"/>
      <c r="Q822" s="71"/>
    </row>
    <row r="823" spans="1:17" x14ac:dyDescent="0.2">
      <c r="A823" s="71"/>
      <c r="B823" s="24"/>
      <c r="C823" s="24"/>
      <c r="D823" s="28"/>
      <c r="E823" s="26"/>
      <c r="F823" s="28"/>
      <c r="G823" s="28"/>
      <c r="H823" s="28"/>
      <c r="I823" s="74" t="s">
        <v>2434</v>
      </c>
      <c r="J823" s="75" t="s">
        <v>2435</v>
      </c>
      <c r="K823" s="41">
        <v>-11190.659833</v>
      </c>
      <c r="L823" s="41">
        <v>-11190.659833</v>
      </c>
      <c r="M823" s="41">
        <f t="shared" si="13"/>
        <v>0</v>
      </c>
      <c r="N823" s="71"/>
      <c r="O823" s="71"/>
      <c r="P823" s="71"/>
      <c r="Q823" s="71"/>
    </row>
    <row r="824" spans="1:17" x14ac:dyDescent="0.2">
      <c r="A824" s="71"/>
      <c r="B824" s="24"/>
      <c r="C824" s="24"/>
      <c r="D824" s="28"/>
      <c r="E824" s="26"/>
      <c r="F824" s="28"/>
      <c r="G824" s="28"/>
      <c r="H824" s="97" t="s">
        <v>1874</v>
      </c>
      <c r="I824" s="100"/>
      <c r="J824" s="101"/>
      <c r="K824" s="102">
        <v>871014.61383599997</v>
      </c>
      <c r="L824" s="102">
        <v>848214.16163500003</v>
      </c>
      <c r="M824" s="102">
        <f t="shared" si="13"/>
        <v>-22800.452200999949</v>
      </c>
      <c r="N824" s="71"/>
      <c r="O824" s="71"/>
      <c r="P824" s="71"/>
      <c r="Q824" s="71"/>
    </row>
    <row r="825" spans="1:17" x14ac:dyDescent="0.2">
      <c r="A825" s="71"/>
      <c r="B825" s="24"/>
      <c r="C825" s="24"/>
      <c r="D825" s="28"/>
      <c r="E825" s="26"/>
      <c r="F825" s="28"/>
      <c r="G825" s="28"/>
      <c r="H825" s="28"/>
      <c r="I825" s="72" t="s">
        <v>2436</v>
      </c>
      <c r="J825" s="73" t="s">
        <v>2437</v>
      </c>
      <c r="K825" s="39">
        <v>663714.73763900006</v>
      </c>
      <c r="L825" s="39">
        <v>644728.38306200004</v>
      </c>
      <c r="M825" s="39">
        <f t="shared" si="13"/>
        <v>-18986.35457700002</v>
      </c>
      <c r="N825" s="71"/>
      <c r="O825" s="71"/>
      <c r="P825" s="71"/>
      <c r="Q825" s="71"/>
    </row>
    <row r="826" spans="1:17" x14ac:dyDescent="0.2">
      <c r="A826" s="71"/>
      <c r="B826" s="24"/>
      <c r="C826" s="24"/>
      <c r="D826" s="28"/>
      <c r="E826" s="26"/>
      <c r="F826" s="28"/>
      <c r="G826" s="28"/>
      <c r="H826" s="28"/>
      <c r="I826" s="74" t="s">
        <v>2438</v>
      </c>
      <c r="J826" s="75" t="s">
        <v>2439</v>
      </c>
      <c r="K826" s="41">
        <v>34618.780159000002</v>
      </c>
      <c r="L826" s="41">
        <v>30647.021637999998</v>
      </c>
      <c r="M826" s="41">
        <f t="shared" si="13"/>
        <v>-3971.7585210000034</v>
      </c>
      <c r="N826" s="71"/>
      <c r="O826" s="71"/>
      <c r="P826" s="71"/>
      <c r="Q826" s="71"/>
    </row>
    <row r="827" spans="1:17" x14ac:dyDescent="0.2">
      <c r="A827" s="71"/>
      <c r="B827" s="24"/>
      <c r="C827" s="24"/>
      <c r="D827" s="28"/>
      <c r="E827" s="26"/>
      <c r="F827" s="28"/>
      <c r="G827" s="28"/>
      <c r="H827" s="28"/>
      <c r="I827" s="74" t="s">
        <v>2440</v>
      </c>
      <c r="J827" s="75" t="s">
        <v>2441</v>
      </c>
      <c r="K827" s="41">
        <v>140369.76964700001</v>
      </c>
      <c r="L827" s="41">
        <v>140369.76964700001</v>
      </c>
      <c r="M827" s="41">
        <f t="shared" si="13"/>
        <v>0</v>
      </c>
      <c r="N827" s="71"/>
      <c r="O827" s="71"/>
      <c r="P827" s="71"/>
      <c r="Q827" s="71"/>
    </row>
    <row r="828" spans="1:17" x14ac:dyDescent="0.2">
      <c r="A828" s="71"/>
      <c r="B828" s="24"/>
      <c r="C828" s="24"/>
      <c r="D828" s="28"/>
      <c r="E828" s="26"/>
      <c r="F828" s="28"/>
      <c r="G828" s="28"/>
      <c r="H828" s="28"/>
      <c r="I828" s="74" t="s">
        <v>2442</v>
      </c>
      <c r="J828" s="75" t="s">
        <v>2443</v>
      </c>
      <c r="K828" s="41">
        <v>32311.326390999999</v>
      </c>
      <c r="L828" s="41">
        <v>32468.987288</v>
      </c>
      <c r="M828" s="41">
        <f t="shared" si="13"/>
        <v>157.66089700000157</v>
      </c>
      <c r="N828" s="71"/>
      <c r="O828" s="71"/>
      <c r="P828" s="71"/>
      <c r="Q828" s="71"/>
    </row>
    <row r="829" spans="1:17" x14ac:dyDescent="0.2">
      <c r="A829" s="71"/>
      <c r="B829" s="24"/>
      <c r="C829" s="24"/>
      <c r="D829" s="28"/>
      <c r="E829" s="87">
        <v>51</v>
      </c>
      <c r="F829" s="88" t="s">
        <v>1654</v>
      </c>
      <c r="G829" s="88"/>
      <c r="H829" s="88"/>
      <c r="I829" s="94"/>
      <c r="J829" s="95"/>
      <c r="K829" s="96">
        <v>475829.00674099999</v>
      </c>
      <c r="L829" s="96">
        <v>488881.10927700001</v>
      </c>
      <c r="M829" s="96">
        <f t="shared" si="13"/>
        <v>13052.10253600002</v>
      </c>
      <c r="N829" s="71"/>
      <c r="O829" s="71"/>
      <c r="P829" s="71"/>
      <c r="Q829" s="71"/>
    </row>
    <row r="830" spans="1:17" x14ac:dyDescent="0.2">
      <c r="A830" s="71"/>
      <c r="B830" s="24"/>
      <c r="C830" s="24"/>
      <c r="D830" s="28"/>
      <c r="E830" s="26"/>
      <c r="F830" s="28"/>
      <c r="G830" s="72" t="s">
        <v>16</v>
      </c>
      <c r="H830" s="72"/>
      <c r="I830" s="72"/>
      <c r="J830" s="73"/>
      <c r="K830" s="39">
        <v>475829.00674099999</v>
      </c>
      <c r="L830" s="39">
        <v>488881.10927700001</v>
      </c>
      <c r="M830" s="39">
        <f t="shared" si="13"/>
        <v>13052.10253600002</v>
      </c>
      <c r="N830" s="71"/>
      <c r="O830" s="71"/>
      <c r="P830" s="71"/>
      <c r="Q830" s="71"/>
    </row>
    <row r="831" spans="1:17" x14ac:dyDescent="0.2">
      <c r="A831" s="71"/>
      <c r="B831" s="24"/>
      <c r="C831" s="24"/>
      <c r="D831" s="28"/>
      <c r="E831" s="26"/>
      <c r="F831" s="28"/>
      <c r="G831" s="28"/>
      <c r="H831" s="97" t="s">
        <v>17</v>
      </c>
      <c r="I831" s="97"/>
      <c r="J831" s="99"/>
      <c r="K831" s="98">
        <v>59491.747867999999</v>
      </c>
      <c r="L831" s="98">
        <v>83307.023709999994</v>
      </c>
      <c r="M831" s="98">
        <f t="shared" si="13"/>
        <v>23815.275841999995</v>
      </c>
      <c r="N831" s="71"/>
      <c r="O831" s="71"/>
      <c r="P831" s="71"/>
      <c r="Q831" s="71"/>
    </row>
    <row r="832" spans="1:17" x14ac:dyDescent="0.2">
      <c r="A832" s="71"/>
      <c r="B832" s="24"/>
      <c r="C832" s="24"/>
      <c r="D832" s="28"/>
      <c r="E832" s="26"/>
      <c r="F832" s="28"/>
      <c r="G832" s="28"/>
      <c r="H832" s="28"/>
      <c r="I832" s="72" t="s">
        <v>1718</v>
      </c>
      <c r="J832" s="73" t="s">
        <v>2075</v>
      </c>
      <c r="K832" s="39">
        <v>109.343695</v>
      </c>
      <c r="L832" s="39">
        <v>122.14313900000001</v>
      </c>
      <c r="M832" s="39">
        <f t="shared" si="13"/>
        <v>12.799444000000008</v>
      </c>
      <c r="N832" s="71"/>
      <c r="O832" s="71"/>
      <c r="P832" s="71"/>
      <c r="Q832" s="71"/>
    </row>
    <row r="833" spans="1:17" x14ac:dyDescent="0.2">
      <c r="A833" s="71"/>
      <c r="B833" s="24"/>
      <c r="C833" s="24"/>
      <c r="D833" s="28"/>
      <c r="E833" s="26"/>
      <c r="F833" s="28"/>
      <c r="G833" s="28"/>
      <c r="H833" s="28"/>
      <c r="I833" s="74" t="s">
        <v>1724</v>
      </c>
      <c r="J833" s="75" t="s">
        <v>2444</v>
      </c>
      <c r="K833" s="41">
        <v>14395.375446</v>
      </c>
      <c r="L833" s="41">
        <v>21151.806358000002</v>
      </c>
      <c r="M833" s="41">
        <f t="shared" si="13"/>
        <v>6756.4309120000016</v>
      </c>
      <c r="N833" s="71"/>
      <c r="O833" s="71"/>
      <c r="P833" s="71"/>
      <c r="Q833" s="71"/>
    </row>
    <row r="834" spans="1:17" x14ac:dyDescent="0.2">
      <c r="A834" s="71"/>
      <c r="B834" s="24"/>
      <c r="C834" s="24"/>
      <c r="D834" s="28"/>
      <c r="E834" s="26"/>
      <c r="F834" s="28"/>
      <c r="G834" s="28"/>
      <c r="H834" s="28"/>
      <c r="I834" s="74" t="s">
        <v>1740</v>
      </c>
      <c r="J834" s="75" t="s">
        <v>2445</v>
      </c>
      <c r="K834" s="41">
        <v>1.501109</v>
      </c>
      <c r="L834" s="41">
        <v>1.3700889999999999</v>
      </c>
      <c r="M834" s="41">
        <f t="shared" si="13"/>
        <v>-0.13102000000000014</v>
      </c>
      <c r="N834" s="71"/>
      <c r="O834" s="71"/>
      <c r="P834" s="71"/>
      <c r="Q834" s="71"/>
    </row>
    <row r="835" spans="1:17" x14ac:dyDescent="0.2">
      <c r="A835" s="71"/>
      <c r="B835" s="24"/>
      <c r="C835" s="24"/>
      <c r="D835" s="28"/>
      <c r="E835" s="26"/>
      <c r="F835" s="28"/>
      <c r="G835" s="28"/>
      <c r="H835" s="28"/>
      <c r="I835" s="74" t="s">
        <v>2316</v>
      </c>
      <c r="J835" s="75" t="s">
        <v>2446</v>
      </c>
      <c r="K835" s="41">
        <v>0.33891399999999999</v>
      </c>
      <c r="L835" s="41">
        <v>0.33891399999999999</v>
      </c>
      <c r="M835" s="41">
        <f t="shared" si="13"/>
        <v>0</v>
      </c>
      <c r="N835" s="71"/>
      <c r="O835" s="71"/>
      <c r="P835" s="71"/>
      <c r="Q835" s="71"/>
    </row>
    <row r="836" spans="1:17" x14ac:dyDescent="0.2">
      <c r="A836" s="71"/>
      <c r="B836" s="24"/>
      <c r="C836" s="24"/>
      <c r="D836" s="28"/>
      <c r="E836" s="26"/>
      <c r="F836" s="28"/>
      <c r="G836" s="28"/>
      <c r="H836" s="28"/>
      <c r="I836" s="74" t="s">
        <v>2447</v>
      </c>
      <c r="J836" s="75" t="s">
        <v>2092</v>
      </c>
      <c r="K836" s="41">
        <v>7009.0147319999996</v>
      </c>
      <c r="L836" s="41">
        <v>7347.4887310000004</v>
      </c>
      <c r="M836" s="41">
        <f t="shared" si="13"/>
        <v>338.47399900000073</v>
      </c>
      <c r="N836" s="71"/>
      <c r="O836" s="71"/>
      <c r="P836" s="71"/>
      <c r="Q836" s="71"/>
    </row>
    <row r="837" spans="1:17" x14ac:dyDescent="0.2">
      <c r="A837" s="71"/>
      <c r="B837" s="24"/>
      <c r="C837" s="24"/>
      <c r="D837" s="28"/>
      <c r="E837" s="26"/>
      <c r="F837" s="28"/>
      <c r="G837" s="28"/>
      <c r="H837" s="28"/>
      <c r="I837" s="74" t="s">
        <v>2448</v>
      </c>
      <c r="J837" s="75" t="s">
        <v>2449</v>
      </c>
      <c r="K837" s="41">
        <v>27472.282045</v>
      </c>
      <c r="L837" s="41">
        <v>43495.262584999997</v>
      </c>
      <c r="M837" s="41">
        <f t="shared" si="13"/>
        <v>16022.980539999997</v>
      </c>
      <c r="N837" s="71"/>
      <c r="O837" s="71"/>
      <c r="P837" s="71"/>
      <c r="Q837" s="71"/>
    </row>
    <row r="838" spans="1:17" x14ac:dyDescent="0.2">
      <c r="A838" s="71"/>
      <c r="B838" s="24"/>
      <c r="C838" s="24"/>
      <c r="D838" s="28"/>
      <c r="E838" s="26"/>
      <c r="F838" s="28"/>
      <c r="G838" s="28"/>
      <c r="H838" s="28"/>
      <c r="I838" s="74" t="s">
        <v>2450</v>
      </c>
      <c r="J838" s="75" t="s">
        <v>2451</v>
      </c>
      <c r="K838" s="41">
        <v>254.49408299999999</v>
      </c>
      <c r="L838" s="41">
        <v>291.22148499999997</v>
      </c>
      <c r="M838" s="41">
        <f t="shared" si="13"/>
        <v>36.727401999999984</v>
      </c>
      <c r="N838" s="71"/>
      <c r="O838" s="71"/>
      <c r="P838" s="71"/>
      <c r="Q838" s="71"/>
    </row>
    <row r="839" spans="1:17" x14ac:dyDescent="0.2">
      <c r="A839" s="71"/>
      <c r="B839" s="24"/>
      <c r="C839" s="24"/>
      <c r="D839" s="28"/>
      <c r="E839" s="26"/>
      <c r="F839" s="28"/>
      <c r="G839" s="28"/>
      <c r="H839" s="28"/>
      <c r="I839" s="74" t="s">
        <v>2052</v>
      </c>
      <c r="J839" s="75" t="s">
        <v>2452</v>
      </c>
      <c r="K839" s="41">
        <v>9.3098899999999993</v>
      </c>
      <c r="L839" s="41">
        <v>9.7854299999999999</v>
      </c>
      <c r="M839" s="41">
        <f t="shared" si="13"/>
        <v>0.47554000000000052</v>
      </c>
      <c r="N839" s="71"/>
      <c r="O839" s="71"/>
      <c r="P839" s="71"/>
      <c r="Q839" s="71"/>
    </row>
    <row r="840" spans="1:17" x14ac:dyDescent="0.2">
      <c r="A840" s="71"/>
      <c r="B840" s="24"/>
      <c r="C840" s="24"/>
      <c r="D840" s="28"/>
      <c r="E840" s="26"/>
      <c r="F840" s="28"/>
      <c r="G840" s="28"/>
      <c r="H840" s="28"/>
      <c r="I840" s="74" t="s">
        <v>2453</v>
      </c>
      <c r="J840" s="75" t="s">
        <v>2454</v>
      </c>
      <c r="K840" s="41">
        <v>3013.0313860000001</v>
      </c>
      <c r="L840" s="41">
        <v>3731.214039</v>
      </c>
      <c r="M840" s="41">
        <f t="shared" ref="M840:M903" si="14">L840-K840</f>
        <v>718.18265299999985</v>
      </c>
      <c r="N840" s="71"/>
      <c r="O840" s="71"/>
      <c r="P840" s="71"/>
      <c r="Q840" s="71"/>
    </row>
    <row r="841" spans="1:17" x14ac:dyDescent="0.2">
      <c r="A841" s="71"/>
      <c r="B841" s="24"/>
      <c r="C841" s="24"/>
      <c r="D841" s="28"/>
      <c r="E841" s="26"/>
      <c r="F841" s="28"/>
      <c r="G841" s="28"/>
      <c r="H841" s="28"/>
      <c r="I841" s="74" t="s">
        <v>2455</v>
      </c>
      <c r="J841" s="75" t="s">
        <v>2456</v>
      </c>
      <c r="K841" s="41">
        <v>332.43323299999997</v>
      </c>
      <c r="L841" s="41">
        <v>104.68378800000001</v>
      </c>
      <c r="M841" s="41">
        <f t="shared" si="14"/>
        <v>-227.74944499999998</v>
      </c>
      <c r="N841" s="71"/>
      <c r="O841" s="71"/>
      <c r="P841" s="71"/>
      <c r="Q841" s="71"/>
    </row>
    <row r="842" spans="1:17" x14ac:dyDescent="0.2">
      <c r="A842" s="71"/>
      <c r="B842" s="24"/>
      <c r="C842" s="24"/>
      <c r="D842" s="28"/>
      <c r="E842" s="26"/>
      <c r="F842" s="28"/>
      <c r="G842" s="28"/>
      <c r="H842" s="28"/>
      <c r="I842" s="74" t="s">
        <v>2085</v>
      </c>
      <c r="J842" s="75" t="s">
        <v>2457</v>
      </c>
      <c r="K842" s="41">
        <v>4573.1369249999998</v>
      </c>
      <c r="L842" s="41">
        <v>5108.4539169999998</v>
      </c>
      <c r="M842" s="41">
        <f t="shared" si="14"/>
        <v>535.31699200000003</v>
      </c>
      <c r="N842" s="71"/>
      <c r="O842" s="71"/>
      <c r="P842" s="71"/>
      <c r="Q842" s="71"/>
    </row>
    <row r="843" spans="1:17" x14ac:dyDescent="0.2">
      <c r="A843" s="71"/>
      <c r="B843" s="24"/>
      <c r="C843" s="24"/>
      <c r="D843" s="28"/>
      <c r="E843" s="26"/>
      <c r="F843" s="28"/>
      <c r="G843" s="28"/>
      <c r="H843" s="28"/>
      <c r="I843" s="74" t="s">
        <v>20</v>
      </c>
      <c r="J843" s="75" t="s">
        <v>27</v>
      </c>
      <c r="K843" s="41">
        <v>0</v>
      </c>
      <c r="L843" s="41">
        <v>3.8783370000000001</v>
      </c>
      <c r="M843" s="41">
        <f t="shared" si="14"/>
        <v>3.8783370000000001</v>
      </c>
      <c r="N843" s="71"/>
      <c r="O843" s="71"/>
      <c r="P843" s="71"/>
      <c r="Q843" s="71"/>
    </row>
    <row r="844" spans="1:17" x14ac:dyDescent="0.2">
      <c r="A844" s="71"/>
      <c r="B844" s="24"/>
      <c r="C844" s="24"/>
      <c r="D844" s="28"/>
      <c r="E844" s="26"/>
      <c r="F844" s="28"/>
      <c r="G844" s="28"/>
      <c r="H844" s="28"/>
      <c r="I844" s="74" t="s">
        <v>1861</v>
      </c>
      <c r="J844" s="75" t="s">
        <v>1862</v>
      </c>
      <c r="K844" s="41">
        <v>21.486409999999999</v>
      </c>
      <c r="L844" s="41">
        <v>10.727662</v>
      </c>
      <c r="M844" s="41">
        <f t="shared" si="14"/>
        <v>-10.758747999999999</v>
      </c>
      <c r="N844" s="71"/>
      <c r="O844" s="71"/>
      <c r="P844" s="71"/>
      <c r="Q844" s="71"/>
    </row>
    <row r="845" spans="1:17" x14ac:dyDescent="0.2">
      <c r="A845" s="71"/>
      <c r="B845" s="24"/>
      <c r="C845" s="24"/>
      <c r="D845" s="28"/>
      <c r="E845" s="26"/>
      <c r="F845" s="28"/>
      <c r="G845" s="28"/>
      <c r="H845" s="28"/>
      <c r="I845" s="74" t="s">
        <v>2237</v>
      </c>
      <c r="J845" s="75" t="s">
        <v>2458</v>
      </c>
      <c r="K845" s="41">
        <v>83.085224999999994</v>
      </c>
      <c r="L845" s="41">
        <v>1928.649236</v>
      </c>
      <c r="M845" s="41">
        <f t="shared" si="14"/>
        <v>1845.5640109999999</v>
      </c>
      <c r="N845" s="71"/>
      <c r="O845" s="71"/>
      <c r="P845" s="71"/>
      <c r="Q845" s="71"/>
    </row>
    <row r="846" spans="1:17" x14ac:dyDescent="0.2">
      <c r="A846" s="71"/>
      <c r="B846" s="24"/>
      <c r="C846" s="24"/>
      <c r="D846" s="28"/>
      <c r="E846" s="26"/>
      <c r="F846" s="28"/>
      <c r="G846" s="28"/>
      <c r="H846" s="28"/>
      <c r="I846" s="74" t="s">
        <v>21</v>
      </c>
      <c r="J846" s="75" t="s">
        <v>2459</v>
      </c>
      <c r="K846" s="41">
        <v>2216.9147750000002</v>
      </c>
      <c r="L846" s="41">
        <v>0</v>
      </c>
      <c r="M846" s="41">
        <f t="shared" si="14"/>
        <v>-2216.9147750000002</v>
      </c>
      <c r="N846" s="71"/>
      <c r="O846" s="71"/>
      <c r="P846" s="71"/>
      <c r="Q846" s="71"/>
    </row>
    <row r="847" spans="1:17" x14ac:dyDescent="0.2">
      <c r="A847" s="71"/>
      <c r="B847" s="24"/>
      <c r="C847" s="24"/>
      <c r="D847" s="28"/>
      <c r="E847" s="26"/>
      <c r="F847" s="28"/>
      <c r="G847" s="28"/>
      <c r="H847" s="97" t="s">
        <v>1693</v>
      </c>
      <c r="I847" s="100"/>
      <c r="J847" s="101"/>
      <c r="K847" s="102">
        <v>73993.093355000005</v>
      </c>
      <c r="L847" s="102">
        <v>60587.524548000001</v>
      </c>
      <c r="M847" s="102">
        <f t="shared" si="14"/>
        <v>-13405.568807000003</v>
      </c>
      <c r="N847" s="71"/>
      <c r="O847" s="71"/>
      <c r="P847" s="71"/>
      <c r="Q847" s="71"/>
    </row>
    <row r="848" spans="1:17" x14ac:dyDescent="0.2">
      <c r="A848" s="71"/>
      <c r="B848" s="24"/>
      <c r="C848" s="24"/>
      <c r="D848" s="28"/>
      <c r="E848" s="26"/>
      <c r="F848" s="28"/>
      <c r="G848" s="28"/>
      <c r="H848" s="28"/>
      <c r="I848" s="72" t="s">
        <v>1694</v>
      </c>
      <c r="J848" s="73" t="s">
        <v>1744</v>
      </c>
      <c r="K848" s="39">
        <v>48968.744938000003</v>
      </c>
      <c r="L848" s="39">
        <v>42123.374822999998</v>
      </c>
      <c r="M848" s="39">
        <f t="shared" si="14"/>
        <v>-6845.3701150000052</v>
      </c>
      <c r="N848" s="71"/>
      <c r="O848" s="71"/>
      <c r="P848" s="71"/>
      <c r="Q848" s="71"/>
    </row>
    <row r="849" spans="1:17" x14ac:dyDescent="0.2">
      <c r="A849" s="71"/>
      <c r="B849" s="24"/>
      <c r="C849" s="24"/>
      <c r="D849" s="28"/>
      <c r="E849" s="26"/>
      <c r="F849" s="28"/>
      <c r="G849" s="28"/>
      <c r="H849" s="28"/>
      <c r="I849" s="74" t="s">
        <v>1696</v>
      </c>
      <c r="J849" s="75" t="s">
        <v>2460</v>
      </c>
      <c r="K849" s="41">
        <v>24612.620911000002</v>
      </c>
      <c r="L849" s="41">
        <v>18150.430047999998</v>
      </c>
      <c r="M849" s="41">
        <f t="shared" si="14"/>
        <v>-6462.1908630000034</v>
      </c>
      <c r="N849" s="71"/>
      <c r="O849" s="71"/>
      <c r="P849" s="71"/>
      <c r="Q849" s="71"/>
    </row>
    <row r="850" spans="1:17" x14ac:dyDescent="0.2">
      <c r="A850" s="71"/>
      <c r="B850" s="24"/>
      <c r="C850" s="24"/>
      <c r="D850" s="28"/>
      <c r="E850" s="26"/>
      <c r="F850" s="28"/>
      <c r="G850" s="28"/>
      <c r="H850" s="28"/>
      <c r="I850" s="74" t="s">
        <v>1698</v>
      </c>
      <c r="J850" s="75" t="s">
        <v>1751</v>
      </c>
      <c r="K850" s="41">
        <v>411.72750600000001</v>
      </c>
      <c r="L850" s="41">
        <v>313.71967699999999</v>
      </c>
      <c r="M850" s="41">
        <f t="shared" si="14"/>
        <v>-98.007829000000015</v>
      </c>
      <c r="N850" s="71"/>
      <c r="O850" s="71"/>
      <c r="P850" s="71"/>
      <c r="Q850" s="71"/>
    </row>
    <row r="851" spans="1:17" x14ac:dyDescent="0.2">
      <c r="A851" s="71"/>
      <c r="B851" s="24"/>
      <c r="C851" s="24"/>
      <c r="D851" s="28"/>
      <c r="E851" s="26"/>
      <c r="F851" s="28"/>
      <c r="G851" s="28"/>
      <c r="H851" s="97" t="s">
        <v>1874</v>
      </c>
      <c r="I851" s="100"/>
      <c r="J851" s="101"/>
      <c r="K851" s="102">
        <v>342344.16551800002</v>
      </c>
      <c r="L851" s="102">
        <v>344986.56101900002</v>
      </c>
      <c r="M851" s="102">
        <f t="shared" si="14"/>
        <v>2642.3955009999918</v>
      </c>
      <c r="N851" s="71"/>
      <c r="O851" s="71"/>
      <c r="P851" s="71"/>
      <c r="Q851" s="71"/>
    </row>
    <row r="852" spans="1:17" x14ac:dyDescent="0.2">
      <c r="A852" s="71"/>
      <c r="B852" s="24"/>
      <c r="C852" s="24"/>
      <c r="D852" s="28"/>
      <c r="E852" s="26"/>
      <c r="F852" s="28"/>
      <c r="G852" s="28"/>
      <c r="H852" s="28"/>
      <c r="I852" s="72" t="s">
        <v>2461</v>
      </c>
      <c r="J852" s="73" t="s">
        <v>2462</v>
      </c>
      <c r="K852" s="39">
        <v>4232.132681</v>
      </c>
      <c r="L852" s="39">
        <v>2712.8444720000002</v>
      </c>
      <c r="M852" s="39">
        <f t="shared" si="14"/>
        <v>-1519.2882089999998</v>
      </c>
      <c r="N852" s="71"/>
      <c r="O852" s="71"/>
      <c r="P852" s="71"/>
      <c r="Q852" s="71"/>
    </row>
    <row r="853" spans="1:17" x14ac:dyDescent="0.2">
      <c r="A853" s="71"/>
      <c r="B853" s="24"/>
      <c r="C853" s="24"/>
      <c r="D853" s="28"/>
      <c r="E853" s="26"/>
      <c r="F853" s="28"/>
      <c r="G853" s="28"/>
      <c r="H853" s="28"/>
      <c r="I853" s="74" t="s">
        <v>2463</v>
      </c>
      <c r="J853" s="75" t="s">
        <v>2464</v>
      </c>
      <c r="K853" s="41">
        <v>187.41697099999999</v>
      </c>
      <c r="L853" s="41">
        <v>189.404889</v>
      </c>
      <c r="M853" s="41">
        <f t="shared" si="14"/>
        <v>1.9879180000000076</v>
      </c>
      <c r="N853" s="71"/>
      <c r="O853" s="71"/>
      <c r="P853" s="71"/>
      <c r="Q853" s="71"/>
    </row>
    <row r="854" spans="1:17" x14ac:dyDescent="0.2">
      <c r="A854" s="71"/>
      <c r="B854" s="24"/>
      <c r="C854" s="24"/>
      <c r="D854" s="28"/>
      <c r="E854" s="26"/>
      <c r="F854" s="28"/>
      <c r="G854" s="28"/>
      <c r="H854" s="28"/>
      <c r="I854" s="74" t="s">
        <v>2344</v>
      </c>
      <c r="J854" s="75" t="s">
        <v>2465</v>
      </c>
      <c r="K854" s="41">
        <v>613.94497200000001</v>
      </c>
      <c r="L854" s="41">
        <v>810.28570400000001</v>
      </c>
      <c r="M854" s="41">
        <f t="shared" si="14"/>
        <v>196.340732</v>
      </c>
      <c r="N854" s="71"/>
      <c r="O854" s="71"/>
      <c r="P854" s="71"/>
      <c r="Q854" s="71"/>
    </row>
    <row r="855" spans="1:17" x14ac:dyDescent="0.2">
      <c r="A855" s="71"/>
      <c r="B855" s="24"/>
      <c r="C855" s="24"/>
      <c r="D855" s="28"/>
      <c r="E855" s="26"/>
      <c r="F855" s="28"/>
      <c r="G855" s="28"/>
      <c r="H855" s="28"/>
      <c r="I855" s="74" t="s">
        <v>2346</v>
      </c>
      <c r="J855" s="75" t="s">
        <v>2466</v>
      </c>
      <c r="K855" s="41">
        <v>2335.5809450000002</v>
      </c>
      <c r="L855" s="41">
        <v>2785.928492</v>
      </c>
      <c r="M855" s="41">
        <f t="shared" si="14"/>
        <v>450.34754699999985</v>
      </c>
      <c r="N855" s="71"/>
      <c r="O855" s="71"/>
      <c r="P855" s="71"/>
      <c r="Q855" s="71"/>
    </row>
    <row r="856" spans="1:17" x14ac:dyDescent="0.2">
      <c r="A856" s="71"/>
      <c r="B856" s="24"/>
      <c r="C856" s="24"/>
      <c r="D856" s="28"/>
      <c r="E856" s="26"/>
      <c r="F856" s="28"/>
      <c r="G856" s="28"/>
      <c r="H856" s="28"/>
      <c r="I856" s="74" t="s">
        <v>2467</v>
      </c>
      <c r="J856" s="75" t="s">
        <v>2468</v>
      </c>
      <c r="K856" s="41">
        <v>500.78132199999999</v>
      </c>
      <c r="L856" s="41">
        <v>378.33584100000002</v>
      </c>
      <c r="M856" s="41">
        <f t="shared" si="14"/>
        <v>-122.44548099999997</v>
      </c>
      <c r="N856" s="71"/>
      <c r="O856" s="71"/>
      <c r="P856" s="71"/>
      <c r="Q856" s="71"/>
    </row>
    <row r="857" spans="1:17" x14ac:dyDescent="0.2">
      <c r="A857" s="71"/>
      <c r="B857" s="24"/>
      <c r="C857" s="24"/>
      <c r="D857" s="28"/>
      <c r="E857" s="26"/>
      <c r="F857" s="28"/>
      <c r="G857" s="28"/>
      <c r="H857" s="28"/>
      <c r="I857" s="74" t="s">
        <v>2348</v>
      </c>
      <c r="J857" s="75" t="s">
        <v>2469</v>
      </c>
      <c r="K857" s="41">
        <v>22137.443339000001</v>
      </c>
      <c r="L857" s="41">
        <v>23758.474690999999</v>
      </c>
      <c r="M857" s="41">
        <f t="shared" si="14"/>
        <v>1621.0313519999982</v>
      </c>
      <c r="N857" s="71"/>
      <c r="O857" s="71"/>
      <c r="P857" s="71"/>
      <c r="Q857" s="71"/>
    </row>
    <row r="858" spans="1:17" x14ac:dyDescent="0.2">
      <c r="A858" s="71"/>
      <c r="B858" s="24"/>
      <c r="C858" s="24"/>
      <c r="D858" s="28"/>
      <c r="E858" s="26"/>
      <c r="F858" s="28"/>
      <c r="G858" s="28"/>
      <c r="H858" s="28"/>
      <c r="I858" s="74" t="s">
        <v>2350</v>
      </c>
      <c r="J858" s="75" t="s">
        <v>2470</v>
      </c>
      <c r="K858" s="41">
        <v>309695.818103</v>
      </c>
      <c r="L858" s="41">
        <v>312927.553189</v>
      </c>
      <c r="M858" s="41">
        <f t="shared" si="14"/>
        <v>3231.7350860000006</v>
      </c>
      <c r="N858" s="71"/>
      <c r="O858" s="71"/>
      <c r="P858" s="71"/>
      <c r="Q858" s="71"/>
    </row>
    <row r="859" spans="1:17" x14ac:dyDescent="0.2">
      <c r="A859" s="71"/>
      <c r="B859" s="24"/>
      <c r="C859" s="24"/>
      <c r="D859" s="28"/>
      <c r="E859" s="26"/>
      <c r="F859" s="28"/>
      <c r="G859" s="28"/>
      <c r="H859" s="28"/>
      <c r="I859" s="74" t="s">
        <v>2471</v>
      </c>
      <c r="J859" s="75" t="s">
        <v>2472</v>
      </c>
      <c r="K859" s="41">
        <v>22.592798999999999</v>
      </c>
      <c r="L859" s="41">
        <v>14.046272999999999</v>
      </c>
      <c r="M859" s="41">
        <f t="shared" si="14"/>
        <v>-8.5465260000000001</v>
      </c>
      <c r="N859" s="71"/>
      <c r="O859" s="71"/>
      <c r="P859" s="71"/>
      <c r="Q859" s="71"/>
    </row>
    <row r="860" spans="1:17" x14ac:dyDescent="0.2">
      <c r="A860" s="71"/>
      <c r="B860" s="24"/>
      <c r="C860" s="24"/>
      <c r="D860" s="28"/>
      <c r="E860" s="26"/>
      <c r="F860" s="28"/>
      <c r="G860" s="28"/>
      <c r="H860" s="28"/>
      <c r="I860" s="74" t="s">
        <v>2473</v>
      </c>
      <c r="J860" s="75" t="s">
        <v>2474</v>
      </c>
      <c r="K860" s="41">
        <v>2618.4543859999999</v>
      </c>
      <c r="L860" s="41">
        <v>1409.6874680000001</v>
      </c>
      <c r="M860" s="41">
        <f t="shared" si="14"/>
        <v>-1208.7669179999998</v>
      </c>
      <c r="N860" s="71"/>
      <c r="O860" s="71"/>
      <c r="P860" s="71"/>
      <c r="Q860" s="71"/>
    </row>
    <row r="861" spans="1:17" x14ac:dyDescent="0.2">
      <c r="A861" s="71"/>
      <c r="B861" s="24"/>
      <c r="C861" s="24"/>
      <c r="D861" s="112" t="s">
        <v>1664</v>
      </c>
      <c r="E861" s="113"/>
      <c r="F861" s="112"/>
      <c r="G861" s="112"/>
      <c r="H861" s="112"/>
      <c r="I861" s="117"/>
      <c r="J861" s="118"/>
      <c r="K861" s="116">
        <v>974844.99572000001</v>
      </c>
      <c r="L861" s="116">
        <v>1097704.7639669999</v>
      </c>
      <c r="M861" s="116">
        <f t="shared" si="14"/>
        <v>122859.76824699994</v>
      </c>
      <c r="N861" s="71"/>
      <c r="O861" s="71"/>
      <c r="P861" s="71"/>
      <c r="Q861" s="71"/>
    </row>
    <row r="862" spans="1:17" x14ac:dyDescent="0.2">
      <c r="A862" s="71"/>
      <c r="B862" s="24"/>
      <c r="C862" s="24"/>
      <c r="D862" s="28"/>
      <c r="E862" s="87">
        <v>52</v>
      </c>
      <c r="F862" s="88" t="s">
        <v>1665</v>
      </c>
      <c r="G862" s="88"/>
      <c r="H862" s="88"/>
      <c r="I862" s="88"/>
      <c r="J862" s="110"/>
      <c r="K862" s="93">
        <v>481464.30933299998</v>
      </c>
      <c r="L862" s="93">
        <v>604324.07758000004</v>
      </c>
      <c r="M862" s="93">
        <f t="shared" si="14"/>
        <v>122859.76824700006</v>
      </c>
      <c r="N862" s="71"/>
      <c r="O862" s="71"/>
      <c r="P862" s="71"/>
      <c r="Q862" s="71"/>
    </row>
    <row r="863" spans="1:17" x14ac:dyDescent="0.2">
      <c r="A863" s="71"/>
      <c r="B863" s="24"/>
      <c r="C863" s="24"/>
      <c r="D863" s="28"/>
      <c r="E863" s="26"/>
      <c r="F863" s="28"/>
      <c r="G863" s="72" t="s">
        <v>16</v>
      </c>
      <c r="H863" s="72"/>
      <c r="I863" s="72"/>
      <c r="J863" s="73"/>
      <c r="K863" s="39">
        <v>481464.30933299998</v>
      </c>
      <c r="L863" s="39">
        <v>604324.07758000004</v>
      </c>
      <c r="M863" s="39">
        <f t="shared" si="14"/>
        <v>122859.76824700006</v>
      </c>
      <c r="N863" s="71"/>
      <c r="O863" s="71"/>
      <c r="P863" s="71"/>
      <c r="Q863" s="71"/>
    </row>
    <row r="864" spans="1:17" x14ac:dyDescent="0.2">
      <c r="A864" s="71"/>
      <c r="B864" s="24"/>
      <c r="C864" s="24"/>
      <c r="D864" s="28"/>
      <c r="E864" s="26"/>
      <c r="F864" s="28"/>
      <c r="G864" s="28"/>
      <c r="H864" s="97" t="s">
        <v>17</v>
      </c>
      <c r="I864" s="97"/>
      <c r="J864" s="99"/>
      <c r="K864" s="98">
        <v>384629.33396999998</v>
      </c>
      <c r="L864" s="98">
        <v>500207.05366600002</v>
      </c>
      <c r="M864" s="98">
        <f t="shared" si="14"/>
        <v>115577.71969600004</v>
      </c>
      <c r="N864" s="71"/>
      <c r="O864" s="71"/>
      <c r="P864" s="71"/>
      <c r="Q864" s="71"/>
    </row>
    <row r="865" spans="1:17" x14ac:dyDescent="0.2">
      <c r="A865" s="71"/>
      <c r="B865" s="24"/>
      <c r="C865" s="24"/>
      <c r="D865" s="28"/>
      <c r="E865" s="26"/>
      <c r="F865" s="28"/>
      <c r="G865" s="28"/>
      <c r="H865" s="28"/>
      <c r="I865" s="72" t="s">
        <v>1836</v>
      </c>
      <c r="J865" s="73" t="s">
        <v>2475</v>
      </c>
      <c r="K865" s="39">
        <v>71669.106614999997</v>
      </c>
      <c r="L865" s="39">
        <v>68568.604091999994</v>
      </c>
      <c r="M865" s="39">
        <f t="shared" si="14"/>
        <v>-3100.5025230000028</v>
      </c>
      <c r="N865" s="71"/>
      <c r="O865" s="71"/>
      <c r="P865" s="71"/>
      <c r="Q865" s="71"/>
    </row>
    <row r="866" spans="1:17" x14ac:dyDescent="0.2">
      <c r="A866" s="71"/>
      <c r="B866" s="24"/>
      <c r="C866" s="24"/>
      <c r="D866" s="28"/>
      <c r="E866" s="26"/>
      <c r="F866" s="28"/>
      <c r="G866" s="28"/>
      <c r="H866" s="28"/>
      <c r="I866" s="74" t="s">
        <v>1776</v>
      </c>
      <c r="J866" s="75" t="s">
        <v>2476</v>
      </c>
      <c r="K866" s="41">
        <v>27885.532975999999</v>
      </c>
      <c r="L866" s="41">
        <v>29667.268690000001</v>
      </c>
      <c r="M866" s="41">
        <f t="shared" si="14"/>
        <v>1781.7357140000022</v>
      </c>
      <c r="N866" s="71"/>
      <c r="O866" s="71"/>
      <c r="P866" s="71"/>
      <c r="Q866" s="71"/>
    </row>
    <row r="867" spans="1:17" x14ac:dyDescent="0.2">
      <c r="A867" s="71"/>
      <c r="B867" s="24"/>
      <c r="C867" s="24"/>
      <c r="D867" s="28"/>
      <c r="E867" s="26"/>
      <c r="F867" s="28"/>
      <c r="G867" s="28"/>
      <c r="H867" s="28"/>
      <c r="I867" s="74" t="s">
        <v>1710</v>
      </c>
      <c r="J867" s="75" t="s">
        <v>2477</v>
      </c>
      <c r="K867" s="41">
        <v>4042.8523839999998</v>
      </c>
      <c r="L867" s="41">
        <v>4458.9040169999998</v>
      </c>
      <c r="M867" s="41">
        <f t="shared" si="14"/>
        <v>416.05163300000004</v>
      </c>
      <c r="N867" s="71"/>
      <c r="O867" s="71"/>
      <c r="P867" s="71"/>
      <c r="Q867" s="71"/>
    </row>
    <row r="868" spans="1:17" x14ac:dyDescent="0.2">
      <c r="A868" s="71"/>
      <c r="B868" s="24"/>
      <c r="C868" s="24"/>
      <c r="D868" s="28"/>
      <c r="E868" s="26"/>
      <c r="F868" s="28"/>
      <c r="G868" s="28"/>
      <c r="H868" s="28"/>
      <c r="I868" s="74" t="s">
        <v>1712</v>
      </c>
      <c r="J868" s="75" t="s">
        <v>2478</v>
      </c>
      <c r="K868" s="41">
        <v>1339.71714</v>
      </c>
      <c r="L868" s="41">
        <v>761.33781099999999</v>
      </c>
      <c r="M868" s="41">
        <f t="shared" si="14"/>
        <v>-578.37932899999998</v>
      </c>
      <c r="N868" s="71"/>
      <c r="O868" s="71"/>
      <c r="P868" s="71"/>
      <c r="Q868" s="71"/>
    </row>
    <row r="869" spans="1:17" x14ac:dyDescent="0.2">
      <c r="A869" s="71"/>
      <c r="B869" s="24"/>
      <c r="C869" s="24"/>
      <c r="D869" s="28"/>
      <c r="E869" s="26"/>
      <c r="F869" s="28"/>
      <c r="G869" s="28"/>
      <c r="H869" s="28"/>
      <c r="I869" s="74" t="s">
        <v>1714</v>
      </c>
      <c r="J869" s="75" t="s">
        <v>2479</v>
      </c>
      <c r="K869" s="41">
        <v>19261.780408999999</v>
      </c>
      <c r="L869" s="41">
        <v>17971.148719000001</v>
      </c>
      <c r="M869" s="41">
        <f t="shared" si="14"/>
        <v>-1290.6316899999983</v>
      </c>
      <c r="N869" s="71"/>
      <c r="O869" s="71"/>
      <c r="P869" s="71"/>
      <c r="Q869" s="71"/>
    </row>
    <row r="870" spans="1:17" x14ac:dyDescent="0.2">
      <c r="A870" s="71"/>
      <c r="B870" s="24"/>
      <c r="C870" s="24"/>
      <c r="D870" s="28"/>
      <c r="E870" s="26"/>
      <c r="F870" s="28"/>
      <c r="G870" s="28"/>
      <c r="H870" s="28"/>
      <c r="I870" s="74" t="s">
        <v>1716</v>
      </c>
      <c r="J870" s="75" t="s">
        <v>2480</v>
      </c>
      <c r="K870" s="41">
        <v>783.822317</v>
      </c>
      <c r="L870" s="41">
        <v>401.98492299999998</v>
      </c>
      <c r="M870" s="41">
        <f t="shared" si="14"/>
        <v>-381.83739400000002</v>
      </c>
      <c r="N870" s="71"/>
      <c r="O870" s="71"/>
      <c r="P870" s="71"/>
      <c r="Q870" s="71"/>
    </row>
    <row r="871" spans="1:17" x14ac:dyDescent="0.2">
      <c r="A871" s="71"/>
      <c r="B871" s="24"/>
      <c r="C871" s="24"/>
      <c r="D871" s="28"/>
      <c r="E871" s="26"/>
      <c r="F871" s="28"/>
      <c r="G871" s="28"/>
      <c r="H871" s="28"/>
      <c r="I871" s="74" t="s">
        <v>1718</v>
      </c>
      <c r="J871" s="75" t="s">
        <v>2481</v>
      </c>
      <c r="K871" s="41">
        <v>8457.6242249999996</v>
      </c>
      <c r="L871" s="41">
        <v>5367.8807779999997</v>
      </c>
      <c r="M871" s="41">
        <f t="shared" si="14"/>
        <v>-3089.7434469999998</v>
      </c>
      <c r="N871" s="71"/>
      <c r="O871" s="71"/>
      <c r="P871" s="71"/>
      <c r="Q871" s="71"/>
    </row>
    <row r="872" spans="1:17" x14ac:dyDescent="0.2">
      <c r="A872" s="71"/>
      <c r="B872" s="24"/>
      <c r="C872" s="24"/>
      <c r="D872" s="28"/>
      <c r="E872" s="26"/>
      <c r="F872" s="28"/>
      <c r="G872" s="28"/>
      <c r="H872" s="28"/>
      <c r="I872" s="74" t="s">
        <v>2482</v>
      </c>
      <c r="J872" s="75" t="s">
        <v>2483</v>
      </c>
      <c r="K872" s="41">
        <v>222864.17904700001</v>
      </c>
      <c r="L872" s="41">
        <v>302629.57490800001</v>
      </c>
      <c r="M872" s="41">
        <f t="shared" si="14"/>
        <v>79765.395860999997</v>
      </c>
      <c r="N872" s="71"/>
      <c r="O872" s="71"/>
      <c r="P872" s="71"/>
      <c r="Q872" s="71"/>
    </row>
    <row r="873" spans="1:17" x14ac:dyDescent="0.2">
      <c r="A873" s="71"/>
      <c r="B873" s="24"/>
      <c r="C873" s="24"/>
      <c r="D873" s="28"/>
      <c r="E873" s="26"/>
      <c r="F873" s="28"/>
      <c r="G873" s="28"/>
      <c r="H873" s="28"/>
      <c r="I873" s="74" t="s">
        <v>2113</v>
      </c>
      <c r="J873" s="75" t="s">
        <v>2114</v>
      </c>
      <c r="K873" s="41">
        <v>0</v>
      </c>
      <c r="L873" s="41">
        <v>436.86888299999998</v>
      </c>
      <c r="M873" s="41">
        <f t="shared" si="14"/>
        <v>436.86888299999998</v>
      </c>
      <c r="N873" s="71"/>
      <c r="O873" s="71"/>
      <c r="P873" s="71"/>
      <c r="Q873" s="71"/>
    </row>
    <row r="874" spans="1:17" x14ac:dyDescent="0.2">
      <c r="A874" s="71"/>
      <c r="B874" s="24"/>
      <c r="C874" s="24"/>
      <c r="D874" s="28"/>
      <c r="E874" s="26"/>
      <c r="F874" s="28"/>
      <c r="G874" s="28"/>
      <c r="H874" s="28"/>
      <c r="I874" s="74" t="s">
        <v>20</v>
      </c>
      <c r="J874" s="75" t="s">
        <v>27</v>
      </c>
      <c r="K874" s="41">
        <v>23132.872525999999</v>
      </c>
      <c r="L874" s="41">
        <v>20193.790056000002</v>
      </c>
      <c r="M874" s="41">
        <f t="shared" si="14"/>
        <v>-2939.0824699999976</v>
      </c>
      <c r="N874" s="71"/>
      <c r="O874" s="71"/>
      <c r="P874" s="71"/>
      <c r="Q874" s="71"/>
    </row>
    <row r="875" spans="1:17" x14ac:dyDescent="0.2">
      <c r="A875" s="71"/>
      <c r="B875" s="24"/>
      <c r="C875" s="24"/>
      <c r="D875" s="28"/>
      <c r="E875" s="26"/>
      <c r="F875" s="28"/>
      <c r="G875" s="28"/>
      <c r="H875" s="28"/>
      <c r="I875" s="74" t="s">
        <v>1861</v>
      </c>
      <c r="J875" s="75" t="s">
        <v>1862</v>
      </c>
      <c r="K875" s="41">
        <v>483.67589800000002</v>
      </c>
      <c r="L875" s="41">
        <v>319.02717699999999</v>
      </c>
      <c r="M875" s="41">
        <f t="shared" si="14"/>
        <v>-164.64872100000002</v>
      </c>
      <c r="N875" s="71"/>
      <c r="O875" s="71"/>
      <c r="P875" s="71"/>
      <c r="Q875" s="71"/>
    </row>
    <row r="876" spans="1:17" x14ac:dyDescent="0.2">
      <c r="A876" s="71"/>
      <c r="B876" s="24"/>
      <c r="C876" s="24"/>
      <c r="D876" s="28"/>
      <c r="E876" s="26"/>
      <c r="F876" s="28"/>
      <c r="G876" s="28"/>
      <c r="H876" s="28"/>
      <c r="I876" s="74" t="s">
        <v>2237</v>
      </c>
      <c r="J876" s="75" t="s">
        <v>2238</v>
      </c>
      <c r="K876" s="41">
        <v>1585.1230929999999</v>
      </c>
      <c r="L876" s="41">
        <v>1417.761622</v>
      </c>
      <c r="M876" s="41">
        <f t="shared" si="14"/>
        <v>-167.36147099999994</v>
      </c>
      <c r="N876" s="71"/>
      <c r="O876" s="71"/>
      <c r="P876" s="71"/>
      <c r="Q876" s="71"/>
    </row>
    <row r="877" spans="1:17" x14ac:dyDescent="0.2">
      <c r="A877" s="71"/>
      <c r="B877" s="24"/>
      <c r="C877" s="24"/>
      <c r="D877" s="28"/>
      <c r="E877" s="26"/>
      <c r="F877" s="28"/>
      <c r="G877" s="28"/>
      <c r="H877" s="28"/>
      <c r="I877" s="74" t="s">
        <v>2484</v>
      </c>
      <c r="J877" s="75" t="s">
        <v>2485</v>
      </c>
      <c r="K877" s="41">
        <v>278.94734</v>
      </c>
      <c r="L877" s="41">
        <v>1078.143409</v>
      </c>
      <c r="M877" s="41">
        <f t="shared" si="14"/>
        <v>799.19606900000008</v>
      </c>
      <c r="N877" s="71"/>
      <c r="O877" s="71"/>
      <c r="P877" s="71"/>
      <c r="Q877" s="71"/>
    </row>
    <row r="878" spans="1:17" x14ac:dyDescent="0.2">
      <c r="A878" s="71"/>
      <c r="B878" s="24"/>
      <c r="C878" s="24"/>
      <c r="D878" s="28"/>
      <c r="E878" s="26"/>
      <c r="F878" s="28"/>
      <c r="G878" s="28"/>
      <c r="H878" s="28"/>
      <c r="I878" s="74" t="s">
        <v>2486</v>
      </c>
      <c r="J878" s="75" t="s">
        <v>2487</v>
      </c>
      <c r="K878" s="41">
        <v>92.1</v>
      </c>
      <c r="L878" s="41">
        <v>481.123694</v>
      </c>
      <c r="M878" s="41">
        <f t="shared" si="14"/>
        <v>389.02369399999998</v>
      </c>
      <c r="N878" s="71"/>
      <c r="O878" s="71"/>
      <c r="P878" s="71"/>
      <c r="Q878" s="71"/>
    </row>
    <row r="879" spans="1:17" x14ac:dyDescent="0.2">
      <c r="A879" s="71"/>
      <c r="B879" s="24"/>
      <c r="C879" s="24"/>
      <c r="D879" s="28"/>
      <c r="E879" s="26"/>
      <c r="F879" s="28"/>
      <c r="G879" s="28"/>
      <c r="H879" s="28"/>
      <c r="I879" s="74" t="s">
        <v>1683</v>
      </c>
      <c r="J879" s="75" t="s">
        <v>2488</v>
      </c>
      <c r="K879" s="41">
        <v>2752</v>
      </c>
      <c r="L879" s="41">
        <v>46453.634887</v>
      </c>
      <c r="M879" s="41">
        <f t="shared" si="14"/>
        <v>43701.634887</v>
      </c>
      <c r="N879" s="71"/>
      <c r="O879" s="71"/>
      <c r="P879" s="71"/>
      <c r="Q879" s="71"/>
    </row>
    <row r="880" spans="1:17" x14ac:dyDescent="0.2">
      <c r="A880" s="71"/>
      <c r="B880" s="24"/>
      <c r="C880" s="24"/>
      <c r="D880" s="28"/>
      <c r="E880" s="26"/>
      <c r="F880" s="28"/>
      <c r="G880" s="28"/>
      <c r="H880" s="97" t="s">
        <v>1693</v>
      </c>
      <c r="I880" s="100"/>
      <c r="J880" s="101"/>
      <c r="K880" s="102">
        <v>22714.501174000001</v>
      </c>
      <c r="L880" s="102">
        <v>20292.39589</v>
      </c>
      <c r="M880" s="102">
        <f t="shared" si="14"/>
        <v>-2422.1052840000011</v>
      </c>
      <c r="N880" s="71"/>
      <c r="O880" s="71"/>
      <c r="P880" s="71"/>
      <c r="Q880" s="71"/>
    </row>
    <row r="881" spans="1:17" x14ac:dyDescent="0.2">
      <c r="A881" s="71"/>
      <c r="B881" s="24"/>
      <c r="C881" s="24"/>
      <c r="D881" s="28"/>
      <c r="E881" s="26"/>
      <c r="F881" s="28"/>
      <c r="G881" s="28"/>
      <c r="H881" s="28"/>
      <c r="I881" s="72" t="s">
        <v>1694</v>
      </c>
      <c r="J881" s="73" t="s">
        <v>1744</v>
      </c>
      <c r="K881" s="39">
        <v>21894.080608</v>
      </c>
      <c r="L881" s="39">
        <v>23219.807186999999</v>
      </c>
      <c r="M881" s="39">
        <f t="shared" si="14"/>
        <v>1325.7265789999983</v>
      </c>
      <c r="N881" s="71"/>
      <c r="O881" s="71"/>
      <c r="P881" s="71"/>
      <c r="Q881" s="71"/>
    </row>
    <row r="882" spans="1:17" x14ac:dyDescent="0.2">
      <c r="A882" s="71"/>
      <c r="B882" s="24"/>
      <c r="C882" s="24"/>
      <c r="D882" s="28"/>
      <c r="E882" s="26"/>
      <c r="F882" s="28"/>
      <c r="G882" s="28"/>
      <c r="H882" s="28"/>
      <c r="I882" s="74" t="s">
        <v>1698</v>
      </c>
      <c r="J882" s="75" t="s">
        <v>1751</v>
      </c>
      <c r="K882" s="41">
        <v>820.42056600000001</v>
      </c>
      <c r="L882" s="41">
        <v>778.538095</v>
      </c>
      <c r="M882" s="41">
        <f t="shared" si="14"/>
        <v>-41.88247100000001</v>
      </c>
      <c r="N882" s="71"/>
      <c r="O882" s="71"/>
      <c r="P882" s="71"/>
      <c r="Q882" s="71"/>
    </row>
    <row r="883" spans="1:17" x14ac:dyDescent="0.2">
      <c r="A883" s="71"/>
      <c r="B883" s="24"/>
      <c r="C883" s="24"/>
      <c r="D883" s="28"/>
      <c r="E883" s="26"/>
      <c r="F883" s="28"/>
      <c r="G883" s="28"/>
      <c r="H883" s="28"/>
      <c r="I883" s="74" t="s">
        <v>2434</v>
      </c>
      <c r="J883" s="75" t="s">
        <v>2435</v>
      </c>
      <c r="K883" s="41">
        <v>0</v>
      </c>
      <c r="L883" s="41">
        <v>-3705.949392</v>
      </c>
      <c r="M883" s="41">
        <f t="shared" si="14"/>
        <v>-3705.949392</v>
      </c>
      <c r="N883" s="71"/>
      <c r="O883" s="71"/>
      <c r="P883" s="71"/>
      <c r="Q883" s="71"/>
    </row>
    <row r="884" spans="1:17" x14ac:dyDescent="0.2">
      <c r="A884" s="71"/>
      <c r="B884" s="24"/>
      <c r="C884" s="24"/>
      <c r="D884" s="28"/>
      <c r="E884" s="26"/>
      <c r="F884" s="28"/>
      <c r="G884" s="28"/>
      <c r="H884" s="97" t="s">
        <v>1874</v>
      </c>
      <c r="I884" s="100"/>
      <c r="J884" s="101"/>
      <c r="K884" s="102">
        <v>74120.474189</v>
      </c>
      <c r="L884" s="102">
        <v>83824.628024000005</v>
      </c>
      <c r="M884" s="102">
        <f t="shared" si="14"/>
        <v>9704.1538350000046</v>
      </c>
      <c r="N884" s="71"/>
      <c r="O884" s="71"/>
      <c r="P884" s="71"/>
      <c r="Q884" s="71"/>
    </row>
    <row r="885" spans="1:17" x14ac:dyDescent="0.2">
      <c r="A885" s="71"/>
      <c r="B885" s="24"/>
      <c r="C885" s="24"/>
      <c r="D885" s="28"/>
      <c r="E885" s="26"/>
      <c r="F885" s="28"/>
      <c r="G885" s="28"/>
      <c r="H885" s="28"/>
      <c r="I885" s="72" t="s">
        <v>2438</v>
      </c>
      <c r="J885" s="73" t="s">
        <v>2489</v>
      </c>
      <c r="K885" s="39">
        <v>74120.474189</v>
      </c>
      <c r="L885" s="39">
        <v>83824.628024000005</v>
      </c>
      <c r="M885" s="39">
        <f t="shared" si="14"/>
        <v>9704.1538350000046</v>
      </c>
      <c r="N885" s="71"/>
      <c r="O885" s="71"/>
      <c r="P885" s="71"/>
      <c r="Q885" s="71"/>
    </row>
    <row r="886" spans="1:17" x14ac:dyDescent="0.2">
      <c r="A886" s="71"/>
      <c r="B886" s="24"/>
      <c r="C886" s="24"/>
      <c r="D886" s="28"/>
      <c r="E886" s="87">
        <v>53</v>
      </c>
      <c r="F886" s="88" t="s">
        <v>1668</v>
      </c>
      <c r="G886" s="88"/>
      <c r="H886" s="88"/>
      <c r="I886" s="94"/>
      <c r="J886" s="95"/>
      <c r="K886" s="96">
        <v>493380.68638700002</v>
      </c>
      <c r="L886" s="96">
        <v>493380.68638700002</v>
      </c>
      <c r="M886" s="96">
        <f t="shared" si="14"/>
        <v>0</v>
      </c>
      <c r="N886" s="71"/>
      <c r="O886" s="71"/>
      <c r="P886" s="71"/>
      <c r="Q886" s="71"/>
    </row>
    <row r="887" spans="1:17" x14ac:dyDescent="0.2">
      <c r="A887" s="71"/>
      <c r="B887" s="24"/>
      <c r="C887" s="24"/>
      <c r="D887" s="28"/>
      <c r="E887" s="26"/>
      <c r="F887" s="28"/>
      <c r="G887" s="72" t="s">
        <v>16</v>
      </c>
      <c r="H887" s="72"/>
      <c r="I887" s="72"/>
      <c r="J887" s="73"/>
      <c r="K887" s="39">
        <v>493380.68638700002</v>
      </c>
      <c r="L887" s="39">
        <v>493380.68638700002</v>
      </c>
      <c r="M887" s="39">
        <f t="shared" si="14"/>
        <v>0</v>
      </c>
      <c r="N887" s="71"/>
      <c r="O887" s="71"/>
      <c r="P887" s="71"/>
      <c r="Q887" s="71"/>
    </row>
    <row r="888" spans="1:17" x14ac:dyDescent="0.2">
      <c r="A888" s="71"/>
      <c r="B888" s="24"/>
      <c r="C888" s="24"/>
      <c r="D888" s="28"/>
      <c r="E888" s="26"/>
      <c r="F888" s="28"/>
      <c r="G888" s="28"/>
      <c r="H888" s="97" t="s">
        <v>17</v>
      </c>
      <c r="I888" s="97"/>
      <c r="J888" s="99"/>
      <c r="K888" s="98">
        <v>408736.659155</v>
      </c>
      <c r="L888" s="98">
        <v>408736.659155</v>
      </c>
      <c r="M888" s="98">
        <f t="shared" si="14"/>
        <v>0</v>
      </c>
      <c r="N888" s="71"/>
      <c r="O888" s="71"/>
      <c r="P888" s="71"/>
      <c r="Q888" s="71"/>
    </row>
    <row r="889" spans="1:17" x14ac:dyDescent="0.2">
      <c r="A889" s="71"/>
      <c r="B889" s="24"/>
      <c r="C889" s="24"/>
      <c r="D889" s="28"/>
      <c r="E889" s="26"/>
      <c r="F889" s="28"/>
      <c r="G889" s="28"/>
      <c r="H889" s="28"/>
      <c r="I889" s="72" t="s">
        <v>2490</v>
      </c>
      <c r="J889" s="73" t="s">
        <v>2491</v>
      </c>
      <c r="K889" s="39">
        <v>95702.957918</v>
      </c>
      <c r="L889" s="39">
        <v>95702.957918</v>
      </c>
      <c r="M889" s="39">
        <f t="shared" si="14"/>
        <v>0</v>
      </c>
      <c r="N889" s="71"/>
      <c r="O889" s="71"/>
      <c r="P889" s="71"/>
      <c r="Q889" s="71"/>
    </row>
    <row r="890" spans="1:17" ht="25.5" x14ac:dyDescent="0.2">
      <c r="A890" s="71"/>
      <c r="B890" s="24"/>
      <c r="C890" s="24"/>
      <c r="D890" s="28"/>
      <c r="E890" s="26"/>
      <c r="F890" s="28"/>
      <c r="G890" s="28"/>
      <c r="H890" s="28"/>
      <c r="I890" s="74" t="s">
        <v>2492</v>
      </c>
      <c r="J890" s="75" t="s">
        <v>2493</v>
      </c>
      <c r="K890" s="41">
        <v>9436.3688060000004</v>
      </c>
      <c r="L890" s="41">
        <v>9436.3688060000004</v>
      </c>
      <c r="M890" s="41">
        <f t="shared" si="14"/>
        <v>0</v>
      </c>
      <c r="N890" s="71"/>
      <c r="O890" s="71"/>
      <c r="P890" s="71"/>
      <c r="Q890" s="71"/>
    </row>
    <row r="891" spans="1:17" ht="25.5" x14ac:dyDescent="0.2">
      <c r="A891" s="71"/>
      <c r="B891" s="24"/>
      <c r="C891" s="24"/>
      <c r="D891" s="28"/>
      <c r="E891" s="26"/>
      <c r="F891" s="28"/>
      <c r="G891" s="28"/>
      <c r="H891" s="28"/>
      <c r="I891" s="74" t="s">
        <v>2494</v>
      </c>
      <c r="J891" s="75" t="s">
        <v>2495</v>
      </c>
      <c r="K891" s="41">
        <v>111.98961199999999</v>
      </c>
      <c r="L891" s="41">
        <v>111.98961199999999</v>
      </c>
      <c r="M891" s="41">
        <f t="shared" si="14"/>
        <v>0</v>
      </c>
      <c r="N891" s="71"/>
      <c r="O891" s="71"/>
      <c r="P891" s="71"/>
      <c r="Q891" s="71"/>
    </row>
    <row r="892" spans="1:17" x14ac:dyDescent="0.2">
      <c r="A892" s="71"/>
      <c r="B892" s="24"/>
      <c r="C892" s="24"/>
      <c r="D892" s="28"/>
      <c r="E892" s="26"/>
      <c r="F892" s="28"/>
      <c r="G892" s="28"/>
      <c r="H892" s="28"/>
      <c r="I892" s="74" t="s">
        <v>2496</v>
      </c>
      <c r="J892" s="75" t="s">
        <v>2497</v>
      </c>
      <c r="K892" s="41">
        <v>10618.343879</v>
      </c>
      <c r="L892" s="41">
        <v>10618.343879</v>
      </c>
      <c r="M892" s="41">
        <f t="shared" si="14"/>
        <v>0</v>
      </c>
      <c r="N892" s="71"/>
      <c r="O892" s="71"/>
      <c r="P892" s="71"/>
      <c r="Q892" s="71"/>
    </row>
    <row r="893" spans="1:17" ht="25.5" x14ac:dyDescent="0.2">
      <c r="A893" s="71"/>
      <c r="B893" s="24"/>
      <c r="C893" s="24"/>
      <c r="D893" s="28"/>
      <c r="E893" s="26"/>
      <c r="F893" s="28"/>
      <c r="G893" s="28"/>
      <c r="H893" s="28"/>
      <c r="I893" s="74" t="s">
        <v>2498</v>
      </c>
      <c r="J893" s="75" t="s">
        <v>2499</v>
      </c>
      <c r="K893" s="41">
        <v>43242.581660000003</v>
      </c>
      <c r="L893" s="41">
        <v>43242.581660000003</v>
      </c>
      <c r="M893" s="41">
        <f t="shared" si="14"/>
        <v>0</v>
      </c>
      <c r="N893" s="71"/>
      <c r="O893" s="71"/>
      <c r="P893" s="71"/>
      <c r="Q893" s="71"/>
    </row>
    <row r="894" spans="1:17" x14ac:dyDescent="0.2">
      <c r="A894" s="71"/>
      <c r="B894" s="24"/>
      <c r="C894" s="24"/>
      <c r="D894" s="28"/>
      <c r="E894" s="26"/>
      <c r="F894" s="28"/>
      <c r="G894" s="28"/>
      <c r="H894" s="28"/>
      <c r="I894" s="74" t="s">
        <v>2500</v>
      </c>
      <c r="J894" s="75" t="s">
        <v>2501</v>
      </c>
      <c r="K894" s="41">
        <v>42775.908527</v>
      </c>
      <c r="L894" s="41">
        <v>42775.908527</v>
      </c>
      <c r="M894" s="41">
        <f t="shared" si="14"/>
        <v>0</v>
      </c>
      <c r="N894" s="71"/>
      <c r="O894" s="71"/>
      <c r="P894" s="71"/>
      <c r="Q894" s="71"/>
    </row>
    <row r="895" spans="1:17" x14ac:dyDescent="0.2">
      <c r="A895" s="71"/>
      <c r="B895" s="24"/>
      <c r="C895" s="24"/>
      <c r="D895" s="28"/>
      <c r="E895" s="26"/>
      <c r="F895" s="28"/>
      <c r="G895" s="28"/>
      <c r="H895" s="28"/>
      <c r="I895" s="74" t="s">
        <v>2502</v>
      </c>
      <c r="J895" s="75" t="s">
        <v>2481</v>
      </c>
      <c r="K895" s="41">
        <v>11806.59144</v>
      </c>
      <c r="L895" s="41">
        <v>11806.59144</v>
      </c>
      <c r="M895" s="41">
        <f t="shared" si="14"/>
        <v>0</v>
      </c>
      <c r="N895" s="71"/>
      <c r="O895" s="71"/>
      <c r="P895" s="71"/>
      <c r="Q895" s="71"/>
    </row>
    <row r="896" spans="1:17" x14ac:dyDescent="0.2">
      <c r="A896" s="71"/>
      <c r="B896" s="24"/>
      <c r="C896" s="24"/>
      <c r="D896" s="28"/>
      <c r="E896" s="26"/>
      <c r="F896" s="28"/>
      <c r="G896" s="28"/>
      <c r="H896" s="28"/>
      <c r="I896" s="74" t="s">
        <v>2503</v>
      </c>
      <c r="J896" s="75" t="s">
        <v>2504</v>
      </c>
      <c r="K896" s="41">
        <v>13200.591735</v>
      </c>
      <c r="L896" s="41">
        <v>13200.591735</v>
      </c>
      <c r="M896" s="41">
        <f t="shared" si="14"/>
        <v>0</v>
      </c>
      <c r="N896" s="71"/>
      <c r="O896" s="71"/>
      <c r="P896" s="71"/>
      <c r="Q896" s="71"/>
    </row>
    <row r="897" spans="1:17" x14ac:dyDescent="0.2">
      <c r="A897" s="71"/>
      <c r="B897" s="24"/>
      <c r="C897" s="24"/>
      <c r="D897" s="28"/>
      <c r="E897" s="26"/>
      <c r="F897" s="28"/>
      <c r="G897" s="28"/>
      <c r="H897" s="28"/>
      <c r="I897" s="74" t="s">
        <v>2505</v>
      </c>
      <c r="J897" s="75" t="s">
        <v>2506</v>
      </c>
      <c r="K897" s="41">
        <v>34757.293640000004</v>
      </c>
      <c r="L897" s="41">
        <v>34757.293640000004</v>
      </c>
      <c r="M897" s="41">
        <f t="shared" si="14"/>
        <v>0</v>
      </c>
      <c r="N897" s="71"/>
      <c r="O897" s="71"/>
      <c r="P897" s="71"/>
      <c r="Q897" s="71"/>
    </row>
    <row r="898" spans="1:17" ht="25.5" x14ac:dyDescent="0.2">
      <c r="A898" s="71"/>
      <c r="B898" s="24"/>
      <c r="C898" s="24"/>
      <c r="D898" s="28"/>
      <c r="E898" s="26"/>
      <c r="F898" s="28"/>
      <c r="G898" s="28"/>
      <c r="H898" s="28"/>
      <c r="I898" s="74" t="s">
        <v>2507</v>
      </c>
      <c r="J898" s="75" t="s">
        <v>2508</v>
      </c>
      <c r="K898" s="41">
        <v>53.581296999999999</v>
      </c>
      <c r="L898" s="41">
        <v>53.581296999999999</v>
      </c>
      <c r="M898" s="41">
        <f t="shared" si="14"/>
        <v>0</v>
      </c>
      <c r="N898" s="71"/>
      <c r="O898" s="71"/>
      <c r="P898" s="71"/>
      <c r="Q898" s="71"/>
    </row>
    <row r="899" spans="1:17" x14ac:dyDescent="0.2">
      <c r="A899" s="71"/>
      <c r="B899" s="24"/>
      <c r="C899" s="24"/>
      <c r="D899" s="28"/>
      <c r="E899" s="26"/>
      <c r="F899" s="28"/>
      <c r="G899" s="28"/>
      <c r="H899" s="28"/>
      <c r="I899" s="74" t="s">
        <v>2509</v>
      </c>
      <c r="J899" s="75" t="s">
        <v>2510</v>
      </c>
      <c r="K899" s="41">
        <v>700.47473600000001</v>
      </c>
      <c r="L899" s="41">
        <v>700.47473600000001</v>
      </c>
      <c r="M899" s="41">
        <f t="shared" si="14"/>
        <v>0</v>
      </c>
      <c r="N899" s="71"/>
      <c r="O899" s="71"/>
      <c r="P899" s="71"/>
      <c r="Q899" s="71"/>
    </row>
    <row r="900" spans="1:17" x14ac:dyDescent="0.2">
      <c r="A900" s="71"/>
      <c r="B900" s="24"/>
      <c r="C900" s="24"/>
      <c r="D900" s="28"/>
      <c r="E900" s="26"/>
      <c r="F900" s="28"/>
      <c r="G900" s="28"/>
      <c r="H900" s="28"/>
      <c r="I900" s="74" t="s">
        <v>2511</v>
      </c>
      <c r="J900" s="75" t="s">
        <v>2512</v>
      </c>
      <c r="K900" s="41">
        <v>38.777461000000002</v>
      </c>
      <c r="L900" s="41">
        <v>38.777461000000002</v>
      </c>
      <c r="M900" s="41">
        <f t="shared" si="14"/>
        <v>0</v>
      </c>
      <c r="N900" s="71"/>
      <c r="O900" s="71"/>
      <c r="P900" s="71"/>
      <c r="Q900" s="71"/>
    </row>
    <row r="901" spans="1:17" x14ac:dyDescent="0.2">
      <c r="A901" s="71"/>
      <c r="B901" s="24"/>
      <c r="C901" s="24"/>
      <c r="D901" s="28"/>
      <c r="E901" s="26"/>
      <c r="F901" s="28"/>
      <c r="G901" s="28"/>
      <c r="H901" s="28"/>
      <c r="I901" s="74" t="s">
        <v>2513</v>
      </c>
      <c r="J901" s="75" t="s">
        <v>2514</v>
      </c>
      <c r="K901" s="41">
        <v>7959.4263140000003</v>
      </c>
      <c r="L901" s="41">
        <v>8110.051496</v>
      </c>
      <c r="M901" s="41">
        <f t="shared" si="14"/>
        <v>150.62518199999977</v>
      </c>
      <c r="N901" s="71"/>
      <c r="O901" s="71"/>
      <c r="P901" s="71"/>
      <c r="Q901" s="71"/>
    </row>
    <row r="902" spans="1:17" x14ac:dyDescent="0.2">
      <c r="A902" s="71"/>
      <c r="B902" s="24"/>
      <c r="C902" s="24"/>
      <c r="D902" s="28"/>
      <c r="E902" s="26"/>
      <c r="F902" s="28"/>
      <c r="G902" s="28"/>
      <c r="H902" s="28"/>
      <c r="I902" s="74" t="s">
        <v>1767</v>
      </c>
      <c r="J902" s="75" t="s">
        <v>1768</v>
      </c>
      <c r="K902" s="41">
        <v>59.242337999999997</v>
      </c>
      <c r="L902" s="41">
        <v>59.242337999999997</v>
      </c>
      <c r="M902" s="41">
        <f t="shared" si="14"/>
        <v>0</v>
      </c>
      <c r="N902" s="71"/>
      <c r="O902" s="71"/>
      <c r="P902" s="71"/>
      <c r="Q902" s="71"/>
    </row>
    <row r="903" spans="1:17" x14ac:dyDescent="0.2">
      <c r="A903" s="71"/>
      <c r="B903" s="24"/>
      <c r="C903" s="24"/>
      <c r="D903" s="28"/>
      <c r="E903" s="26"/>
      <c r="F903" s="28"/>
      <c r="G903" s="28"/>
      <c r="H903" s="28"/>
      <c r="I903" s="74" t="s">
        <v>20</v>
      </c>
      <c r="J903" s="75" t="s">
        <v>27</v>
      </c>
      <c r="K903" s="41">
        <v>23113.397237000001</v>
      </c>
      <c r="L903" s="41">
        <v>23970.059509999999</v>
      </c>
      <c r="M903" s="41">
        <f t="shared" si="14"/>
        <v>856.66227299999809</v>
      </c>
      <c r="N903" s="71"/>
      <c r="O903" s="71"/>
      <c r="P903" s="71"/>
      <c r="Q903" s="71"/>
    </row>
    <row r="904" spans="1:17" x14ac:dyDescent="0.2">
      <c r="A904" s="71"/>
      <c r="B904" s="24"/>
      <c r="C904" s="24"/>
      <c r="D904" s="28"/>
      <c r="E904" s="26"/>
      <c r="F904" s="28"/>
      <c r="G904" s="28"/>
      <c r="H904" s="28"/>
      <c r="I904" s="74" t="s">
        <v>1861</v>
      </c>
      <c r="J904" s="75" t="s">
        <v>1862</v>
      </c>
      <c r="K904" s="41">
        <v>499.35763800000001</v>
      </c>
      <c r="L904" s="41">
        <v>449.35763800000001</v>
      </c>
      <c r="M904" s="41">
        <f t="shared" ref="M904:M964" si="15">L904-K904</f>
        <v>-50</v>
      </c>
      <c r="N904" s="71"/>
      <c r="O904" s="71"/>
      <c r="P904" s="71"/>
      <c r="Q904" s="71"/>
    </row>
    <row r="905" spans="1:17" x14ac:dyDescent="0.2">
      <c r="A905" s="71"/>
      <c r="B905" s="24"/>
      <c r="C905" s="24"/>
      <c r="D905" s="28"/>
      <c r="E905" s="26"/>
      <c r="F905" s="28"/>
      <c r="G905" s="28"/>
      <c r="H905" s="28"/>
      <c r="I905" s="74" t="s">
        <v>2237</v>
      </c>
      <c r="J905" s="75" t="s">
        <v>2238</v>
      </c>
      <c r="K905" s="41">
        <v>9392.3319969999993</v>
      </c>
      <c r="L905" s="41">
        <v>8807.0347239999992</v>
      </c>
      <c r="M905" s="41">
        <f t="shared" si="15"/>
        <v>-585.29727300000013</v>
      </c>
      <c r="N905" s="71"/>
      <c r="O905" s="71"/>
      <c r="P905" s="71"/>
      <c r="Q905" s="71"/>
    </row>
    <row r="906" spans="1:17" x14ac:dyDescent="0.2">
      <c r="A906" s="71"/>
      <c r="B906" s="24"/>
      <c r="C906" s="24"/>
      <c r="D906" s="28"/>
      <c r="E906" s="26"/>
      <c r="F906" s="28"/>
      <c r="G906" s="28"/>
      <c r="H906" s="28"/>
      <c r="I906" s="74" t="s">
        <v>2515</v>
      </c>
      <c r="J906" s="75" t="s">
        <v>2516</v>
      </c>
      <c r="K906" s="41">
        <v>13178.191204000001</v>
      </c>
      <c r="L906" s="41">
        <v>12806.201021999999</v>
      </c>
      <c r="M906" s="41">
        <f t="shared" si="15"/>
        <v>-371.99018200000137</v>
      </c>
      <c r="N906" s="71"/>
      <c r="O906" s="71"/>
      <c r="P906" s="71"/>
      <c r="Q906" s="71"/>
    </row>
    <row r="907" spans="1:17" x14ac:dyDescent="0.2">
      <c r="A907" s="71"/>
      <c r="B907" s="24"/>
      <c r="C907" s="24"/>
      <c r="D907" s="28"/>
      <c r="E907" s="26"/>
      <c r="F907" s="28"/>
      <c r="G907" s="28"/>
      <c r="H907" s="28"/>
      <c r="I907" s="74" t="s">
        <v>2517</v>
      </c>
      <c r="J907" s="75" t="s">
        <v>2518</v>
      </c>
      <c r="K907" s="41">
        <v>254.64211599999999</v>
      </c>
      <c r="L907" s="41">
        <v>254.64211599999999</v>
      </c>
      <c r="M907" s="41">
        <f t="shared" si="15"/>
        <v>0</v>
      </c>
      <c r="N907" s="71"/>
      <c r="O907" s="71"/>
      <c r="P907" s="71"/>
      <c r="Q907" s="71"/>
    </row>
    <row r="908" spans="1:17" x14ac:dyDescent="0.2">
      <c r="A908" s="71"/>
      <c r="B908" s="24"/>
      <c r="C908" s="24"/>
      <c r="D908" s="28"/>
      <c r="E908" s="26"/>
      <c r="F908" s="28"/>
      <c r="G908" s="28"/>
      <c r="H908" s="28"/>
      <c r="I908" s="74" t="s">
        <v>2519</v>
      </c>
      <c r="J908" s="75" t="s">
        <v>2520</v>
      </c>
      <c r="K908" s="41">
        <v>1837.8836249999999</v>
      </c>
      <c r="L908" s="41">
        <v>1837.8836249999999</v>
      </c>
      <c r="M908" s="41">
        <f t="shared" si="15"/>
        <v>0</v>
      </c>
      <c r="N908" s="71"/>
      <c r="O908" s="71"/>
      <c r="P908" s="71"/>
      <c r="Q908" s="71"/>
    </row>
    <row r="909" spans="1:17" x14ac:dyDescent="0.2">
      <c r="A909" s="71"/>
      <c r="B909" s="24"/>
      <c r="C909" s="24"/>
      <c r="D909" s="28"/>
      <c r="E909" s="26"/>
      <c r="F909" s="28"/>
      <c r="G909" s="28"/>
      <c r="H909" s="28"/>
      <c r="I909" s="74" t="s">
        <v>2521</v>
      </c>
      <c r="J909" s="74" t="s">
        <v>2631</v>
      </c>
      <c r="K909" s="41">
        <v>89996.725974999994</v>
      </c>
      <c r="L909" s="41">
        <v>89996.725974999994</v>
      </c>
      <c r="M909" s="41">
        <f t="shared" si="15"/>
        <v>0</v>
      </c>
      <c r="N909" s="71"/>
      <c r="O909" s="71"/>
      <c r="P909" s="71"/>
      <c r="Q909" s="71"/>
    </row>
    <row r="910" spans="1:17" x14ac:dyDescent="0.2">
      <c r="A910" s="71"/>
      <c r="B910" s="24"/>
      <c r="C910" s="24"/>
      <c r="D910" s="28"/>
      <c r="E910" s="26"/>
      <c r="F910" s="28"/>
      <c r="G910" s="28"/>
      <c r="H910" s="97" t="s">
        <v>1693</v>
      </c>
      <c r="I910" s="100"/>
      <c r="J910" s="101"/>
      <c r="K910" s="102">
        <v>28682.688828999999</v>
      </c>
      <c r="L910" s="102">
        <v>28682.688828999999</v>
      </c>
      <c r="M910" s="102">
        <f t="shared" si="15"/>
        <v>0</v>
      </c>
      <c r="N910" s="71"/>
      <c r="O910" s="71"/>
      <c r="P910" s="71"/>
      <c r="Q910" s="71"/>
    </row>
    <row r="911" spans="1:17" x14ac:dyDescent="0.2">
      <c r="A911" s="71"/>
      <c r="B911" s="24"/>
      <c r="C911" s="24"/>
      <c r="D911" s="28"/>
      <c r="E911" s="26"/>
      <c r="F911" s="28"/>
      <c r="G911" s="28"/>
      <c r="H911" s="28"/>
      <c r="I911" s="72" t="s">
        <v>1694</v>
      </c>
      <c r="J911" s="73" t="s">
        <v>1744</v>
      </c>
      <c r="K911" s="39">
        <v>26782.372490000002</v>
      </c>
      <c r="L911" s="39">
        <v>26782.372490000002</v>
      </c>
      <c r="M911" s="39">
        <f t="shared" si="15"/>
        <v>0</v>
      </c>
      <c r="N911" s="71"/>
      <c r="O911" s="71"/>
      <c r="P911" s="71"/>
      <c r="Q911" s="71"/>
    </row>
    <row r="912" spans="1:17" x14ac:dyDescent="0.2">
      <c r="A912" s="71"/>
      <c r="B912" s="24"/>
      <c r="C912" s="24"/>
      <c r="D912" s="28"/>
      <c r="E912" s="26"/>
      <c r="F912" s="28"/>
      <c r="G912" s="28"/>
      <c r="H912" s="28"/>
      <c r="I912" s="74" t="s">
        <v>1698</v>
      </c>
      <c r="J912" s="75" t="s">
        <v>1751</v>
      </c>
      <c r="K912" s="41">
        <v>100.316339</v>
      </c>
      <c r="L912" s="41">
        <v>100.316339</v>
      </c>
      <c r="M912" s="41">
        <f t="shared" si="15"/>
        <v>0</v>
      </c>
      <c r="N912" s="71"/>
      <c r="O912" s="71"/>
      <c r="P912" s="71"/>
      <c r="Q912" s="71"/>
    </row>
    <row r="913" spans="1:17" x14ac:dyDescent="0.2">
      <c r="A913" s="71"/>
      <c r="B913" s="24"/>
      <c r="C913" s="24"/>
      <c r="D913" s="28"/>
      <c r="E913" s="26"/>
      <c r="F913" s="28"/>
      <c r="G913" s="28"/>
      <c r="H913" s="28"/>
      <c r="I913" s="74" t="s">
        <v>2434</v>
      </c>
      <c r="J913" s="75" t="s">
        <v>2435</v>
      </c>
      <c r="K913" s="41">
        <v>1800</v>
      </c>
      <c r="L913" s="41">
        <v>1800</v>
      </c>
      <c r="M913" s="41">
        <f t="shared" si="15"/>
        <v>0</v>
      </c>
      <c r="N913" s="71"/>
      <c r="O913" s="71"/>
      <c r="P913" s="71"/>
      <c r="Q913" s="71"/>
    </row>
    <row r="914" spans="1:17" x14ac:dyDescent="0.2">
      <c r="A914" s="71"/>
      <c r="B914" s="24"/>
      <c r="C914" s="24"/>
      <c r="D914" s="28"/>
      <c r="E914" s="26"/>
      <c r="F914" s="28"/>
      <c r="G914" s="28"/>
      <c r="H914" s="97" t="s">
        <v>1874</v>
      </c>
      <c r="I914" s="100"/>
      <c r="J914" s="101"/>
      <c r="K914" s="102">
        <v>55961.338403000002</v>
      </c>
      <c r="L914" s="102">
        <v>55961.338403000002</v>
      </c>
      <c r="M914" s="102">
        <f t="shared" si="15"/>
        <v>0</v>
      </c>
      <c r="N914" s="71"/>
      <c r="O914" s="71"/>
      <c r="P914" s="71"/>
      <c r="Q914" s="71"/>
    </row>
    <row r="915" spans="1:17" x14ac:dyDescent="0.2">
      <c r="A915" s="71"/>
      <c r="B915" s="24"/>
      <c r="C915" s="24"/>
      <c r="D915" s="28"/>
      <c r="E915" s="26"/>
      <c r="F915" s="28"/>
      <c r="G915" s="28"/>
      <c r="H915" s="28"/>
      <c r="I915" s="72" t="s">
        <v>2436</v>
      </c>
      <c r="J915" s="73" t="s">
        <v>2522</v>
      </c>
      <c r="K915" s="39">
        <v>55961.338403000002</v>
      </c>
      <c r="L915" s="39">
        <v>55961.338403000002</v>
      </c>
      <c r="M915" s="39">
        <f t="shared" si="15"/>
        <v>0</v>
      </c>
      <c r="N915" s="71"/>
      <c r="O915" s="71"/>
      <c r="P915" s="71"/>
      <c r="Q915" s="71"/>
    </row>
    <row r="916" spans="1:17" s="23" customFormat="1" ht="20.100000000000001" customHeight="1" x14ac:dyDescent="0.25">
      <c r="A916" s="55"/>
      <c r="B916" s="83"/>
      <c r="C916" s="83" t="s">
        <v>1671</v>
      </c>
      <c r="D916" s="83"/>
      <c r="E916" s="83"/>
      <c r="F916" s="83"/>
      <c r="G916" s="83"/>
      <c r="H916" s="83"/>
      <c r="I916" s="83"/>
      <c r="J916" s="84"/>
      <c r="K916" s="84">
        <v>2570833.8651239998</v>
      </c>
      <c r="L916" s="84">
        <v>2502083.6062099999</v>
      </c>
      <c r="M916" s="84">
        <f t="shared" si="15"/>
        <v>-68750.258913999889</v>
      </c>
      <c r="N916" s="70"/>
      <c r="O916" s="70"/>
      <c r="P916" s="70"/>
      <c r="Q916" s="70"/>
    </row>
    <row r="917" spans="1:17" x14ac:dyDescent="0.2">
      <c r="A917" s="71"/>
      <c r="B917" s="24"/>
      <c r="C917" s="24"/>
      <c r="D917" s="112" t="s">
        <v>1672</v>
      </c>
      <c r="E917" s="113"/>
      <c r="F917" s="112"/>
      <c r="G917" s="112"/>
      <c r="H917" s="112"/>
      <c r="I917" s="117"/>
      <c r="J917" s="118"/>
      <c r="K917" s="116">
        <v>2392340.636684</v>
      </c>
      <c r="L917" s="116">
        <v>2392340.636684</v>
      </c>
      <c r="M917" s="116">
        <f t="shared" si="15"/>
        <v>0</v>
      </c>
      <c r="N917" s="71"/>
      <c r="O917" s="71"/>
      <c r="P917" s="71"/>
      <c r="Q917" s="71"/>
    </row>
    <row r="918" spans="1:17" x14ac:dyDescent="0.2">
      <c r="A918" s="71"/>
      <c r="B918" s="24"/>
      <c r="C918" s="24"/>
      <c r="D918" s="28"/>
      <c r="E918" s="87">
        <v>24</v>
      </c>
      <c r="F918" s="88" t="s">
        <v>1673</v>
      </c>
      <c r="G918" s="88"/>
      <c r="H918" s="88"/>
      <c r="I918" s="88"/>
      <c r="J918" s="110"/>
      <c r="K918" s="93">
        <v>1023011.515319</v>
      </c>
      <c r="L918" s="93">
        <v>1023011.515319</v>
      </c>
      <c r="M918" s="93">
        <f t="shared" si="15"/>
        <v>0</v>
      </c>
      <c r="N918" s="71"/>
      <c r="O918" s="71"/>
      <c r="P918" s="71"/>
      <c r="Q918" s="71"/>
    </row>
    <row r="919" spans="1:17" x14ac:dyDescent="0.2">
      <c r="A919" s="71"/>
      <c r="B919" s="24"/>
      <c r="C919" s="24"/>
      <c r="D919" s="28"/>
      <c r="E919" s="26"/>
      <c r="F919" s="28"/>
      <c r="G919" s="72" t="s">
        <v>2523</v>
      </c>
      <c r="H919" s="72"/>
      <c r="I919" s="72"/>
      <c r="J919" s="73"/>
      <c r="K919" s="39">
        <v>1023011.515319</v>
      </c>
      <c r="L919" s="39">
        <v>1023011.515319</v>
      </c>
      <c r="M919" s="39">
        <f t="shared" si="15"/>
        <v>0</v>
      </c>
      <c r="N919" s="71"/>
      <c r="O919" s="71"/>
      <c r="P919" s="71"/>
      <c r="Q919" s="71"/>
    </row>
    <row r="920" spans="1:17" x14ac:dyDescent="0.2">
      <c r="A920" s="71"/>
      <c r="B920" s="24"/>
      <c r="C920" s="24"/>
      <c r="D920" s="28"/>
      <c r="E920" s="26"/>
      <c r="F920" s="28"/>
      <c r="G920" s="28"/>
      <c r="H920" s="97" t="s">
        <v>2523</v>
      </c>
      <c r="I920" s="97"/>
      <c r="J920" s="99"/>
      <c r="K920" s="98">
        <v>1023011.515319</v>
      </c>
      <c r="L920" s="98">
        <v>1023011.515319</v>
      </c>
      <c r="M920" s="98">
        <f t="shared" si="15"/>
        <v>0</v>
      </c>
      <c r="N920" s="71"/>
      <c r="O920" s="71"/>
      <c r="P920" s="71"/>
      <c r="Q920" s="71"/>
    </row>
    <row r="921" spans="1:17" x14ac:dyDescent="0.2">
      <c r="A921" s="71"/>
      <c r="B921" s="24"/>
      <c r="C921" s="24"/>
      <c r="D921" s="28"/>
      <c r="E921" s="26"/>
      <c r="F921" s="28"/>
      <c r="G921" s="28"/>
      <c r="H921" s="28"/>
      <c r="I921" s="72" t="s">
        <v>2524</v>
      </c>
      <c r="J921" s="73" t="s">
        <v>2525</v>
      </c>
      <c r="K921" s="39">
        <v>863176.802364</v>
      </c>
      <c r="L921" s="39">
        <v>867942.92636399996</v>
      </c>
      <c r="M921" s="39">
        <f t="shared" si="15"/>
        <v>4766.1239999999525</v>
      </c>
      <c r="N921" s="71"/>
      <c r="O921" s="71"/>
      <c r="P921" s="71"/>
      <c r="Q921" s="71"/>
    </row>
    <row r="922" spans="1:17" x14ac:dyDescent="0.2">
      <c r="A922" s="71"/>
      <c r="B922" s="24"/>
      <c r="C922" s="24"/>
      <c r="D922" s="28"/>
      <c r="E922" s="26"/>
      <c r="F922" s="28"/>
      <c r="G922" s="28"/>
      <c r="H922" s="28"/>
      <c r="I922" s="74" t="s">
        <v>2526</v>
      </c>
      <c r="J922" s="75" t="s">
        <v>2527</v>
      </c>
      <c r="K922" s="41">
        <v>5208.4918200000002</v>
      </c>
      <c r="L922" s="41">
        <v>5208.4918200000002</v>
      </c>
      <c r="M922" s="41">
        <f t="shared" si="15"/>
        <v>0</v>
      </c>
      <c r="N922" s="71"/>
      <c r="O922" s="71"/>
      <c r="P922" s="71"/>
      <c r="Q922" s="71"/>
    </row>
    <row r="923" spans="1:17" x14ac:dyDescent="0.2">
      <c r="A923" s="71"/>
      <c r="B923" s="24"/>
      <c r="C923" s="24"/>
      <c r="D923" s="28"/>
      <c r="E923" s="26"/>
      <c r="F923" s="28"/>
      <c r="G923" s="28"/>
      <c r="H923" s="28"/>
      <c r="I923" s="74" t="s">
        <v>2528</v>
      </c>
      <c r="J923" s="75" t="s">
        <v>2529</v>
      </c>
      <c r="K923" s="41">
        <v>51.850298000000002</v>
      </c>
      <c r="L923" s="41">
        <v>68.350297999999995</v>
      </c>
      <c r="M923" s="41">
        <f t="shared" si="15"/>
        <v>16.499999999999993</v>
      </c>
      <c r="N923" s="71"/>
      <c r="O923" s="71"/>
      <c r="P923" s="71"/>
      <c r="Q923" s="71"/>
    </row>
    <row r="924" spans="1:17" x14ac:dyDescent="0.2">
      <c r="A924" s="71"/>
      <c r="B924" s="24"/>
      <c r="C924" s="24"/>
      <c r="D924" s="28"/>
      <c r="E924" s="26"/>
      <c r="F924" s="28"/>
      <c r="G924" s="28"/>
      <c r="H924" s="28"/>
      <c r="I924" s="74" t="s">
        <v>2530</v>
      </c>
      <c r="J924" s="75" t="s">
        <v>2531</v>
      </c>
      <c r="K924" s="41">
        <v>4551.3321599999999</v>
      </c>
      <c r="L924" s="41">
        <v>4557.2081600000001</v>
      </c>
      <c r="M924" s="41">
        <f t="shared" si="15"/>
        <v>5.8760000000002037</v>
      </c>
      <c r="N924" s="71"/>
      <c r="O924" s="71"/>
      <c r="P924" s="71"/>
      <c r="Q924" s="71"/>
    </row>
    <row r="925" spans="1:17" x14ac:dyDescent="0.2">
      <c r="A925" s="71"/>
      <c r="B925" s="24"/>
      <c r="C925" s="24"/>
      <c r="D925" s="28"/>
      <c r="E925" s="26"/>
      <c r="F925" s="28"/>
      <c r="G925" s="28"/>
      <c r="H925" s="28"/>
      <c r="I925" s="74" t="s">
        <v>2532</v>
      </c>
      <c r="J925" s="75" t="s">
        <v>2533</v>
      </c>
      <c r="K925" s="41">
        <v>78830.857627999998</v>
      </c>
      <c r="L925" s="41">
        <v>87113.357627999998</v>
      </c>
      <c r="M925" s="41">
        <f t="shared" si="15"/>
        <v>8282.5</v>
      </c>
      <c r="N925" s="71"/>
      <c r="O925" s="71"/>
      <c r="P925" s="71"/>
      <c r="Q925" s="71"/>
    </row>
    <row r="926" spans="1:17" x14ac:dyDescent="0.2">
      <c r="A926" s="71"/>
      <c r="B926" s="24"/>
      <c r="C926" s="24"/>
      <c r="D926" s="28"/>
      <c r="E926" s="26"/>
      <c r="F926" s="28"/>
      <c r="G926" s="28"/>
      <c r="H926" s="28"/>
      <c r="I926" s="74" t="s">
        <v>2620</v>
      </c>
      <c r="J926" s="75" t="s">
        <v>2621</v>
      </c>
      <c r="K926" s="41">
        <v>5.2800000000000004E-4</v>
      </c>
      <c r="L926" s="41">
        <v>5.2800000000000004E-4</v>
      </c>
      <c r="M926" s="41">
        <f t="shared" si="15"/>
        <v>0</v>
      </c>
      <c r="N926" s="71"/>
      <c r="O926" s="71"/>
      <c r="P926" s="71"/>
      <c r="Q926" s="71"/>
    </row>
    <row r="927" spans="1:17" x14ac:dyDescent="0.2">
      <c r="A927" s="71"/>
      <c r="B927" s="24"/>
      <c r="C927" s="24"/>
      <c r="D927" s="28"/>
      <c r="E927" s="26"/>
      <c r="F927" s="28"/>
      <c r="G927" s="28"/>
      <c r="H927" s="28"/>
      <c r="I927" s="74" t="s">
        <v>2534</v>
      </c>
      <c r="J927" s="75" t="s">
        <v>2535</v>
      </c>
      <c r="K927" s="41">
        <v>37225.151560999999</v>
      </c>
      <c r="L927" s="41">
        <v>30915.151560999999</v>
      </c>
      <c r="M927" s="41">
        <f t="shared" si="15"/>
        <v>-6310</v>
      </c>
      <c r="N927" s="71"/>
      <c r="O927" s="71"/>
      <c r="P927" s="71"/>
      <c r="Q927" s="71"/>
    </row>
    <row r="928" spans="1:17" x14ac:dyDescent="0.2">
      <c r="A928" s="71"/>
      <c r="B928" s="24"/>
      <c r="C928" s="24"/>
      <c r="D928" s="28"/>
      <c r="E928" s="26"/>
      <c r="F928" s="28"/>
      <c r="G928" s="28"/>
      <c r="H928" s="28"/>
      <c r="I928" s="74" t="s">
        <v>2536</v>
      </c>
      <c r="J928" s="75" t="s">
        <v>2537</v>
      </c>
      <c r="K928" s="41">
        <v>5101.3208080000004</v>
      </c>
      <c r="L928" s="41">
        <v>3247.3208079999999</v>
      </c>
      <c r="M928" s="41">
        <f t="shared" si="15"/>
        <v>-1854.0000000000005</v>
      </c>
      <c r="N928" s="71"/>
      <c r="O928" s="71"/>
      <c r="P928" s="71"/>
      <c r="Q928" s="71"/>
    </row>
    <row r="929" spans="1:17" x14ac:dyDescent="0.2">
      <c r="A929" s="71"/>
      <c r="B929" s="24"/>
      <c r="C929" s="24"/>
      <c r="D929" s="28"/>
      <c r="E929" s="26"/>
      <c r="F929" s="28"/>
      <c r="G929" s="28"/>
      <c r="H929" s="28"/>
      <c r="I929" s="74" t="s">
        <v>2538</v>
      </c>
      <c r="J929" s="75" t="s">
        <v>2539</v>
      </c>
      <c r="K929" s="41">
        <v>28865.708151999999</v>
      </c>
      <c r="L929" s="41">
        <v>23958.708151999999</v>
      </c>
      <c r="M929" s="41">
        <f t="shared" si="15"/>
        <v>-4907</v>
      </c>
      <c r="N929" s="71"/>
      <c r="O929" s="71"/>
      <c r="P929" s="71"/>
      <c r="Q929" s="71"/>
    </row>
    <row r="930" spans="1:17" x14ac:dyDescent="0.2">
      <c r="A930" s="71"/>
      <c r="B930" s="24"/>
      <c r="C930" s="24"/>
      <c r="D930" s="28"/>
      <c r="E930" s="87">
        <v>28</v>
      </c>
      <c r="F930" s="88" t="s">
        <v>1674</v>
      </c>
      <c r="G930" s="88"/>
      <c r="H930" s="88"/>
      <c r="I930" s="94"/>
      <c r="J930" s="95"/>
      <c r="K930" s="96">
        <v>1262789.0854819999</v>
      </c>
      <c r="L930" s="96">
        <v>1262789.0854819999</v>
      </c>
      <c r="M930" s="96">
        <f t="shared" si="15"/>
        <v>0</v>
      </c>
      <c r="N930" s="71"/>
      <c r="O930" s="71"/>
      <c r="P930" s="71"/>
      <c r="Q930" s="71"/>
    </row>
    <row r="931" spans="1:17" x14ac:dyDescent="0.2">
      <c r="A931" s="71"/>
      <c r="B931" s="24"/>
      <c r="C931" s="24"/>
      <c r="D931" s="28"/>
      <c r="E931" s="26"/>
      <c r="F931" s="28"/>
      <c r="G931" s="72" t="s">
        <v>2523</v>
      </c>
      <c r="H931" s="72"/>
      <c r="I931" s="72"/>
      <c r="J931" s="73"/>
      <c r="K931" s="39">
        <v>1262789.0854819999</v>
      </c>
      <c r="L931" s="39">
        <v>1262789.0854819999</v>
      </c>
      <c r="M931" s="39">
        <f t="shared" si="15"/>
        <v>0</v>
      </c>
      <c r="N931" s="71"/>
      <c r="O931" s="71"/>
      <c r="P931" s="71"/>
      <c r="Q931" s="71"/>
    </row>
    <row r="932" spans="1:17" x14ac:dyDescent="0.2">
      <c r="A932" s="71"/>
      <c r="B932" s="24"/>
      <c r="C932" s="24"/>
      <c r="D932" s="28"/>
      <c r="E932" s="26"/>
      <c r="F932" s="28"/>
      <c r="G932" s="28"/>
      <c r="H932" s="97" t="s">
        <v>2523</v>
      </c>
      <c r="I932" s="97"/>
      <c r="J932" s="99"/>
      <c r="K932" s="98">
        <v>1262789.0854819999</v>
      </c>
      <c r="L932" s="98">
        <v>1262789.0854819999</v>
      </c>
      <c r="M932" s="98">
        <f t="shared" si="15"/>
        <v>0</v>
      </c>
      <c r="N932" s="71"/>
      <c r="O932" s="71"/>
      <c r="P932" s="71"/>
      <c r="Q932" s="71"/>
    </row>
    <row r="933" spans="1:17" x14ac:dyDescent="0.2">
      <c r="A933" s="71"/>
      <c r="B933" s="24"/>
      <c r="C933" s="24"/>
      <c r="D933" s="28"/>
      <c r="E933" s="26"/>
      <c r="F933" s="28"/>
      <c r="G933" s="28"/>
      <c r="H933" s="28"/>
      <c r="I933" s="72" t="s">
        <v>2540</v>
      </c>
      <c r="J933" s="73" t="s">
        <v>2541</v>
      </c>
      <c r="K933" s="39">
        <v>914770.68110399996</v>
      </c>
      <c r="L933" s="39">
        <v>923349.94276899996</v>
      </c>
      <c r="M933" s="39">
        <f t="shared" si="15"/>
        <v>8579.2616649999982</v>
      </c>
      <c r="N933" s="71"/>
      <c r="O933" s="71"/>
      <c r="P933" s="71"/>
      <c r="Q933" s="71"/>
    </row>
    <row r="934" spans="1:17" x14ac:dyDescent="0.2">
      <c r="A934" s="71"/>
      <c r="B934" s="24"/>
      <c r="C934" s="24"/>
      <c r="D934" s="28"/>
      <c r="E934" s="26"/>
      <c r="F934" s="28"/>
      <c r="G934" s="28"/>
      <c r="H934" s="28"/>
      <c r="I934" s="74" t="s">
        <v>2542</v>
      </c>
      <c r="J934" s="75" t="s">
        <v>2543</v>
      </c>
      <c r="K934" s="41">
        <v>45649.239737000004</v>
      </c>
      <c r="L934" s="41">
        <v>46208.184198000003</v>
      </c>
      <c r="M934" s="41">
        <f t="shared" si="15"/>
        <v>558.94446099999914</v>
      </c>
      <c r="N934" s="71"/>
      <c r="O934" s="71"/>
      <c r="P934" s="71"/>
      <c r="Q934" s="71"/>
    </row>
    <row r="935" spans="1:17" x14ac:dyDescent="0.2">
      <c r="A935" s="71"/>
      <c r="B935" s="24"/>
      <c r="C935" s="24"/>
      <c r="D935" s="28"/>
      <c r="E935" s="26"/>
      <c r="F935" s="28"/>
      <c r="G935" s="28"/>
      <c r="H935" s="28"/>
      <c r="I935" s="74" t="s">
        <v>2544</v>
      </c>
      <c r="J935" s="75" t="s">
        <v>2545</v>
      </c>
      <c r="K935" s="41">
        <v>299008.886313</v>
      </c>
      <c r="L935" s="41">
        <v>289870.68018700002</v>
      </c>
      <c r="M935" s="41">
        <f t="shared" si="15"/>
        <v>-9138.2061259999755</v>
      </c>
      <c r="N935" s="71"/>
      <c r="O935" s="71"/>
      <c r="P935" s="71"/>
      <c r="Q935" s="71"/>
    </row>
    <row r="936" spans="1:17" x14ac:dyDescent="0.2">
      <c r="A936" s="71"/>
      <c r="B936" s="24"/>
      <c r="C936" s="24"/>
      <c r="D936" s="28"/>
      <c r="E936" s="26"/>
      <c r="F936" s="28"/>
      <c r="G936" s="28"/>
      <c r="H936" s="28"/>
      <c r="I936" s="74" t="s">
        <v>2546</v>
      </c>
      <c r="J936" s="75" t="s">
        <v>2547</v>
      </c>
      <c r="K936" s="41">
        <v>3360.2783279999999</v>
      </c>
      <c r="L936" s="41">
        <v>3360.2783279999999</v>
      </c>
      <c r="M936" s="41">
        <f t="shared" si="15"/>
        <v>0</v>
      </c>
      <c r="N936" s="71"/>
      <c r="O936" s="71"/>
      <c r="P936" s="71"/>
      <c r="Q936" s="71"/>
    </row>
    <row r="937" spans="1:17" x14ac:dyDescent="0.2">
      <c r="A937" s="71"/>
      <c r="B937" s="24"/>
      <c r="C937" s="24"/>
      <c r="D937" s="28"/>
      <c r="E937" s="87">
        <v>30</v>
      </c>
      <c r="F937" s="88" t="s">
        <v>1675</v>
      </c>
      <c r="G937" s="88"/>
      <c r="H937" s="88"/>
      <c r="I937" s="94"/>
      <c r="J937" s="95"/>
      <c r="K937" s="96">
        <v>44050.6</v>
      </c>
      <c r="L937" s="96">
        <v>44050.6</v>
      </c>
      <c r="M937" s="96">
        <f t="shared" si="15"/>
        <v>0</v>
      </c>
      <c r="N937" s="71"/>
      <c r="O937" s="71"/>
      <c r="P937" s="71"/>
      <c r="Q937" s="71"/>
    </row>
    <row r="938" spans="1:17" x14ac:dyDescent="0.2">
      <c r="A938" s="71"/>
      <c r="B938" s="24"/>
      <c r="C938" s="24"/>
      <c r="D938" s="28"/>
      <c r="E938" s="26"/>
      <c r="F938" s="28"/>
      <c r="G938" s="72" t="s">
        <v>2523</v>
      </c>
      <c r="H938" s="72"/>
      <c r="I938" s="72"/>
      <c r="J938" s="73"/>
      <c r="K938" s="39">
        <v>44050.6</v>
      </c>
      <c r="L938" s="39">
        <v>44050.6</v>
      </c>
      <c r="M938" s="39">
        <f t="shared" si="15"/>
        <v>0</v>
      </c>
      <c r="N938" s="71"/>
      <c r="O938" s="71"/>
      <c r="P938" s="71"/>
      <c r="Q938" s="71"/>
    </row>
    <row r="939" spans="1:17" x14ac:dyDescent="0.2">
      <c r="A939" s="71"/>
      <c r="B939" s="24"/>
      <c r="C939" s="24"/>
      <c r="D939" s="28"/>
      <c r="E939" s="26"/>
      <c r="F939" s="28"/>
      <c r="G939" s="28"/>
      <c r="H939" s="97" t="s">
        <v>2523</v>
      </c>
      <c r="I939" s="97"/>
      <c r="J939" s="99"/>
      <c r="K939" s="98">
        <v>44050.6</v>
      </c>
      <c r="L939" s="98">
        <v>44050.6</v>
      </c>
      <c r="M939" s="98">
        <f t="shared" si="15"/>
        <v>0</v>
      </c>
      <c r="N939" s="71"/>
      <c r="O939" s="71"/>
      <c r="P939" s="71"/>
      <c r="Q939" s="71"/>
    </row>
    <row r="940" spans="1:17" x14ac:dyDescent="0.2">
      <c r="A940" s="71"/>
      <c r="B940" s="24"/>
      <c r="C940" s="24"/>
      <c r="D940" s="28"/>
      <c r="E940" s="26"/>
      <c r="F940" s="28"/>
      <c r="G940" s="28"/>
      <c r="H940" s="28"/>
      <c r="I940" s="72" t="s">
        <v>2548</v>
      </c>
      <c r="J940" s="73" t="s">
        <v>2549</v>
      </c>
      <c r="K940" s="39">
        <v>44050.6</v>
      </c>
      <c r="L940" s="39">
        <v>44050.6</v>
      </c>
      <c r="M940" s="39">
        <f t="shared" si="15"/>
        <v>0</v>
      </c>
      <c r="N940" s="71"/>
      <c r="O940" s="71"/>
      <c r="P940" s="71"/>
      <c r="Q940" s="71"/>
    </row>
    <row r="941" spans="1:17" x14ac:dyDescent="0.2">
      <c r="A941" s="71"/>
      <c r="B941" s="24"/>
      <c r="C941" s="24"/>
      <c r="D941" s="28"/>
      <c r="E941" s="87">
        <v>34</v>
      </c>
      <c r="F941" s="88" t="s">
        <v>1676</v>
      </c>
      <c r="G941" s="88"/>
      <c r="H941" s="88"/>
      <c r="I941" s="94"/>
      <c r="J941" s="95"/>
      <c r="K941" s="96">
        <v>62489.435882999998</v>
      </c>
      <c r="L941" s="96">
        <v>62489.435882999998</v>
      </c>
      <c r="M941" s="96">
        <f t="shared" si="15"/>
        <v>0</v>
      </c>
      <c r="N941" s="71"/>
      <c r="O941" s="71"/>
      <c r="P941" s="71"/>
      <c r="Q941" s="71"/>
    </row>
    <row r="942" spans="1:17" x14ac:dyDescent="0.2">
      <c r="A942" s="71"/>
      <c r="B942" s="24"/>
      <c r="C942" s="24"/>
      <c r="D942" s="28"/>
      <c r="E942" s="26"/>
      <c r="F942" s="28"/>
      <c r="G942" s="72" t="s">
        <v>2523</v>
      </c>
      <c r="H942" s="72"/>
      <c r="I942" s="72"/>
      <c r="J942" s="73"/>
      <c r="K942" s="39">
        <v>62489.435882999998</v>
      </c>
      <c r="L942" s="39">
        <v>62489.435882999998</v>
      </c>
      <c r="M942" s="39">
        <f t="shared" si="15"/>
        <v>0</v>
      </c>
      <c r="N942" s="71"/>
      <c r="O942" s="71"/>
      <c r="P942" s="71"/>
      <c r="Q942" s="71"/>
    </row>
    <row r="943" spans="1:17" x14ac:dyDescent="0.2">
      <c r="A943" s="71"/>
      <c r="B943" s="24"/>
      <c r="C943" s="24"/>
      <c r="D943" s="28"/>
      <c r="E943" s="26"/>
      <c r="F943" s="28"/>
      <c r="G943" s="28"/>
      <c r="H943" s="97" t="s">
        <v>2523</v>
      </c>
      <c r="I943" s="97"/>
      <c r="J943" s="99"/>
      <c r="K943" s="98">
        <v>62489.435882999998</v>
      </c>
      <c r="L943" s="98">
        <v>62489.435882999998</v>
      </c>
      <c r="M943" s="98">
        <f t="shared" si="15"/>
        <v>0</v>
      </c>
      <c r="N943" s="71"/>
      <c r="O943" s="71"/>
      <c r="P943" s="71"/>
      <c r="Q943" s="71"/>
    </row>
    <row r="944" spans="1:17" x14ac:dyDescent="0.2">
      <c r="A944" s="71"/>
      <c r="B944" s="24"/>
      <c r="C944" s="24"/>
      <c r="D944" s="28"/>
      <c r="E944" s="26"/>
      <c r="F944" s="28"/>
      <c r="G944" s="28"/>
      <c r="H944" s="28"/>
      <c r="I944" s="72" t="s">
        <v>2524</v>
      </c>
      <c r="J944" s="73" t="s">
        <v>2622</v>
      </c>
      <c r="K944" s="39">
        <v>1E-4</v>
      </c>
      <c r="L944" s="39">
        <v>1E-4</v>
      </c>
      <c r="M944" s="39">
        <f t="shared" si="15"/>
        <v>0</v>
      </c>
      <c r="N944" s="71"/>
      <c r="O944" s="71"/>
      <c r="P944" s="71"/>
      <c r="Q944" s="71"/>
    </row>
    <row r="945" spans="1:17" x14ac:dyDescent="0.2">
      <c r="A945" s="71"/>
      <c r="B945" s="24"/>
      <c r="C945" s="24"/>
      <c r="D945" s="28"/>
      <c r="E945" s="26"/>
      <c r="F945" s="28"/>
      <c r="G945" s="28"/>
      <c r="H945" s="28"/>
      <c r="I945" s="74" t="s">
        <v>2526</v>
      </c>
      <c r="J945" s="75" t="s">
        <v>2623</v>
      </c>
      <c r="K945" s="41">
        <v>1E-4</v>
      </c>
      <c r="L945" s="41">
        <v>1E-4</v>
      </c>
      <c r="M945" s="41">
        <f t="shared" si="15"/>
        <v>0</v>
      </c>
      <c r="N945" s="71"/>
      <c r="O945" s="71"/>
      <c r="P945" s="71"/>
      <c r="Q945" s="71"/>
    </row>
    <row r="946" spans="1:17" x14ac:dyDescent="0.2">
      <c r="A946" s="71"/>
      <c r="B946" s="24"/>
      <c r="C946" s="24"/>
      <c r="D946" s="28"/>
      <c r="E946" s="26"/>
      <c r="F946" s="28"/>
      <c r="G946" s="28"/>
      <c r="H946" s="28"/>
      <c r="I946" s="74" t="s">
        <v>2528</v>
      </c>
      <c r="J946" s="75" t="s">
        <v>2624</v>
      </c>
      <c r="K946" s="41">
        <v>1E-4</v>
      </c>
      <c r="L946" s="41">
        <v>1E-4</v>
      </c>
      <c r="M946" s="41">
        <f t="shared" si="15"/>
        <v>0</v>
      </c>
      <c r="N946" s="71"/>
      <c r="O946" s="71"/>
      <c r="P946" s="71"/>
      <c r="Q946" s="71"/>
    </row>
    <row r="947" spans="1:17" x14ac:dyDescent="0.2">
      <c r="A947" s="71"/>
      <c r="B947" s="24"/>
      <c r="C947" s="24"/>
      <c r="D947" s="28"/>
      <c r="E947" s="26"/>
      <c r="F947" s="28"/>
      <c r="G947" s="28"/>
      <c r="H947" s="28"/>
      <c r="I947" s="74" t="s">
        <v>2530</v>
      </c>
      <c r="J947" s="75" t="s">
        <v>2625</v>
      </c>
      <c r="K947" s="41">
        <v>1E-4</v>
      </c>
      <c r="L947" s="41">
        <v>1E-4</v>
      </c>
      <c r="M947" s="41">
        <f t="shared" si="15"/>
        <v>0</v>
      </c>
      <c r="N947" s="71"/>
      <c r="O947" s="71"/>
      <c r="P947" s="71"/>
      <c r="Q947" s="71"/>
    </row>
    <row r="948" spans="1:17" x14ac:dyDescent="0.2">
      <c r="A948" s="71"/>
      <c r="B948" s="24"/>
      <c r="C948" s="24"/>
      <c r="D948" s="28"/>
      <c r="E948" s="26"/>
      <c r="F948" s="28"/>
      <c r="G948" s="28"/>
      <c r="H948" s="28"/>
      <c r="I948" s="74" t="s">
        <v>2532</v>
      </c>
      <c r="J948" s="75" t="s">
        <v>2626</v>
      </c>
      <c r="K948" s="41">
        <v>1E-4</v>
      </c>
      <c r="L948" s="41">
        <v>1E-4</v>
      </c>
      <c r="M948" s="41">
        <f t="shared" si="15"/>
        <v>0</v>
      </c>
      <c r="N948" s="71"/>
      <c r="O948" s="71"/>
      <c r="P948" s="71"/>
      <c r="Q948" s="71"/>
    </row>
    <row r="949" spans="1:17" x14ac:dyDescent="0.2">
      <c r="A949" s="71"/>
      <c r="B949" s="24"/>
      <c r="C949" s="24"/>
      <c r="D949" s="28"/>
      <c r="E949" s="26"/>
      <c r="F949" s="28"/>
      <c r="G949" s="28"/>
      <c r="H949" s="28"/>
      <c r="I949" s="74" t="s">
        <v>2620</v>
      </c>
      <c r="J949" s="75" t="s">
        <v>2627</v>
      </c>
      <c r="K949" s="41">
        <v>1E-4</v>
      </c>
      <c r="L949" s="41">
        <v>1E-4</v>
      </c>
      <c r="M949" s="41">
        <f t="shared" si="15"/>
        <v>0</v>
      </c>
      <c r="N949" s="71"/>
      <c r="O949" s="71"/>
      <c r="P949" s="71"/>
      <c r="Q949" s="71"/>
    </row>
    <row r="950" spans="1:17" x14ac:dyDescent="0.2">
      <c r="A950" s="71"/>
      <c r="B950" s="24"/>
      <c r="C950" s="24"/>
      <c r="D950" s="28"/>
      <c r="E950" s="26"/>
      <c r="F950" s="28"/>
      <c r="G950" s="28"/>
      <c r="H950" s="28"/>
      <c r="I950" s="74" t="s">
        <v>2534</v>
      </c>
      <c r="J950" s="75" t="s">
        <v>2628</v>
      </c>
      <c r="K950" s="41">
        <v>1E-4</v>
      </c>
      <c r="L950" s="41">
        <v>1E-4</v>
      </c>
      <c r="M950" s="41">
        <f t="shared" si="15"/>
        <v>0</v>
      </c>
      <c r="N950" s="71"/>
      <c r="O950" s="71"/>
      <c r="P950" s="71"/>
      <c r="Q950" s="71"/>
    </row>
    <row r="951" spans="1:17" x14ac:dyDescent="0.2">
      <c r="A951" s="71"/>
      <c r="B951" s="24"/>
      <c r="C951" s="24"/>
      <c r="D951" s="28"/>
      <c r="E951" s="26"/>
      <c r="F951" s="28"/>
      <c r="G951" s="28"/>
      <c r="H951" s="28"/>
      <c r="I951" s="74" t="s">
        <v>2536</v>
      </c>
      <c r="J951" s="75" t="s">
        <v>2629</v>
      </c>
      <c r="K951" s="41">
        <v>1E-4</v>
      </c>
      <c r="L951" s="41">
        <v>1E-4</v>
      </c>
      <c r="M951" s="41">
        <f t="shared" si="15"/>
        <v>0</v>
      </c>
      <c r="N951" s="71"/>
      <c r="O951" s="71"/>
      <c r="P951" s="71"/>
      <c r="Q951" s="71"/>
    </row>
    <row r="952" spans="1:17" x14ac:dyDescent="0.2">
      <c r="A952" s="71"/>
      <c r="B952" s="24"/>
      <c r="C952" s="24"/>
      <c r="D952" s="28"/>
      <c r="E952" s="26"/>
      <c r="F952" s="28"/>
      <c r="G952" s="28"/>
      <c r="H952" s="28"/>
      <c r="I952" s="74" t="s">
        <v>2538</v>
      </c>
      <c r="J952" s="75" t="s">
        <v>2630</v>
      </c>
      <c r="K952" s="41">
        <v>1E-4</v>
      </c>
      <c r="L952" s="41">
        <v>1E-4</v>
      </c>
      <c r="M952" s="41">
        <f t="shared" si="15"/>
        <v>0</v>
      </c>
      <c r="N952" s="71"/>
      <c r="O952" s="71"/>
      <c r="P952" s="71"/>
      <c r="Q952" s="71"/>
    </row>
    <row r="953" spans="1:17" x14ac:dyDescent="0.2">
      <c r="A953" s="71"/>
      <c r="B953" s="24"/>
      <c r="C953" s="24"/>
      <c r="D953" s="28"/>
      <c r="E953" s="26"/>
      <c r="F953" s="28"/>
      <c r="G953" s="28"/>
      <c r="H953" s="28"/>
      <c r="I953" s="74" t="s">
        <v>2550</v>
      </c>
      <c r="J953" s="75" t="s">
        <v>2551</v>
      </c>
      <c r="K953" s="41">
        <v>62489.434982999999</v>
      </c>
      <c r="L953" s="41">
        <v>62489.434982999999</v>
      </c>
      <c r="M953" s="41">
        <f t="shared" si="15"/>
        <v>0</v>
      </c>
      <c r="N953" s="71"/>
      <c r="O953" s="71"/>
      <c r="P953" s="71"/>
      <c r="Q953" s="71"/>
    </row>
    <row r="954" spans="1:17" x14ac:dyDescent="0.2">
      <c r="A954" s="71"/>
      <c r="B954" s="24"/>
      <c r="C954" s="24"/>
      <c r="D954" s="112" t="s">
        <v>1664</v>
      </c>
      <c r="E954" s="113"/>
      <c r="F954" s="112"/>
      <c r="G954" s="112"/>
      <c r="H954" s="112"/>
      <c r="I954" s="117"/>
      <c r="J954" s="118"/>
      <c r="K954" s="116">
        <v>178493.22844000001</v>
      </c>
      <c r="L954" s="116">
        <v>109742.969526</v>
      </c>
      <c r="M954" s="116">
        <f t="shared" si="15"/>
        <v>-68750.258914000005</v>
      </c>
      <c r="N954" s="71"/>
      <c r="O954" s="71"/>
      <c r="P954" s="71"/>
      <c r="Q954" s="71"/>
    </row>
    <row r="955" spans="1:17" x14ac:dyDescent="0.2">
      <c r="A955" s="71"/>
      <c r="B955" s="24"/>
      <c r="C955" s="24"/>
      <c r="D955" s="28"/>
      <c r="E955" s="87">
        <v>52</v>
      </c>
      <c r="F955" s="88" t="s">
        <v>1665</v>
      </c>
      <c r="G955" s="88"/>
      <c r="H955" s="88"/>
      <c r="I955" s="88"/>
      <c r="J955" s="110"/>
      <c r="K955" s="93">
        <v>143341.24155199999</v>
      </c>
      <c r="L955" s="93">
        <v>74590.982638000001</v>
      </c>
      <c r="M955" s="93">
        <f t="shared" si="15"/>
        <v>-68750.258913999991</v>
      </c>
      <c r="N955" s="71"/>
      <c r="O955" s="71"/>
      <c r="P955" s="71"/>
      <c r="Q955" s="71"/>
    </row>
    <row r="956" spans="1:17" x14ac:dyDescent="0.2">
      <c r="A956" s="71"/>
      <c r="B956" s="24"/>
      <c r="C956" s="24"/>
      <c r="D956" s="28"/>
      <c r="E956" s="26"/>
      <c r="F956" s="28"/>
      <c r="G956" s="72" t="s">
        <v>16</v>
      </c>
      <c r="H956" s="72"/>
      <c r="I956" s="72"/>
      <c r="J956" s="73"/>
      <c r="K956" s="39">
        <v>143341.24155199999</v>
      </c>
      <c r="L956" s="39">
        <v>74590.982638000001</v>
      </c>
      <c r="M956" s="39">
        <f t="shared" si="15"/>
        <v>-68750.258913999991</v>
      </c>
      <c r="N956" s="71"/>
      <c r="O956" s="71"/>
      <c r="P956" s="71"/>
      <c r="Q956" s="71"/>
    </row>
    <row r="957" spans="1:17" x14ac:dyDescent="0.2">
      <c r="A957" s="71"/>
      <c r="B957" s="24"/>
      <c r="C957" s="24"/>
      <c r="D957" s="28"/>
      <c r="E957" s="26"/>
      <c r="F957" s="28"/>
      <c r="G957" s="28"/>
      <c r="H957" s="97" t="s">
        <v>17</v>
      </c>
      <c r="I957" s="97"/>
      <c r="J957" s="99"/>
      <c r="K957" s="98">
        <v>143341.24155199999</v>
      </c>
      <c r="L957" s="98">
        <v>74590.982638000001</v>
      </c>
      <c r="M957" s="98">
        <f t="shared" si="15"/>
        <v>-68750.258913999991</v>
      </c>
      <c r="N957" s="71"/>
      <c r="O957" s="71"/>
      <c r="P957" s="71"/>
      <c r="Q957" s="71"/>
    </row>
    <row r="958" spans="1:17" x14ac:dyDescent="0.2">
      <c r="A958" s="71"/>
      <c r="B958" s="24"/>
      <c r="C958" s="24"/>
      <c r="D958" s="28"/>
      <c r="E958" s="26"/>
      <c r="F958" s="28"/>
      <c r="G958" s="28"/>
      <c r="H958" s="28"/>
      <c r="I958" s="72" t="s">
        <v>1718</v>
      </c>
      <c r="J958" s="73" t="s">
        <v>2481</v>
      </c>
      <c r="K958" s="39">
        <v>143341.24155199999</v>
      </c>
      <c r="L958" s="39">
        <v>74590.982638000001</v>
      </c>
      <c r="M958" s="39">
        <f t="shared" si="15"/>
        <v>-68750.258913999991</v>
      </c>
      <c r="N958" s="71"/>
      <c r="O958" s="71"/>
      <c r="P958" s="71"/>
      <c r="Q958" s="71"/>
    </row>
    <row r="959" spans="1:17" x14ac:dyDescent="0.2">
      <c r="A959" s="71"/>
      <c r="B959" s="24"/>
      <c r="C959" s="24"/>
      <c r="D959" s="28"/>
      <c r="E959" s="87">
        <v>53</v>
      </c>
      <c r="F959" s="88" t="s">
        <v>1668</v>
      </c>
      <c r="G959" s="88"/>
      <c r="H959" s="88"/>
      <c r="I959" s="94"/>
      <c r="J959" s="95"/>
      <c r="K959" s="96">
        <v>35151.986887999999</v>
      </c>
      <c r="L959" s="96">
        <v>35151.986887999999</v>
      </c>
      <c r="M959" s="96">
        <f t="shared" si="15"/>
        <v>0</v>
      </c>
      <c r="N959" s="71"/>
      <c r="O959" s="71"/>
      <c r="P959" s="71"/>
      <c r="Q959" s="71"/>
    </row>
    <row r="960" spans="1:17" x14ac:dyDescent="0.2">
      <c r="A960" s="71"/>
      <c r="B960" s="24"/>
      <c r="C960" s="24"/>
      <c r="D960" s="28"/>
      <c r="E960" s="26"/>
      <c r="F960" s="28"/>
      <c r="G960" s="72" t="s">
        <v>16</v>
      </c>
      <c r="H960" s="72"/>
      <c r="I960" s="72"/>
      <c r="J960" s="73"/>
      <c r="K960" s="39">
        <v>35151.986887999999</v>
      </c>
      <c r="L960" s="39">
        <v>35151.986887999999</v>
      </c>
      <c r="M960" s="39">
        <f t="shared" si="15"/>
        <v>0</v>
      </c>
      <c r="N960" s="71"/>
      <c r="O960" s="71"/>
      <c r="P960" s="71"/>
      <c r="Q960" s="71"/>
    </row>
    <row r="961" spans="1:17" x14ac:dyDescent="0.2">
      <c r="A961" s="71"/>
      <c r="B961" s="24"/>
      <c r="C961" s="24"/>
      <c r="D961" s="28"/>
      <c r="E961" s="26"/>
      <c r="F961" s="28"/>
      <c r="G961" s="28"/>
      <c r="H961" s="97" t="s">
        <v>17</v>
      </c>
      <c r="I961" s="97"/>
      <c r="J961" s="99"/>
      <c r="K961" s="98">
        <v>96.183278999999999</v>
      </c>
      <c r="L961" s="98">
        <v>96.183278999999999</v>
      </c>
      <c r="M961" s="98">
        <f t="shared" si="15"/>
        <v>0</v>
      </c>
      <c r="N961" s="71"/>
      <c r="O961" s="71"/>
      <c r="P961" s="71"/>
      <c r="Q961" s="71"/>
    </row>
    <row r="962" spans="1:17" x14ac:dyDescent="0.2">
      <c r="A962" s="71"/>
      <c r="B962" s="24"/>
      <c r="C962" s="24"/>
      <c r="D962" s="28"/>
      <c r="E962" s="26"/>
      <c r="F962" s="28"/>
      <c r="G962" s="28"/>
      <c r="H962" s="28"/>
      <c r="I962" s="72" t="s">
        <v>2490</v>
      </c>
      <c r="J962" s="73" t="s">
        <v>2491</v>
      </c>
      <c r="K962" s="39">
        <v>96.183278999999999</v>
      </c>
      <c r="L962" s="39">
        <v>96.183278999999999</v>
      </c>
      <c r="M962" s="39">
        <f t="shared" si="15"/>
        <v>0</v>
      </c>
      <c r="N962" s="71"/>
      <c r="O962" s="71"/>
      <c r="P962" s="71"/>
      <c r="Q962" s="71"/>
    </row>
    <row r="963" spans="1:17" x14ac:dyDescent="0.2">
      <c r="A963" s="71"/>
      <c r="B963" s="24"/>
      <c r="C963" s="24"/>
      <c r="D963" s="28"/>
      <c r="E963" s="26"/>
      <c r="F963" s="28"/>
      <c r="G963" s="28"/>
      <c r="H963" s="97" t="s">
        <v>1693</v>
      </c>
      <c r="I963" s="100"/>
      <c r="J963" s="101"/>
      <c r="K963" s="102">
        <v>35055.803609000002</v>
      </c>
      <c r="L963" s="102">
        <v>35055.803609000002</v>
      </c>
      <c r="M963" s="102">
        <f t="shared" si="15"/>
        <v>0</v>
      </c>
      <c r="N963" s="71"/>
      <c r="O963" s="71"/>
      <c r="P963" s="71"/>
      <c r="Q963" s="71"/>
    </row>
    <row r="964" spans="1:17" x14ac:dyDescent="0.2">
      <c r="A964" s="71"/>
      <c r="B964" s="24"/>
      <c r="C964" s="24"/>
      <c r="D964" s="28"/>
      <c r="E964" s="26"/>
      <c r="F964" s="28"/>
      <c r="G964" s="28"/>
      <c r="H964" s="28"/>
      <c r="I964" s="72" t="s">
        <v>1694</v>
      </c>
      <c r="J964" s="73" t="s">
        <v>1744</v>
      </c>
      <c r="K964" s="39">
        <v>35055.803609000002</v>
      </c>
      <c r="L964" s="39">
        <v>35055.803609000002</v>
      </c>
      <c r="M964" s="39">
        <f t="shared" si="15"/>
        <v>0</v>
      </c>
      <c r="N964" s="71"/>
      <c r="O964" s="71"/>
      <c r="P964" s="71"/>
      <c r="Q964" s="71"/>
    </row>
    <row r="965" spans="1:17" ht="7.5" customHeight="1" x14ac:dyDescent="0.2">
      <c r="A965" s="71"/>
      <c r="B965" s="24"/>
      <c r="C965" s="24"/>
      <c r="D965" s="28"/>
      <c r="E965" s="26"/>
      <c r="F965" s="28"/>
      <c r="G965" s="28"/>
      <c r="H965" s="28"/>
      <c r="I965" s="28"/>
      <c r="J965" s="76"/>
      <c r="K965" s="70"/>
      <c r="L965" s="70"/>
      <c r="M965" s="70"/>
      <c r="N965" s="71"/>
      <c r="O965" s="71"/>
      <c r="P965" s="71"/>
      <c r="Q965" s="71"/>
    </row>
    <row r="966" spans="1:17" s="23" customFormat="1" ht="20.100000000000001" customHeight="1" x14ac:dyDescent="0.25">
      <c r="A966" s="24"/>
      <c r="B966" s="53" t="s">
        <v>11</v>
      </c>
      <c r="C966" s="53"/>
      <c r="D966" s="53"/>
      <c r="E966" s="53"/>
      <c r="F966" s="53"/>
      <c r="G966" s="53"/>
      <c r="H966" s="53"/>
      <c r="I966" s="53"/>
      <c r="J966" s="54"/>
      <c r="K966" s="54">
        <f>+K967+K968</f>
        <v>1340643.247769</v>
      </c>
      <c r="L966" s="54">
        <f>+L967+L968</f>
        <v>1339357.9054767999</v>
      </c>
      <c r="M966" s="54">
        <f>+L966-K966</f>
        <v>-1285.3422922000755</v>
      </c>
      <c r="N966" s="70"/>
      <c r="O966" s="70"/>
      <c r="P966" s="70"/>
      <c r="Q966" s="70"/>
    </row>
    <row r="967" spans="1:17" x14ac:dyDescent="0.2">
      <c r="A967" s="71"/>
      <c r="B967" s="71"/>
      <c r="C967" s="71"/>
      <c r="D967" s="37"/>
      <c r="E967" s="37"/>
      <c r="F967" s="37"/>
      <c r="G967" s="37"/>
      <c r="H967" s="72" t="s">
        <v>12</v>
      </c>
      <c r="I967" s="72"/>
      <c r="J967" s="72"/>
      <c r="K967" s="39">
        <v>58876.254756000002</v>
      </c>
      <c r="L967" s="39">
        <v>52473.243378770036</v>
      </c>
      <c r="M967" s="39">
        <f>+L967-K967</f>
        <v>-6403.0113772299665</v>
      </c>
      <c r="N967" s="71"/>
      <c r="O967" s="71"/>
      <c r="P967" s="71"/>
      <c r="Q967" s="71"/>
    </row>
    <row r="968" spans="1:17" x14ac:dyDescent="0.2">
      <c r="A968" s="71"/>
      <c r="B968" s="71"/>
      <c r="C968" s="71"/>
      <c r="D968" s="37"/>
      <c r="E968" s="37"/>
      <c r="F968" s="37"/>
      <c r="G968" s="37"/>
      <c r="H968" s="72" t="s">
        <v>13</v>
      </c>
      <c r="I968" s="72"/>
      <c r="J968" s="72"/>
      <c r="K968" s="41">
        <v>1281766.9930130001</v>
      </c>
      <c r="L968" s="41">
        <v>1286884.6620980299</v>
      </c>
      <c r="M968" s="41">
        <f>+L968-K968</f>
        <v>5117.6690850297455</v>
      </c>
      <c r="N968" s="71"/>
      <c r="O968" s="71"/>
      <c r="P968" s="71"/>
      <c r="Q968" s="71"/>
    </row>
    <row r="969" spans="1:17" ht="7.5" customHeight="1" thickBot="1" x14ac:dyDescent="0.25">
      <c r="A969" s="27"/>
      <c r="B969" s="42"/>
      <c r="C969" s="42"/>
      <c r="D969" s="42"/>
      <c r="E969" s="42"/>
      <c r="F969" s="43"/>
      <c r="G969" s="43"/>
      <c r="H969" s="43"/>
      <c r="I969" s="43"/>
      <c r="J969" s="43"/>
      <c r="K969" s="44"/>
      <c r="L969" s="44"/>
      <c r="M969" s="44"/>
    </row>
    <row r="970" spans="1:17" x14ac:dyDescent="0.2">
      <c r="A970" s="27"/>
      <c r="B970" s="23" t="s">
        <v>14</v>
      </c>
      <c r="J970" s="23"/>
    </row>
    <row r="971" spans="1:17" x14ac:dyDescent="0.2">
      <c r="A971" s="27"/>
      <c r="B971" s="23" t="s">
        <v>15</v>
      </c>
      <c r="J971" s="23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2025-01-28T00:26:54Z</dcterms:modified>
</cp:coreProperties>
</file>