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Respaldo\PEF 24\José Luis\Trimestrales\Trim IV\Anexo I\"/>
    </mc:Choice>
  </mc:AlternateContent>
  <bookViews>
    <workbookView xWindow="390" yWindow="60" windowWidth="10845" windowHeight="5715" tabRatio="869"/>
  </bookViews>
  <sheets>
    <sheet name="Adecuaciones Presupuestarias 5%" sheetId="14" r:id="rId1"/>
    <sheet name="Ing. Exc. Autorizados" sheetId="50" r:id="rId2"/>
    <sheet name="Ing. Exc Infor." sheetId="5" r:id="rId3"/>
    <sheet name="Reintegros 7° transi" sheetId="51" r:id="rId4"/>
    <sheet name="Aprovechamientos Otros" sheetId="52" r:id="rId5"/>
    <sheet name="3ro Transitorio" sheetId="53" r:id="rId6"/>
    <sheet name="FONDEN (1)" sheetId="54" r:id="rId7"/>
    <sheet name="FONDEN (2)" sheetId="55" r:id="rId8"/>
    <sheet name="Total" sheetId="56" r:id="rId9"/>
    <sheet name="Fiscales" sheetId="57" r:id="rId10"/>
    <sheet name="Propios" sheetId="58" r:id="rId11"/>
    <sheet name="Ahorro Poderes-Entes Autónomos" sheetId="8" r:id="rId12"/>
    <sheet name="Balances" sheetId="1" r:id="rId13"/>
    <sheet name="Seguridad Pública y Nacional" sheetId="13" r:id="rId14"/>
    <sheet name="Incrementos Salariales" sheetId="31" r:id="rId15"/>
    <sheet name="Rec a CONACYT por INE" sheetId="43" r:id="rId16"/>
    <sheet name="Donativos" sheetId="59" r:id="rId17"/>
    <sheet name="Subsidios" sheetId="60" r:id="rId18"/>
    <sheet name="Gastos Obligatorios" sheetId="26"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a" localSheetId="0">#REF!</definedName>
    <definedName name="\a" localSheetId="11">#REF!</definedName>
    <definedName name="\a" localSheetId="4">#REF!</definedName>
    <definedName name="\a" localSheetId="16">#REF!</definedName>
    <definedName name="\a" localSheetId="7">#REF!</definedName>
    <definedName name="\a" localSheetId="18">#N/A</definedName>
    <definedName name="\a" localSheetId="2">#REF!</definedName>
    <definedName name="\a" localSheetId="1">#REF!</definedName>
    <definedName name="\a" localSheetId="15">#REF!</definedName>
    <definedName name="\a" localSheetId="13">#REF!</definedName>
    <definedName name="\a" localSheetId="17">#REF!</definedName>
    <definedName name="\a">#REF!</definedName>
    <definedName name="\b" localSheetId="0">#REF!</definedName>
    <definedName name="\b" localSheetId="11">#REF!</definedName>
    <definedName name="\b" localSheetId="4">#REF!</definedName>
    <definedName name="\b" localSheetId="16">#REF!</definedName>
    <definedName name="\b" localSheetId="7">#REF!</definedName>
    <definedName name="\b" localSheetId="18">#N/A</definedName>
    <definedName name="\b" localSheetId="2">#REF!</definedName>
    <definedName name="\b" localSheetId="1">#REF!</definedName>
    <definedName name="\b" localSheetId="15">#REF!</definedName>
    <definedName name="\b" localSheetId="13">#REF!</definedName>
    <definedName name="\b" localSheetId="17">#REF!</definedName>
    <definedName name="\b">#REF!</definedName>
    <definedName name="\c" localSheetId="0">'[1]Mod Eco Controlados 99'!#REF!</definedName>
    <definedName name="\c" localSheetId="11">'[1]Mod Eco Controlados 99'!#REF!</definedName>
    <definedName name="\c" localSheetId="4">'[1]Mod Eco Controlados 99'!#REF!</definedName>
    <definedName name="\c" localSheetId="7">'[1]Mod Eco Controlados 99'!#REF!</definedName>
    <definedName name="\c" localSheetId="18">'[1]Mod Eco Controlados 99'!#REF!</definedName>
    <definedName name="\c" localSheetId="1">'[1]Mod Eco Controlados 99'!#REF!</definedName>
    <definedName name="\c" localSheetId="15">'[1]Mod Eco Controlados 99'!#REF!</definedName>
    <definedName name="\c" localSheetId="13">'[1]Mod Eco Controlados 99'!#REF!</definedName>
    <definedName name="\c">'[1]Mod Eco Controlados 99'!#REF!</definedName>
    <definedName name="\p" localSheetId="11">#REF!</definedName>
    <definedName name="\p" localSheetId="4">#REF!</definedName>
    <definedName name="\p" localSheetId="16">#REF!</definedName>
    <definedName name="\p" localSheetId="7">#REF!</definedName>
    <definedName name="\p" localSheetId="18">#REF!</definedName>
    <definedName name="\p" localSheetId="1">#REF!</definedName>
    <definedName name="\p" localSheetId="15">#REF!</definedName>
    <definedName name="\p" localSheetId="13">#REF!</definedName>
    <definedName name="\p" localSheetId="17">#REF!</definedName>
    <definedName name="\p">#REF!</definedName>
    <definedName name="\s">#N/A</definedName>
    <definedName name="\z" localSheetId="11">#REF!</definedName>
    <definedName name="\z" localSheetId="4">#REF!</definedName>
    <definedName name="\z" localSheetId="16">#REF!</definedName>
    <definedName name="\z" localSheetId="7">#REF!</definedName>
    <definedName name="\z" localSheetId="18">#REF!</definedName>
    <definedName name="\z" localSheetId="1">#REF!</definedName>
    <definedName name="\z" localSheetId="15">#REF!</definedName>
    <definedName name="\z" localSheetId="13">#REF!</definedName>
    <definedName name="\z" localSheetId="17">#REF!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11">#REF!</definedName>
    <definedName name="____ASA96" localSheetId="4">#REF!</definedName>
    <definedName name="____ASA96" localSheetId="16">#REF!</definedName>
    <definedName name="____ASA96" localSheetId="7">#REF!</definedName>
    <definedName name="____ASA96" localSheetId="18">#REF!</definedName>
    <definedName name="____ASA96" localSheetId="1">#REF!</definedName>
    <definedName name="____ASA96" localSheetId="15">#REF!</definedName>
    <definedName name="____ASA96" localSheetId="13">#REF!</definedName>
    <definedName name="____ASA96" localSheetId="17">#REF!</definedName>
    <definedName name="____ASA96">#REF!</definedName>
    <definedName name="____cad179" localSheetId="0">'[1]Mod Eco Controlados 99'!#REF!</definedName>
    <definedName name="____cad179" localSheetId="11">'[1]Mod Eco Controlados 99'!#REF!</definedName>
    <definedName name="____cad179" localSheetId="4">'[1]Mod Eco Controlados 99'!#REF!</definedName>
    <definedName name="____cad179" localSheetId="7">'[1]Mod Eco Controlados 99'!#REF!</definedName>
    <definedName name="____cad179" localSheetId="18">'[1]Mod Eco Controlados 99'!#REF!</definedName>
    <definedName name="____cad179" localSheetId="1">'[1]Mod Eco Controlados 99'!#REF!</definedName>
    <definedName name="____cad179" localSheetId="15">'[1]Mod Eco Controlados 99'!#REF!</definedName>
    <definedName name="____cad179" localSheetId="13">'[1]Mod Eco Controlados 99'!#REF!</definedName>
    <definedName name="____cad179">'[1]Mod Eco Controlados 99'!#REF!</definedName>
    <definedName name="____CFD02" localSheetId="11">#REF!</definedName>
    <definedName name="____CFD02" localSheetId="4">#REF!</definedName>
    <definedName name="____CFD02" localSheetId="16">#REF!</definedName>
    <definedName name="____CFD02" localSheetId="7">#REF!</definedName>
    <definedName name="____CFD02" localSheetId="18">#REF!</definedName>
    <definedName name="____CFD02" localSheetId="1">#REF!</definedName>
    <definedName name="____CFD02" localSheetId="15">#REF!</definedName>
    <definedName name="____CFD02" localSheetId="13">#REF!</definedName>
    <definedName name="____CFD02" localSheetId="17">#REF!</definedName>
    <definedName name="____CFD02">#REF!</definedName>
    <definedName name="____CFE96" localSheetId="11">#REF!</definedName>
    <definedName name="____CFE96" localSheetId="4">#REF!</definedName>
    <definedName name="____CFE96" localSheetId="16">#REF!</definedName>
    <definedName name="____CFE96" localSheetId="7">#REF!</definedName>
    <definedName name="____CFE96" localSheetId="18">#REF!</definedName>
    <definedName name="____CFE96" localSheetId="1">#REF!</definedName>
    <definedName name="____CFE96" localSheetId="15">#REF!</definedName>
    <definedName name="____CFE96" localSheetId="13">#REF!</definedName>
    <definedName name="____CFE96" localSheetId="17">#REF!</definedName>
    <definedName name="____CFE96">#REF!</definedName>
    <definedName name="____CON96" localSheetId="11">#REF!</definedName>
    <definedName name="____CON96" localSheetId="4">#REF!</definedName>
    <definedName name="____CON96" localSheetId="16">#REF!</definedName>
    <definedName name="____CON96" localSheetId="7">#REF!</definedName>
    <definedName name="____CON96" localSheetId="18">#REF!</definedName>
    <definedName name="____CON96" localSheetId="1">#REF!</definedName>
    <definedName name="____CON96" localSheetId="15">#REF!</definedName>
    <definedName name="____CON96" localSheetId="13">#REF!</definedName>
    <definedName name="____CON96" localSheetId="17">#REF!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11">#REF!</definedName>
    <definedName name="____PEM96" localSheetId="4">#REF!</definedName>
    <definedName name="____PEM96" localSheetId="16">#REF!</definedName>
    <definedName name="____PEM96" localSheetId="7">#REF!</definedName>
    <definedName name="____PEM96" localSheetId="18">#REF!</definedName>
    <definedName name="____PEM96" localSheetId="1">#REF!</definedName>
    <definedName name="____PEM96" localSheetId="15">#REF!</definedName>
    <definedName name="____PEM96" localSheetId="13">#REF!</definedName>
    <definedName name="____PEM96" localSheetId="17">#REF!</definedName>
    <definedName name="____PEM96">#REF!</definedName>
    <definedName name="____PIB08" localSheetId="11">#REF!</definedName>
    <definedName name="____PIB08" localSheetId="4">#REF!</definedName>
    <definedName name="____PIB08" localSheetId="16">#REF!</definedName>
    <definedName name="____PIB08" localSheetId="7">#REF!</definedName>
    <definedName name="____PIB08" localSheetId="18">#REF!</definedName>
    <definedName name="____PIB08" localSheetId="1">#REF!</definedName>
    <definedName name="____PIB08" localSheetId="15">#REF!</definedName>
    <definedName name="____PIB08" localSheetId="13">#REF!</definedName>
    <definedName name="____PIB08" localSheetId="17">#REF!</definedName>
    <definedName name="____PIB08">#REF!</definedName>
    <definedName name="____PIP96" localSheetId="11">#REF!</definedName>
    <definedName name="____PIP96" localSheetId="4">#REF!</definedName>
    <definedName name="____PIP96" localSheetId="16">#REF!</definedName>
    <definedName name="____PIP96" localSheetId="7">#REF!</definedName>
    <definedName name="____PIP96" localSheetId="18">#REF!</definedName>
    <definedName name="____PIP96" localSheetId="1">#REF!</definedName>
    <definedName name="____PIP96" localSheetId="15">#REF!</definedName>
    <definedName name="____PIP96" localSheetId="13">#REF!</definedName>
    <definedName name="____PIP96" localSheetId="17">#REF!</definedName>
    <definedName name="____PIP96">#REF!</definedName>
    <definedName name="____SEP1">[2]!SEP&amp;[2]!OCT&amp;[2]!NOV&amp;[2]!DIC</definedName>
    <definedName name="____SEP2">[3]edofza9!$C$22</definedName>
    <definedName name="____smg97">'[4]Premisa macro'!$E$4</definedName>
    <definedName name="____syt03" localSheetId="11">#REF!</definedName>
    <definedName name="____syt03" localSheetId="4">#REF!</definedName>
    <definedName name="____syt03" localSheetId="16">#REF!</definedName>
    <definedName name="____syt03" localSheetId="7">#REF!</definedName>
    <definedName name="____syt03" localSheetId="18">#REF!</definedName>
    <definedName name="____syt03" localSheetId="1">#REF!</definedName>
    <definedName name="____syt03" localSheetId="15">#REF!</definedName>
    <definedName name="____syt03" localSheetId="13">#REF!</definedName>
    <definedName name="____syt03" localSheetId="17">#REF!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11">#REF!</definedName>
    <definedName name="___ASA96" localSheetId="4">#REF!</definedName>
    <definedName name="___ASA96" localSheetId="16">#REF!</definedName>
    <definedName name="___ASA96" localSheetId="7">#REF!</definedName>
    <definedName name="___ASA96" localSheetId="18">#REF!</definedName>
    <definedName name="___ASA96" localSheetId="1">#REF!</definedName>
    <definedName name="___ASA96" localSheetId="15">#REF!</definedName>
    <definedName name="___ASA96" localSheetId="13">#REF!</definedName>
    <definedName name="___ASA96" localSheetId="17">#REF!</definedName>
    <definedName name="___ASA96">#REF!</definedName>
    <definedName name="___cad179" localSheetId="0">'[1]Mod Eco Controlados 99'!#REF!</definedName>
    <definedName name="___cad179" localSheetId="11">'[1]Mod Eco Controlados 99'!#REF!</definedName>
    <definedName name="___cad179" localSheetId="4">'[1]Mod Eco Controlados 99'!#REF!</definedName>
    <definedName name="___cad179" localSheetId="7">'[1]Mod Eco Controlados 99'!#REF!</definedName>
    <definedName name="___cad179" localSheetId="18">'[1]Mod Eco Controlados 99'!#REF!</definedName>
    <definedName name="___cad179" localSheetId="1">'[1]Mod Eco Controlados 99'!#REF!</definedName>
    <definedName name="___cad179" localSheetId="15">'[1]Mod Eco Controlados 99'!#REF!</definedName>
    <definedName name="___cad179" localSheetId="13">'[1]Mod Eco Controlados 99'!#REF!</definedName>
    <definedName name="___cad179">'[1]Mod Eco Controlados 99'!#REF!</definedName>
    <definedName name="___CFD02" localSheetId="11">#REF!</definedName>
    <definedName name="___CFD02" localSheetId="4">#REF!</definedName>
    <definedName name="___CFD02" localSheetId="16">#REF!</definedName>
    <definedName name="___CFD02" localSheetId="7">#REF!</definedName>
    <definedName name="___CFD02" localSheetId="18">#REF!</definedName>
    <definedName name="___CFD02" localSheetId="1">#REF!</definedName>
    <definedName name="___CFD02" localSheetId="15">#REF!</definedName>
    <definedName name="___CFD02" localSheetId="13">#REF!</definedName>
    <definedName name="___CFD02" localSheetId="17">#REF!</definedName>
    <definedName name="___CFD02">#REF!</definedName>
    <definedName name="___CFE96" localSheetId="11">#REF!</definedName>
    <definedName name="___CFE96" localSheetId="4">#REF!</definedName>
    <definedName name="___CFE96" localSheetId="16">#REF!</definedName>
    <definedName name="___CFE96" localSheetId="7">#REF!</definedName>
    <definedName name="___CFE96" localSheetId="18">#REF!</definedName>
    <definedName name="___CFE96" localSheetId="1">#REF!</definedName>
    <definedName name="___CFE96" localSheetId="15">#REF!</definedName>
    <definedName name="___CFE96" localSheetId="13">#REF!</definedName>
    <definedName name="___CFE96" localSheetId="17">#REF!</definedName>
    <definedName name="___CFE96">#REF!</definedName>
    <definedName name="___CON96" localSheetId="11">#REF!</definedName>
    <definedName name="___CON96" localSheetId="4">#REF!</definedName>
    <definedName name="___CON96" localSheetId="16">#REF!</definedName>
    <definedName name="___CON96" localSheetId="7">#REF!</definedName>
    <definedName name="___CON96" localSheetId="18">#REF!</definedName>
    <definedName name="___CON96" localSheetId="1">#REF!</definedName>
    <definedName name="___CON96" localSheetId="15">#REF!</definedName>
    <definedName name="___CON96" localSheetId="13">#REF!</definedName>
    <definedName name="___CON96" localSheetId="17">#REF!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11">#REF!</definedName>
    <definedName name="___PEM96" localSheetId="4">#REF!</definedName>
    <definedName name="___PEM96" localSheetId="16">#REF!</definedName>
    <definedName name="___PEM96" localSheetId="7">#REF!</definedName>
    <definedName name="___PEM96" localSheetId="18">#REF!</definedName>
    <definedName name="___PEM96" localSheetId="1">#REF!</definedName>
    <definedName name="___PEM96" localSheetId="15">#REF!</definedName>
    <definedName name="___PEM96" localSheetId="13">#REF!</definedName>
    <definedName name="___PEM96" localSheetId="17">#REF!</definedName>
    <definedName name="___PEM96">#REF!</definedName>
    <definedName name="___PIB08" localSheetId="11">#REF!</definedName>
    <definedName name="___PIB08" localSheetId="4">#REF!</definedName>
    <definedName name="___PIB08" localSheetId="16">#REF!</definedName>
    <definedName name="___PIB08" localSheetId="7">#REF!</definedName>
    <definedName name="___PIB08" localSheetId="18">#REF!</definedName>
    <definedName name="___PIB08" localSheetId="1">#REF!</definedName>
    <definedName name="___PIB08" localSheetId="15">#REF!</definedName>
    <definedName name="___PIB08" localSheetId="13">#REF!</definedName>
    <definedName name="___PIB08" localSheetId="17">#REF!</definedName>
    <definedName name="___PIB08">#REF!</definedName>
    <definedName name="___PIP96" localSheetId="11">#REF!</definedName>
    <definedName name="___PIP96" localSheetId="4">#REF!</definedName>
    <definedName name="___PIP96" localSheetId="16">#REF!</definedName>
    <definedName name="___PIP96" localSheetId="7">#REF!</definedName>
    <definedName name="___PIP96" localSheetId="18">#REF!</definedName>
    <definedName name="___PIP96" localSheetId="1">#REF!</definedName>
    <definedName name="___PIP96" localSheetId="15">#REF!</definedName>
    <definedName name="___PIP96" localSheetId="13">#REF!</definedName>
    <definedName name="___PIP96" localSheetId="17">#REF!</definedName>
    <definedName name="___PIP96">#REF!</definedName>
    <definedName name="___SEP1">[2]!SEP&amp;[2]!OCT&amp;[2]!NOV&amp;[2]!DIC</definedName>
    <definedName name="___SEP2">[3]edofza9!$C$22</definedName>
    <definedName name="___smg97">'[4]Premisa macro'!$E$4</definedName>
    <definedName name="___syt03" localSheetId="11">#REF!</definedName>
    <definedName name="___syt03" localSheetId="4">#REF!</definedName>
    <definedName name="___syt03" localSheetId="16">#REF!</definedName>
    <definedName name="___syt03" localSheetId="7">#REF!</definedName>
    <definedName name="___syt03" localSheetId="18">#REF!</definedName>
    <definedName name="___syt03" localSheetId="1">#REF!</definedName>
    <definedName name="___syt03" localSheetId="15">#REF!</definedName>
    <definedName name="___syt03" localSheetId="13">#REF!</definedName>
    <definedName name="___syt03" localSheetId="17">#REF!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11">#REF!</definedName>
    <definedName name="__ASA96" localSheetId="4">#REF!</definedName>
    <definedName name="__ASA96" localSheetId="16">#REF!</definedName>
    <definedName name="__ASA96" localSheetId="7">#REF!</definedName>
    <definedName name="__ASA96" localSheetId="18">#REF!</definedName>
    <definedName name="__ASA96" localSheetId="1">#REF!</definedName>
    <definedName name="__ASA96" localSheetId="15">#REF!</definedName>
    <definedName name="__ASA96" localSheetId="13">#REF!</definedName>
    <definedName name="__ASA96" localSheetId="17">#REF!</definedName>
    <definedName name="__ASA96">#REF!</definedName>
    <definedName name="__cad179" localSheetId="0">'[1]Mod Eco Controlados 99'!#REF!</definedName>
    <definedName name="__cad179" localSheetId="11">'[1]Mod Eco Controlados 99'!#REF!</definedName>
    <definedName name="__cad179" localSheetId="4">'[1]Mod Eco Controlados 99'!#REF!</definedName>
    <definedName name="__cad179" localSheetId="7">'[1]Mod Eco Controlados 99'!#REF!</definedName>
    <definedName name="__cad179" localSheetId="18">'[1]Mod Eco Controlados 99'!#REF!</definedName>
    <definedName name="__cad179" localSheetId="1">'[1]Mod Eco Controlados 99'!#REF!</definedName>
    <definedName name="__cad179" localSheetId="15">'[1]Mod Eco Controlados 99'!#REF!</definedName>
    <definedName name="__cad179" localSheetId="13">'[1]Mod Eco Controlados 99'!#REF!</definedName>
    <definedName name="__cad179">'[1]Mod Eco Controlados 99'!#REF!</definedName>
    <definedName name="__CFD02" localSheetId="11">#REF!</definedName>
    <definedName name="__CFD02" localSheetId="4">#REF!</definedName>
    <definedName name="__CFD02" localSheetId="16">#REF!</definedName>
    <definedName name="__CFD02" localSheetId="7">#REF!</definedName>
    <definedName name="__CFD02" localSheetId="18">#REF!</definedName>
    <definedName name="__CFD02" localSheetId="1">#REF!</definedName>
    <definedName name="__CFD02" localSheetId="15">#REF!</definedName>
    <definedName name="__CFD02" localSheetId="13">#REF!</definedName>
    <definedName name="__CFD02" localSheetId="17">#REF!</definedName>
    <definedName name="__CFD02">#REF!</definedName>
    <definedName name="__CFE96" localSheetId="11">#REF!</definedName>
    <definedName name="__CFE96" localSheetId="4">#REF!</definedName>
    <definedName name="__CFE96" localSheetId="16">#REF!</definedName>
    <definedName name="__CFE96" localSheetId="7">#REF!</definedName>
    <definedName name="__CFE96" localSheetId="18">#REF!</definedName>
    <definedName name="__CFE96" localSheetId="1">#REF!</definedName>
    <definedName name="__CFE96" localSheetId="15">#REF!</definedName>
    <definedName name="__CFE96" localSheetId="13">#REF!</definedName>
    <definedName name="__CFE96" localSheetId="17">#REF!</definedName>
    <definedName name="__CFE96">#REF!</definedName>
    <definedName name="__CON96" localSheetId="11">#REF!</definedName>
    <definedName name="__CON96" localSheetId="4">#REF!</definedName>
    <definedName name="__CON96" localSheetId="16">#REF!</definedName>
    <definedName name="__CON96" localSheetId="7">#REF!</definedName>
    <definedName name="__CON96" localSheetId="18">#REF!</definedName>
    <definedName name="__CON96" localSheetId="1">#REF!</definedName>
    <definedName name="__CON96" localSheetId="15">#REF!</definedName>
    <definedName name="__CON96" localSheetId="13">#REF!</definedName>
    <definedName name="__CON96" localSheetId="17">#REF!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11">#REF!</definedName>
    <definedName name="__PEM96" localSheetId="4">#REF!</definedName>
    <definedName name="__PEM96" localSheetId="16">#REF!</definedName>
    <definedName name="__PEM96" localSheetId="7">#REF!</definedName>
    <definedName name="__PEM96" localSheetId="18">#REF!</definedName>
    <definedName name="__PEM96" localSheetId="1">#REF!</definedName>
    <definedName name="__PEM96" localSheetId="15">#REF!</definedName>
    <definedName name="__PEM96" localSheetId="13">#REF!</definedName>
    <definedName name="__PEM96" localSheetId="17">#REF!</definedName>
    <definedName name="__PEM96">#REF!</definedName>
    <definedName name="__PIB08" localSheetId="11">#REF!</definedName>
    <definedName name="__PIB08" localSheetId="4">#REF!</definedName>
    <definedName name="__PIB08" localSheetId="16">#REF!</definedName>
    <definedName name="__PIB08" localSheetId="7">#REF!</definedName>
    <definedName name="__PIB08" localSheetId="18">#REF!</definedName>
    <definedName name="__PIB08" localSheetId="1">#REF!</definedName>
    <definedName name="__PIB08" localSheetId="15">#REF!</definedName>
    <definedName name="__PIB08" localSheetId="13">#REF!</definedName>
    <definedName name="__PIB08" localSheetId="17">#REF!</definedName>
    <definedName name="__PIB08">#REF!</definedName>
    <definedName name="__PIP96" localSheetId="11">#REF!</definedName>
    <definedName name="__PIP96" localSheetId="4">#REF!</definedName>
    <definedName name="__PIP96" localSheetId="16">#REF!</definedName>
    <definedName name="__PIP96" localSheetId="7">#REF!</definedName>
    <definedName name="__PIP96" localSheetId="18">#REF!</definedName>
    <definedName name="__PIP96" localSheetId="1">#REF!</definedName>
    <definedName name="__PIP96" localSheetId="15">#REF!</definedName>
    <definedName name="__PIP96" localSheetId="13">#REF!</definedName>
    <definedName name="__PIP96" localSheetId="17">#REF!</definedName>
    <definedName name="__PIP96">#REF!</definedName>
    <definedName name="__SEP1">[2]!SEP&amp;[2]!OCT&amp;[2]!NOV&amp;[2]!DIC</definedName>
    <definedName name="__SEP2">[3]edofza9!$C$22</definedName>
    <definedName name="__smg97">'[4]Premisa macro'!$E$4</definedName>
    <definedName name="__syt03" localSheetId="11">#REF!</definedName>
    <definedName name="__syt03" localSheetId="4">#REF!</definedName>
    <definedName name="__syt03" localSheetId="16">#REF!</definedName>
    <definedName name="__syt03" localSheetId="7">#REF!</definedName>
    <definedName name="__syt03" localSheetId="18">#REF!</definedName>
    <definedName name="__syt03" localSheetId="1">#REF!</definedName>
    <definedName name="__syt03" localSheetId="15">#REF!</definedName>
    <definedName name="__syt03" localSheetId="13">#REF!</definedName>
    <definedName name="__syt03" localSheetId="17">#REF!</definedName>
    <definedName name="__syt03">#REF!</definedName>
    <definedName name="__TDC2001">'[5]Tipos de Cambio'!$C$4</definedName>
    <definedName name="_1000DEF">#N/A</definedName>
    <definedName name="_2000DEF">#N/A</definedName>
    <definedName name="_3000DEF">#N/A</definedName>
    <definedName name="_3O0504" localSheetId="0">[6]BANPRO99!#REF!</definedName>
    <definedName name="_3O0504" localSheetId="11">[6]BANPRO99!#REF!</definedName>
    <definedName name="_3O0504" localSheetId="4">[6]BANPRO99!#REF!</definedName>
    <definedName name="_3O0504" localSheetId="7">[6]BANPRO99!#REF!</definedName>
    <definedName name="_3O0504" localSheetId="18">[6]BANPRO99!#REF!</definedName>
    <definedName name="_3O0504" localSheetId="1">[6]BANPRO99!#REF!</definedName>
    <definedName name="_3O0504" localSheetId="15">[6]BANPRO99!#REF!</definedName>
    <definedName name="_3O0504" localSheetId="13">[6]BANPRO99!#REF!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11">#REF!</definedName>
    <definedName name="_ASA96" localSheetId="4">#REF!</definedName>
    <definedName name="_ASA96" localSheetId="16">#REF!</definedName>
    <definedName name="_ASA96" localSheetId="7">#REF!</definedName>
    <definedName name="_ASA96" localSheetId="18">#REF!</definedName>
    <definedName name="_ASA96" localSheetId="1">#REF!</definedName>
    <definedName name="_ASA96" localSheetId="15">#REF!</definedName>
    <definedName name="_ASA96" localSheetId="13">#REF!</definedName>
    <definedName name="_ASA96" localSheetId="17">#REF!</definedName>
    <definedName name="_ASA96">#REF!</definedName>
    <definedName name="_base" localSheetId="0">[6]BANPRO99!#REF!</definedName>
    <definedName name="_base" localSheetId="11">[6]BANPRO99!#REF!</definedName>
    <definedName name="_base" localSheetId="4">[6]BANPRO99!#REF!</definedName>
    <definedName name="_base" localSheetId="7">[6]BANPRO99!#REF!</definedName>
    <definedName name="_base" localSheetId="18">[6]BANPRO99!#REF!</definedName>
    <definedName name="_base" localSheetId="1">[6]BANPRO99!#REF!</definedName>
    <definedName name="_base" localSheetId="15">[6]BANPRO99!#REF!</definedName>
    <definedName name="_base" localSheetId="13">[6]BANPRO99!#REF!</definedName>
    <definedName name="_base">[6]BANPRO99!#REF!</definedName>
    <definedName name="_cad179" localSheetId="0">'[1]Mod Eco Controlados 99'!#REF!</definedName>
    <definedName name="_cad179" localSheetId="11">'[1]Mod Eco Controlados 99'!#REF!</definedName>
    <definedName name="_cad179" localSheetId="4">'[1]Mod Eco Controlados 99'!#REF!</definedName>
    <definedName name="_cad179" localSheetId="7">'[1]Mod Eco Controlados 99'!#REF!</definedName>
    <definedName name="_cad179" localSheetId="18">'[1]Mod Eco Controlados 99'!#REF!</definedName>
    <definedName name="_cad179" localSheetId="1">'[1]Mod Eco Controlados 99'!#REF!</definedName>
    <definedName name="_cad179" localSheetId="15">'[1]Mod Eco Controlados 99'!#REF!</definedName>
    <definedName name="_cad179" localSheetId="13">'[1]Mod Eco Controlados 99'!#REF!</definedName>
    <definedName name="_cad179">'[1]Mod Eco Controlados 99'!#REF!</definedName>
    <definedName name="_CFD02" localSheetId="11">#REF!</definedName>
    <definedName name="_CFD02" localSheetId="4">#REF!</definedName>
    <definedName name="_CFD02" localSheetId="16">#REF!</definedName>
    <definedName name="_CFD02" localSheetId="7">#REF!</definedName>
    <definedName name="_CFD02" localSheetId="18">#REF!</definedName>
    <definedName name="_CFD02" localSheetId="1">#REF!</definedName>
    <definedName name="_CFD02" localSheetId="15">#REF!</definedName>
    <definedName name="_CFD02" localSheetId="13">#REF!</definedName>
    <definedName name="_CFD02" localSheetId="17">#REF!</definedName>
    <definedName name="_CFD02">#REF!</definedName>
    <definedName name="_CFE96" localSheetId="11">#REF!</definedName>
    <definedName name="_CFE96" localSheetId="4">#REF!</definedName>
    <definedName name="_CFE96" localSheetId="16">#REF!</definedName>
    <definedName name="_CFE96" localSheetId="7">#REF!</definedName>
    <definedName name="_CFE96" localSheetId="18">#REF!</definedName>
    <definedName name="_CFE96" localSheetId="1">#REF!</definedName>
    <definedName name="_CFE96" localSheetId="15">#REF!</definedName>
    <definedName name="_CFE96" localSheetId="13">#REF!</definedName>
    <definedName name="_CFE96" localSheetId="17">#REF!</definedName>
    <definedName name="_CFE96">#REF!</definedName>
    <definedName name="_CON96" localSheetId="11">#REF!</definedName>
    <definedName name="_CON96" localSheetId="4">#REF!</definedName>
    <definedName name="_CON96" localSheetId="16">#REF!</definedName>
    <definedName name="_CON96" localSheetId="7">#REF!</definedName>
    <definedName name="_CON96" localSheetId="18">#REF!</definedName>
    <definedName name="_CON96" localSheetId="1">#REF!</definedName>
    <definedName name="_CON96" localSheetId="15">#REF!</definedName>
    <definedName name="_CON96" localSheetId="13">#REF!</definedName>
    <definedName name="_CON96" localSheetId="17">#REF!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0" hidden="1">#REF!</definedName>
    <definedName name="_Fill" localSheetId="11" hidden="1">#REF!</definedName>
    <definedName name="_Fill" localSheetId="4" hidden="1">#REF!</definedName>
    <definedName name="_Fill" localSheetId="16" hidden="1">#REF!</definedName>
    <definedName name="_Fill" localSheetId="7" hidden="1">#REF!</definedName>
    <definedName name="_Fill" localSheetId="18" hidden="1">#REF!</definedName>
    <definedName name="_Fill" localSheetId="2" hidden="1">#REF!</definedName>
    <definedName name="_Fill" localSheetId="1" hidden="1">#REF!</definedName>
    <definedName name="_Fill" localSheetId="15" hidden="1">#REF!</definedName>
    <definedName name="_Fill" localSheetId="13" hidden="1">#REF!</definedName>
    <definedName name="_Fill" localSheetId="17" hidden="1">#REF!</definedName>
    <definedName name="_Fill" hidden="1">#REF!</definedName>
    <definedName name="_xlnm._FilterDatabase" localSheetId="5" hidden="1">'3ro Transitorio'!$A$8:$E$48</definedName>
    <definedName name="_xlnm._FilterDatabase" localSheetId="0" hidden="1">'Adecuaciones Presupuestarias 5%'!$A$10:$J$236</definedName>
    <definedName name="_xlnm._FilterDatabase" localSheetId="18" hidden="1">'Gastos Obligatorios'!$A$12:$F$22</definedName>
    <definedName name="_xlnm._FilterDatabase" localSheetId="14" hidden="1">'Incrementos Salariales'!$A$11:$G$269</definedName>
    <definedName name="_xlnm._FilterDatabase" localSheetId="1" hidden="1">'Ing. Exc. Autorizados'!$A$7:$C$81</definedName>
    <definedName name="_JUL1">[2]!JUL&amp;[2]!AGO&amp;[2]!SEP&amp;[2]!OCT&amp;[2]!NOV</definedName>
    <definedName name="_JUL2">[3]edofza7!$C$22</definedName>
    <definedName name="_JUN1">[2]!JUN&amp;[2]!JUL&amp;[2]!AGO&amp;[2]!SEP&amp;[2]!OCT</definedName>
    <definedName name="_JUN2">[3]edofza6!$C$22</definedName>
    <definedName name="_Key1" localSheetId="0" hidden="1">#REF!</definedName>
    <definedName name="_Key1" localSheetId="11" hidden="1">#REF!</definedName>
    <definedName name="_Key1" localSheetId="4" hidden="1">#REF!</definedName>
    <definedName name="_Key1" localSheetId="16" hidden="1">#REF!</definedName>
    <definedName name="_Key1" localSheetId="7" hidden="1">#REF!</definedName>
    <definedName name="_Key1" localSheetId="18" hidden="1">#REF!</definedName>
    <definedName name="_Key1" localSheetId="2" hidden="1">#REF!</definedName>
    <definedName name="_Key1" localSheetId="1" hidden="1">#REF!</definedName>
    <definedName name="_Key1" localSheetId="15" hidden="1">#REF!</definedName>
    <definedName name="_Key1" localSheetId="13" hidden="1">#REF!</definedName>
    <definedName name="_Key1" localSheetId="17"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8" hidden="1">0</definedName>
    <definedName name="_Order1" hidden="1">255</definedName>
    <definedName name="_PEM96" localSheetId="11">#REF!</definedName>
    <definedName name="_PEM96" localSheetId="4">#REF!</definedName>
    <definedName name="_PEM96" localSheetId="16">#REF!</definedName>
    <definedName name="_PEM96" localSheetId="7">#REF!</definedName>
    <definedName name="_PEM96" localSheetId="18">#REF!</definedName>
    <definedName name="_PEM96" localSheetId="1">#REF!</definedName>
    <definedName name="_PEM96" localSheetId="15">#REF!</definedName>
    <definedName name="_PEM96" localSheetId="13">#REF!</definedName>
    <definedName name="_PEM96" localSheetId="17">#REF!</definedName>
    <definedName name="_PEM96">#REF!</definedName>
    <definedName name="_PIB08" localSheetId="11">#REF!</definedName>
    <definedName name="_PIB08" localSheetId="4">#REF!</definedName>
    <definedName name="_PIB08" localSheetId="16">#REF!</definedName>
    <definedName name="_PIB08" localSheetId="7">#REF!</definedName>
    <definedName name="_PIB08" localSheetId="18">#REF!</definedName>
    <definedName name="_PIB08" localSheetId="1">#REF!</definedName>
    <definedName name="_PIB08" localSheetId="15">#REF!</definedName>
    <definedName name="_PIB08" localSheetId="13">#REF!</definedName>
    <definedName name="_PIB08" localSheetId="17">#REF!</definedName>
    <definedName name="_PIB08">#REF!</definedName>
    <definedName name="_PIP96" localSheetId="11">#REF!</definedName>
    <definedName name="_PIP96" localSheetId="4">#REF!</definedName>
    <definedName name="_PIP96" localSheetId="16">#REF!</definedName>
    <definedName name="_PIP96" localSheetId="7">#REF!</definedName>
    <definedName name="_PIP96" localSheetId="18">#REF!</definedName>
    <definedName name="_PIP96" localSheetId="1">#REF!</definedName>
    <definedName name="_PIP96" localSheetId="15">#REF!</definedName>
    <definedName name="_PIP96" localSheetId="13">#REF!</definedName>
    <definedName name="_PIP96" localSheetId="17">#REF!</definedName>
    <definedName name="_PIP96">#REF!</definedName>
    <definedName name="_Regression_Int">1</definedName>
    <definedName name="_Regression_X" localSheetId="11" hidden="1">#REF!</definedName>
    <definedName name="_Regression_X" localSheetId="4" hidden="1">#REF!</definedName>
    <definedName name="_Regression_X" localSheetId="16" hidden="1">#REF!</definedName>
    <definedName name="_Regression_X" localSheetId="7" hidden="1">#REF!</definedName>
    <definedName name="_Regression_X" localSheetId="18" hidden="1">#REF!</definedName>
    <definedName name="_Regression_X" localSheetId="1" hidden="1">#REF!</definedName>
    <definedName name="_Regression_X" localSheetId="15" hidden="1">#REF!</definedName>
    <definedName name="_Regression_X" localSheetId="13" hidden="1">#REF!</definedName>
    <definedName name="_Regression_X" localSheetId="17" hidden="1">#REF!</definedName>
    <definedName name="_Regression_X" hidden="1">#REF!</definedName>
    <definedName name="_sec1" localSheetId="11">#REF!</definedName>
    <definedName name="_sec1" localSheetId="4">#REF!</definedName>
    <definedName name="_sec1" localSheetId="16">#REF!</definedName>
    <definedName name="_sec1" localSheetId="7">#REF!</definedName>
    <definedName name="_sec1" localSheetId="18">#REF!</definedName>
    <definedName name="_sec1" localSheetId="1">#REF!</definedName>
    <definedName name="_sec1" localSheetId="15">#REF!</definedName>
    <definedName name="_sec1" localSheetId="13">#REF!</definedName>
    <definedName name="_sec1" localSheetId="17">#REF!</definedName>
    <definedName name="_sec1">#REF!</definedName>
    <definedName name="_SEP1">[2]!SEP&amp;[2]!OCT&amp;[2]!NOV&amp;[2]!DIC</definedName>
    <definedName name="_SEP2">[3]edofza9!$C$22</definedName>
    <definedName name="_smg97">'[4]Premisa macro'!$E$4</definedName>
    <definedName name="_Sort" localSheetId="0" hidden="1">#REF!</definedName>
    <definedName name="_Sort" localSheetId="11" hidden="1">#REF!</definedName>
    <definedName name="_Sort" localSheetId="4" hidden="1">#REF!</definedName>
    <definedName name="_Sort" localSheetId="16" hidden="1">#REF!</definedName>
    <definedName name="_Sort" localSheetId="7" hidden="1">#REF!</definedName>
    <definedName name="_Sort" localSheetId="18" hidden="1">#REF!</definedName>
    <definedName name="_Sort" localSheetId="2" hidden="1">#REF!</definedName>
    <definedName name="_Sort" localSheetId="1" hidden="1">#REF!</definedName>
    <definedName name="_Sort" localSheetId="15" hidden="1">#REF!</definedName>
    <definedName name="_Sort" localSheetId="13" hidden="1">#REF!</definedName>
    <definedName name="_Sort" localSheetId="17" hidden="1">#REF!</definedName>
    <definedName name="_Sort" hidden="1">#REF!</definedName>
    <definedName name="_syt03" localSheetId="11">#REF!</definedName>
    <definedName name="_syt03" localSheetId="4">#REF!</definedName>
    <definedName name="_syt03" localSheetId="16">#REF!</definedName>
    <definedName name="_syt03" localSheetId="7">#REF!</definedName>
    <definedName name="_syt03" localSheetId="18">#REF!</definedName>
    <definedName name="_syt03" localSheetId="1">#REF!</definedName>
    <definedName name="_syt03" localSheetId="15">#REF!</definedName>
    <definedName name="_syt03" localSheetId="13">#REF!</definedName>
    <definedName name="_syt03" localSheetId="17">#REF!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11">#REF!</definedName>
    <definedName name="A_Datos_2008_2009_sin_CESENyADUANAS" localSheetId="4">#REF!</definedName>
    <definedName name="A_Datos_2008_2009_sin_CESENyADUANAS" localSheetId="16">#REF!</definedName>
    <definedName name="A_Datos_2008_2009_sin_CESENyADUANAS" localSheetId="7">#REF!</definedName>
    <definedName name="A_Datos_2008_2009_sin_CESENyADUANAS" localSheetId="18">#REF!</definedName>
    <definedName name="A_Datos_2008_2009_sin_CESENyADUANAS" localSheetId="1">#REF!</definedName>
    <definedName name="A_Datos_2008_2009_sin_CESENyADUANAS" localSheetId="15">#REF!</definedName>
    <definedName name="A_Datos_2008_2009_sin_CESENyADUANAS" localSheetId="13">#REF!</definedName>
    <definedName name="A_Datos_2008_2009_sin_CESENyADUANAS" localSheetId="17">#REF!</definedName>
    <definedName name="A_Datos_2008_2009_sin_CESENyADUANAS">#REF!</definedName>
    <definedName name="A_impresión_IM" localSheetId="11">#REF!</definedName>
    <definedName name="A_impresión_IM" localSheetId="4">#REF!</definedName>
    <definedName name="A_impresión_IM" localSheetId="16">#REF!</definedName>
    <definedName name="A_impresión_IM" localSheetId="7">#REF!</definedName>
    <definedName name="A_impresión_IM" localSheetId="18">#REF!</definedName>
    <definedName name="A_impresión_IM" localSheetId="1">#REF!</definedName>
    <definedName name="A_impresión_IM" localSheetId="15">#REF!</definedName>
    <definedName name="A_impresión_IM" localSheetId="13">#REF!</definedName>
    <definedName name="A_impresión_IM" localSheetId="17">#REF!</definedName>
    <definedName name="A_impresión_IM">#REF!</definedName>
    <definedName name="AA">[2]!SEP&amp;[2]!OCT&amp;[2]!NOV&amp;[2]!DIC</definedName>
    <definedName name="AA1500_">#N/A</definedName>
    <definedName name="AAA" localSheetId="11">#REF!</definedName>
    <definedName name="AAA" localSheetId="4">#REF!</definedName>
    <definedName name="AAA" localSheetId="16">#REF!</definedName>
    <definedName name="AAA" localSheetId="7">#REF!</definedName>
    <definedName name="AAA" localSheetId="18">#REF!</definedName>
    <definedName name="AAA" localSheetId="1">#REF!</definedName>
    <definedName name="AAA" localSheetId="15">#REF!</definedName>
    <definedName name="AAA" localSheetId="13">#REF!</definedName>
    <definedName name="AAA" localSheetId="17">#REF!</definedName>
    <definedName name="AAA">#REF!</definedName>
    <definedName name="ABR">"; ABRIL.- "&amp;TEXT([9]edofza04!$C$24,"#,##0")</definedName>
    <definedName name="ABRIL" localSheetId="0">#REF!</definedName>
    <definedName name="ABRIL" localSheetId="11">#REF!</definedName>
    <definedName name="ABRIL" localSheetId="4">#REF!</definedName>
    <definedName name="ABRIL" localSheetId="16">#REF!</definedName>
    <definedName name="ABRIL" localSheetId="7">#REF!</definedName>
    <definedName name="ABRIL" localSheetId="18">#REF!</definedName>
    <definedName name="ABRIL" localSheetId="2">#REF!</definedName>
    <definedName name="ABRIL" localSheetId="1">#REF!</definedName>
    <definedName name="ABRIL" localSheetId="15">#REF!</definedName>
    <definedName name="ABRIL" localSheetId="13">#REF!</definedName>
    <definedName name="ABRIL" localSheetId="17">#REF!</definedName>
    <definedName name="ABRIL">#REF!</definedName>
    <definedName name="ABRIL_1" localSheetId="0">#REF!</definedName>
    <definedName name="ABRIL_1" localSheetId="11">#REF!</definedName>
    <definedName name="ABRIL_1" localSheetId="4">#REF!</definedName>
    <definedName name="ABRIL_1" localSheetId="16">#REF!</definedName>
    <definedName name="ABRIL_1" localSheetId="7">#REF!</definedName>
    <definedName name="ABRIL_1" localSheetId="18">#REF!</definedName>
    <definedName name="ABRIL_1" localSheetId="2">#REF!</definedName>
    <definedName name="ABRIL_1" localSheetId="1">#REF!</definedName>
    <definedName name="ABRIL_1" localSheetId="15">#REF!</definedName>
    <definedName name="ABRIL_1" localSheetId="13">#REF!</definedName>
    <definedName name="ABRIL_1" localSheetId="17">#REF!</definedName>
    <definedName name="ABRIL_1">#REF!</definedName>
    <definedName name="ABRIL_COMP" localSheetId="0">#REF!</definedName>
    <definedName name="ABRIL_COMP" localSheetId="11">#REF!</definedName>
    <definedName name="ABRIL_COMP" localSheetId="4">#REF!</definedName>
    <definedName name="ABRIL_COMP" localSheetId="16">#REF!</definedName>
    <definedName name="ABRIL_COMP" localSheetId="7">#REF!</definedName>
    <definedName name="ABRIL_COMP" localSheetId="18">#REF!</definedName>
    <definedName name="ABRIL_COMP" localSheetId="2">#REF!</definedName>
    <definedName name="ABRIL_COMP" localSheetId="1">#REF!</definedName>
    <definedName name="ABRIL_COMP" localSheetId="15">#REF!</definedName>
    <definedName name="ABRIL_COMP" localSheetId="13">#REF!</definedName>
    <definedName name="ABRIL_COMP" localSheetId="17">#REF!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0">#REF!</definedName>
    <definedName name="ACUM" localSheetId="11">#REF!</definedName>
    <definedName name="ACUM" localSheetId="4">#REF!</definedName>
    <definedName name="ACUM" localSheetId="16">#REF!</definedName>
    <definedName name="ACUM" localSheetId="7">#REF!</definedName>
    <definedName name="ACUM" localSheetId="18">#REF!</definedName>
    <definedName name="ACUM" localSheetId="2">#REF!</definedName>
    <definedName name="ACUM" localSheetId="1">#REF!</definedName>
    <definedName name="ACUM" localSheetId="15">#REF!</definedName>
    <definedName name="ACUM" localSheetId="13">#REF!</definedName>
    <definedName name="ACUM" localSheetId="17">#REF!</definedName>
    <definedName name="ACUM">#REF!</definedName>
    <definedName name="AD" localSheetId="0">[6]BANPRO99!#REF!</definedName>
    <definedName name="AD" localSheetId="11">[6]BANPRO99!#REF!</definedName>
    <definedName name="AD" localSheetId="4">[6]BANPRO99!#REF!</definedName>
    <definedName name="AD" localSheetId="7">[6]BANPRO99!#REF!</definedName>
    <definedName name="AD" localSheetId="18">[6]BANPRO99!#REF!</definedName>
    <definedName name="AD" localSheetId="1">[6]BANPRO99!#REF!</definedName>
    <definedName name="AD" localSheetId="15">[6]BANPRO99!#REF!</definedName>
    <definedName name="AD" localSheetId="13">[6]BANPRO99!#REF!</definedName>
    <definedName name="AD">[6]BANPRO99!#REF!</definedName>
    <definedName name="Admva">[12]Administrativa!$B$2:$I$59</definedName>
    <definedName name="AGO" localSheetId="0">#REF!</definedName>
    <definedName name="AGO" localSheetId="11">#REF!</definedName>
    <definedName name="AGO" localSheetId="4">#REF!</definedName>
    <definedName name="AGO" localSheetId="16">#REF!</definedName>
    <definedName name="AGO" localSheetId="7">#REF!</definedName>
    <definedName name="AGO" localSheetId="18">"; AGOSTO.- "&amp;TEXT([9]edofza08!$C$24,"#,##0")</definedName>
    <definedName name="AGO" localSheetId="2">#REF!</definedName>
    <definedName name="AGO" localSheetId="1">#REF!</definedName>
    <definedName name="AGO" localSheetId="15">#REF!</definedName>
    <definedName name="AGO" localSheetId="13">#REF!</definedName>
    <definedName name="AGO" localSheetId="17">#REF!</definedName>
    <definedName name="AGO">#REF!</definedName>
    <definedName name="AGUA" localSheetId="0">#REF!</definedName>
    <definedName name="AGUA" localSheetId="11">#REF!</definedName>
    <definedName name="AGUA" localSheetId="4">#REF!</definedName>
    <definedName name="AGUA" localSheetId="16">#REF!</definedName>
    <definedName name="AGUA" localSheetId="7">#REF!</definedName>
    <definedName name="AGUA" localSheetId="18">#REF!</definedName>
    <definedName name="AGUA" localSheetId="2">#REF!</definedName>
    <definedName name="AGUA" localSheetId="1">#REF!</definedName>
    <definedName name="AGUA" localSheetId="15">#REF!</definedName>
    <definedName name="AGUA" localSheetId="13">#REF!</definedName>
    <definedName name="AGUA" localSheetId="17">#REF!</definedName>
    <definedName name="AGUA">#REF!</definedName>
    <definedName name="ain" localSheetId="11">#REF!</definedName>
    <definedName name="ain" localSheetId="4">#REF!</definedName>
    <definedName name="ain" localSheetId="16">#REF!</definedName>
    <definedName name="ain" localSheetId="7">#REF!</definedName>
    <definedName name="ain" localSheetId="18">#REF!</definedName>
    <definedName name="ain" localSheetId="1">#REF!</definedName>
    <definedName name="ain" localSheetId="15">#REF!</definedName>
    <definedName name="ain" localSheetId="13">#REF!</definedName>
    <definedName name="ain" localSheetId="17">#REF!</definedName>
    <definedName name="ain">#REF!</definedName>
    <definedName name="Ajuste_SP">[13]Supuestos!$D$7</definedName>
    <definedName name="ampliaciones" localSheetId="11">#REF!</definedName>
    <definedName name="ampliaciones" localSheetId="4">#REF!</definedName>
    <definedName name="ampliaciones" localSheetId="16">#REF!</definedName>
    <definedName name="ampliaciones" localSheetId="7">#REF!</definedName>
    <definedName name="ampliaciones" localSheetId="18">#REF!</definedName>
    <definedName name="ampliaciones" localSheetId="1">#REF!</definedName>
    <definedName name="ampliaciones" localSheetId="15">#REF!</definedName>
    <definedName name="ampliaciones" localSheetId="13">#REF!</definedName>
    <definedName name="ampliaciones" localSheetId="17">#REF!</definedName>
    <definedName name="ampliaciones">#REF!</definedName>
    <definedName name="ANUAL" localSheetId="0">#REF!</definedName>
    <definedName name="ANUAL" localSheetId="11">#REF!</definedName>
    <definedName name="ANUAL" localSheetId="4">#REF!</definedName>
    <definedName name="ANUAL" localSheetId="16">#REF!</definedName>
    <definedName name="ANUAL" localSheetId="7">#REF!</definedName>
    <definedName name="ANUAL" localSheetId="18">#REF!</definedName>
    <definedName name="ANUAL" localSheetId="2">#REF!</definedName>
    <definedName name="ANUAL" localSheetId="1">#REF!</definedName>
    <definedName name="ANUAL" localSheetId="15">#REF!</definedName>
    <definedName name="ANUAL" localSheetId="13">#REF!</definedName>
    <definedName name="ANUAL" localSheetId="17">#REF!</definedName>
    <definedName name="ANUAL">#REF!</definedName>
    <definedName name="AÑO">+TEXT(IF(AND(OR(DAY([2]!FECHA)&gt;=1,DAY([2]!FECHA)&lt;=10),MONTH([2]!FECHA)=1),YEAR([2]!FECHA)-1,YEAR([2]!FECHA)),"0")</definedName>
    <definedName name="_xlnm.Extract" localSheetId="0">[14]EGRESOS!#REF!</definedName>
    <definedName name="_xlnm.Extract" localSheetId="11">[14]EGRESOS!#REF!</definedName>
    <definedName name="_xlnm.Extract" localSheetId="4">[14]EGRESOS!#REF!</definedName>
    <definedName name="_xlnm.Extract" localSheetId="7">[14]EGRESOS!#REF!</definedName>
    <definedName name="_xlnm.Extract" localSheetId="18">[14]EGRESOS!#REF!</definedName>
    <definedName name="_xlnm.Extract" localSheetId="1">[14]EGRESOS!#REF!</definedName>
    <definedName name="_xlnm.Extract" localSheetId="15">[14]EGRESOS!#REF!</definedName>
    <definedName name="_xlnm.Extract" localSheetId="13">[14]EGRESOS!#REF!</definedName>
    <definedName name="_xlnm.Extract">[14]EGRESOS!#REF!</definedName>
    <definedName name="_xlnm.Print_Area" localSheetId="5">'3ro Transitorio'!#REF!</definedName>
    <definedName name="_xlnm.Print_Area" localSheetId="0">'Adecuaciones Presupuestarias 5%'!$A$3:$J$236</definedName>
    <definedName name="_xlnm.Print_Area" localSheetId="11">'Ahorro Poderes-Entes Autónomos'!$A$8:$F$23</definedName>
    <definedName name="_xlnm.Print_Area" localSheetId="4">'Aprovechamientos Otros'!$A$1:$C$26</definedName>
    <definedName name="_xlnm.Print_Area" localSheetId="12">Balances!$A$1:$G$29</definedName>
    <definedName name="_xlnm.Print_Area" localSheetId="16">Donativos!$A$1:$F$52</definedName>
    <definedName name="_xlnm.Print_Area" localSheetId="9">Fiscales!$A$1:$F$19</definedName>
    <definedName name="_xlnm.Print_Area" localSheetId="18">'Gastos Obligatorios'!$A$1:$F$24</definedName>
    <definedName name="_xlnm.Print_Area" localSheetId="14">'Incrementos Salariales'!$A$12:$G$271</definedName>
    <definedName name="_xlnm.Print_Area" localSheetId="2">'Ing. Exc Infor.'!$A$1:$C$28</definedName>
    <definedName name="_xlnm.Print_Area" localSheetId="1">'Ing. Exc. Autorizados'!$A$2:$C$81</definedName>
    <definedName name="_xlnm.Print_Area" localSheetId="10">Propios!$A$1:$F$21</definedName>
    <definedName name="_xlnm.Print_Area" localSheetId="15">#REF!</definedName>
    <definedName name="_xlnm.Print_Area" localSheetId="13">'Seguridad Pública y Nacional'!$A$3:$E$19</definedName>
    <definedName name="_xlnm.Print_Area" localSheetId="17">Subsidios!#REF!</definedName>
    <definedName name="_xlnm.Print_Area" localSheetId="8">Total!$A$1:$E$14</definedName>
    <definedName name="_xlnm.Print_Area">#REF!</definedName>
    <definedName name="Area_de_paso" localSheetId="11">#REF!</definedName>
    <definedName name="Area_de_paso" localSheetId="4">#REF!</definedName>
    <definedName name="Area_de_paso" localSheetId="16">#REF!</definedName>
    <definedName name="Area_de_paso" localSheetId="7">#REF!</definedName>
    <definedName name="Area_de_paso" localSheetId="18">#REF!</definedName>
    <definedName name="Area_de_paso" localSheetId="1">#REF!</definedName>
    <definedName name="Area_de_paso" localSheetId="15">#REF!</definedName>
    <definedName name="Area_de_paso" localSheetId="13">#REF!</definedName>
    <definedName name="Area_de_paso" localSheetId="17">#REF!</definedName>
    <definedName name="Area_de_paso">#REF!</definedName>
    <definedName name="ARMANDO" localSheetId="11">[15]ARMANDO!$A$5:$I$6</definedName>
    <definedName name="ARMANDO" localSheetId="18">[15]ARMANDO!$A$5:$I$6</definedName>
    <definedName name="ARMANDO" localSheetId="2">[15]ARMANDO!$A$5:$I$6</definedName>
    <definedName name="ARMANDO">[16]ARMANDO!$B$8:$F$270</definedName>
    <definedName name="as" localSheetId="0">#REF!</definedName>
    <definedName name="as" localSheetId="11">#REF!</definedName>
    <definedName name="as" localSheetId="4">#REF!</definedName>
    <definedName name="as" localSheetId="16">#REF!</definedName>
    <definedName name="as" localSheetId="7">#REF!</definedName>
    <definedName name="as" localSheetId="18">#REF!</definedName>
    <definedName name="as" localSheetId="2">#REF!</definedName>
    <definedName name="as" localSheetId="1">#REF!</definedName>
    <definedName name="as" localSheetId="15">#REF!</definedName>
    <definedName name="as" localSheetId="13">#REF!</definedName>
    <definedName name="as" localSheetId="17">#REF!</definedName>
    <definedName name="as">#REF!</definedName>
    <definedName name="asd" localSheetId="0" hidden="1">#REF!</definedName>
    <definedName name="asd" localSheetId="11" hidden="1">#REF!</definedName>
    <definedName name="asd" localSheetId="4" hidden="1">#REF!</definedName>
    <definedName name="asd" localSheetId="16" hidden="1">#REF!</definedName>
    <definedName name="asd" localSheetId="7" hidden="1">#REF!</definedName>
    <definedName name="asd" localSheetId="18" hidden="1">#REF!</definedName>
    <definedName name="asd" localSheetId="2" hidden="1">#REF!</definedName>
    <definedName name="asd" localSheetId="1" hidden="1">#REF!</definedName>
    <definedName name="asd" localSheetId="15" hidden="1">#REF!</definedName>
    <definedName name="asd" localSheetId="13" hidden="1">#REF!</definedName>
    <definedName name="asd" localSheetId="17" hidden="1">#REF!</definedName>
    <definedName name="asd" hidden="1">#REF!</definedName>
    <definedName name="ASIG_TEC">#N/A</definedName>
    <definedName name="ASISTENC" localSheetId="0">#REF!</definedName>
    <definedName name="ASISTENC" localSheetId="11">#REF!</definedName>
    <definedName name="ASISTENC" localSheetId="4">#REF!</definedName>
    <definedName name="ASISTENC" localSheetId="16">#REF!</definedName>
    <definedName name="ASISTENC" localSheetId="7">#REF!</definedName>
    <definedName name="ASISTENC" localSheetId="18">#REF!</definedName>
    <definedName name="ASISTENC" localSheetId="2">#REF!</definedName>
    <definedName name="ASISTENC" localSheetId="1">#REF!</definedName>
    <definedName name="ASISTENC" localSheetId="15">#REF!</definedName>
    <definedName name="ASISTENC" localSheetId="13">#REF!</definedName>
    <definedName name="ASISTENC" localSheetId="17">#REF!</definedName>
    <definedName name="ASISTENC">#REF!</definedName>
    <definedName name="ayer">'[4]Premisas IMSS'!$M$12</definedName>
    <definedName name="base" localSheetId="11">#REF!</definedName>
    <definedName name="base" localSheetId="4">#REF!</definedName>
    <definedName name="base" localSheetId="16">#REF!</definedName>
    <definedName name="base" localSheetId="7">#REF!</definedName>
    <definedName name="base" localSheetId="18">#REF!</definedName>
    <definedName name="base" localSheetId="1">#REF!</definedName>
    <definedName name="base" localSheetId="15">#REF!</definedName>
    <definedName name="base" localSheetId="13">#REF!</definedName>
    <definedName name="base" localSheetId="17">#REF!</definedName>
    <definedName name="base">#REF!</definedName>
    <definedName name="Base_Art">[17]Base_Art!$A$2:$C$481</definedName>
    <definedName name="base03" localSheetId="11">#REF!</definedName>
    <definedName name="base03" localSheetId="4">#REF!</definedName>
    <definedName name="base03" localSheetId="16">#REF!</definedName>
    <definedName name="base03" localSheetId="7">#REF!</definedName>
    <definedName name="base03" localSheetId="18">#REF!</definedName>
    <definedName name="base03" localSheetId="1">#REF!</definedName>
    <definedName name="base03" localSheetId="15">#REF!</definedName>
    <definedName name="base03" localSheetId="13">#REF!</definedName>
    <definedName name="base03" localSheetId="17">#REF!</definedName>
    <definedName name="base03">#REF!</definedName>
    <definedName name="base03au" localSheetId="11">#REF!</definedName>
    <definedName name="base03au" localSheetId="4">#REF!</definedName>
    <definedName name="base03au" localSheetId="16">#REF!</definedName>
    <definedName name="base03au" localSheetId="7">#REF!</definedName>
    <definedName name="base03au" localSheetId="18">#REF!</definedName>
    <definedName name="base03au" localSheetId="1">#REF!</definedName>
    <definedName name="base03au" localSheetId="15">#REF!</definedName>
    <definedName name="base03au" localSheetId="13">#REF!</definedName>
    <definedName name="base03au" localSheetId="17">#REF!</definedName>
    <definedName name="base03au">#REF!</definedName>
    <definedName name="base04au" localSheetId="11">#REF!</definedName>
    <definedName name="base04au" localSheetId="4">#REF!</definedName>
    <definedName name="base04au" localSheetId="16">#REF!</definedName>
    <definedName name="base04au" localSheetId="7">#REF!</definedName>
    <definedName name="base04au" localSheetId="18">#REF!</definedName>
    <definedName name="base04au" localSheetId="1">#REF!</definedName>
    <definedName name="base04au" localSheetId="15">#REF!</definedName>
    <definedName name="base04au" localSheetId="13">#REF!</definedName>
    <definedName name="base04au" localSheetId="17">#REF!</definedName>
    <definedName name="base04au">#REF!</definedName>
    <definedName name="base05" localSheetId="11">#REF!</definedName>
    <definedName name="base05" localSheetId="4">#REF!</definedName>
    <definedName name="base05" localSheetId="16">#REF!</definedName>
    <definedName name="base05" localSheetId="7">#REF!</definedName>
    <definedName name="base05" localSheetId="18">#REF!</definedName>
    <definedName name="base05" localSheetId="1">#REF!</definedName>
    <definedName name="base05" localSheetId="15">#REF!</definedName>
    <definedName name="base05" localSheetId="13">#REF!</definedName>
    <definedName name="base05" localSheetId="17">#REF!</definedName>
    <definedName name="base05">#REF!</definedName>
    <definedName name="base05au" localSheetId="11">#REF!</definedName>
    <definedName name="base05au" localSheetId="4">#REF!</definedName>
    <definedName name="base05au" localSheetId="16">#REF!</definedName>
    <definedName name="base05au" localSheetId="7">#REF!</definedName>
    <definedName name="base05au" localSheetId="18">#REF!</definedName>
    <definedName name="base05au" localSheetId="1">#REF!</definedName>
    <definedName name="base05au" localSheetId="15">#REF!</definedName>
    <definedName name="base05au" localSheetId="13">#REF!</definedName>
    <definedName name="base05au" localSheetId="17">#REF!</definedName>
    <definedName name="base05au">#REF!</definedName>
    <definedName name="base2002" localSheetId="11">#REF!</definedName>
    <definedName name="base2002" localSheetId="4">#REF!</definedName>
    <definedName name="base2002" localSheetId="16">#REF!</definedName>
    <definedName name="base2002" localSheetId="7">#REF!</definedName>
    <definedName name="base2002" localSheetId="18">#REF!</definedName>
    <definedName name="base2002" localSheetId="1">#REF!</definedName>
    <definedName name="base2002" localSheetId="15">#REF!</definedName>
    <definedName name="base2002" localSheetId="13">#REF!</definedName>
    <definedName name="base2002" localSheetId="17">#REF!</definedName>
    <definedName name="base2002">#REF!</definedName>
    <definedName name="base2003orig" localSheetId="11">#REF!</definedName>
    <definedName name="base2003orig" localSheetId="4">#REF!</definedName>
    <definedName name="base2003orig" localSheetId="16">#REF!</definedName>
    <definedName name="base2003orig" localSheetId="7">#REF!</definedName>
    <definedName name="base2003orig" localSheetId="18">#REF!</definedName>
    <definedName name="base2003orig" localSheetId="1">#REF!</definedName>
    <definedName name="base2003orig" localSheetId="15">#REF!</definedName>
    <definedName name="base2003orig" localSheetId="13">#REF!</definedName>
    <definedName name="base2003orig" localSheetId="17">#REF!</definedName>
    <definedName name="base2003orig">#REF!</definedName>
    <definedName name="base2003origentidades" localSheetId="11">#REF!</definedName>
    <definedName name="base2003origentidades" localSheetId="4">#REF!</definedName>
    <definedName name="base2003origentidades" localSheetId="16">#REF!</definedName>
    <definedName name="base2003origentidades" localSheetId="7">#REF!</definedName>
    <definedName name="base2003origentidades" localSheetId="18">#REF!</definedName>
    <definedName name="base2003origentidades" localSheetId="1">#REF!</definedName>
    <definedName name="base2003origentidades" localSheetId="15">#REF!</definedName>
    <definedName name="base2003origentidades" localSheetId="13">#REF!</definedName>
    <definedName name="base2003origentidades" localSheetId="17">#REF!</definedName>
    <definedName name="base2003origentidades">#REF!</definedName>
    <definedName name="base2004" localSheetId="11">#REF!</definedName>
    <definedName name="base2004" localSheetId="4">#REF!</definedName>
    <definedName name="base2004" localSheetId="16">#REF!</definedName>
    <definedName name="base2004" localSheetId="7">#REF!</definedName>
    <definedName name="base2004" localSheetId="18">#REF!</definedName>
    <definedName name="base2004" localSheetId="1">#REF!</definedName>
    <definedName name="base2004" localSheetId="15">#REF!</definedName>
    <definedName name="base2004" localSheetId="13">#REF!</definedName>
    <definedName name="base2004" localSheetId="17">#REF!</definedName>
    <definedName name="base2004">#REF!</definedName>
    <definedName name="base2004entidades" localSheetId="11">#REF!</definedName>
    <definedName name="base2004entidades" localSheetId="4">#REF!</definedName>
    <definedName name="base2004entidades" localSheetId="16">#REF!</definedName>
    <definedName name="base2004entidades" localSheetId="7">#REF!</definedName>
    <definedName name="base2004entidades" localSheetId="18">#REF!</definedName>
    <definedName name="base2004entidades" localSheetId="1">#REF!</definedName>
    <definedName name="base2004entidades" localSheetId="15">#REF!</definedName>
    <definedName name="base2004entidades" localSheetId="13">#REF!</definedName>
    <definedName name="base2004entidades" localSheetId="17">#REF!</definedName>
    <definedName name="base2004entidades">#REF!</definedName>
    <definedName name="baseau" localSheetId="11">#REF!</definedName>
    <definedName name="baseau" localSheetId="4">#REF!</definedName>
    <definedName name="baseau" localSheetId="16">#REF!</definedName>
    <definedName name="baseau" localSheetId="7">#REF!</definedName>
    <definedName name="baseau" localSheetId="18">#REF!</definedName>
    <definedName name="baseau" localSheetId="1">#REF!</definedName>
    <definedName name="baseau" localSheetId="15">#REF!</definedName>
    <definedName name="baseau" localSheetId="13">#REF!</definedName>
    <definedName name="baseau" localSheetId="17">#REF!</definedName>
    <definedName name="baseau">#REF!</definedName>
    <definedName name="baseb" localSheetId="11">#REF!</definedName>
    <definedName name="baseb" localSheetId="4">#REF!</definedName>
    <definedName name="baseb" localSheetId="16">#REF!</definedName>
    <definedName name="baseb" localSheetId="7">#REF!</definedName>
    <definedName name="baseb" localSheetId="18">#REF!</definedName>
    <definedName name="baseb" localSheetId="1">#REF!</definedName>
    <definedName name="baseb" localSheetId="15">#REF!</definedName>
    <definedName name="baseb" localSheetId="13">#REF!</definedName>
    <definedName name="baseb" localSheetId="17">#REF!</definedName>
    <definedName name="baseb">#REF!</definedName>
    <definedName name="basecierre" localSheetId="0">[18]CP_2003!#REF!</definedName>
    <definedName name="basecierre" localSheetId="11">[18]CP_2003!#REF!</definedName>
    <definedName name="basecierre" localSheetId="4">[18]CP_2003!#REF!</definedName>
    <definedName name="basecierre" localSheetId="7">[18]CP_2003!#REF!</definedName>
    <definedName name="basecierre" localSheetId="18">[18]CP_2003!#REF!</definedName>
    <definedName name="basecierre" localSheetId="1">[18]CP_2003!#REF!</definedName>
    <definedName name="basecierre" localSheetId="15">[18]CP_2003!#REF!</definedName>
    <definedName name="basecierre" localSheetId="13">[18]CP_2003!#REF!</definedName>
    <definedName name="basecierre">[18]CP_2003!#REF!</definedName>
    <definedName name="_xlnm.Database" localSheetId="0">[19]REPORTO!#REF!</definedName>
    <definedName name="_xlnm.Database" localSheetId="11">[19]REPORTO!#REF!</definedName>
    <definedName name="_xlnm.Database" localSheetId="4">[19]REPORTO!#REF!</definedName>
    <definedName name="_xlnm.Database" localSheetId="7">[19]REPORTO!#REF!</definedName>
    <definedName name="_xlnm.Database" localSheetId="18">[19]REPORTO!#REF!</definedName>
    <definedName name="_xlnm.Database" localSheetId="1">[19]REPORTO!#REF!</definedName>
    <definedName name="_xlnm.Database" localSheetId="15">[19]REPORTO!#REF!</definedName>
    <definedName name="_xlnm.Database" localSheetId="13">[19]REPORTO!#REF!</definedName>
    <definedName name="_xlnm.Database">[19]REPORTO!#REF!</definedName>
    <definedName name="BBB" localSheetId="11">#REF!</definedName>
    <definedName name="BBB" localSheetId="4">#REF!</definedName>
    <definedName name="BBB" localSheetId="16">#REF!</definedName>
    <definedName name="BBB" localSheetId="7">#REF!</definedName>
    <definedName name="BBB" localSheetId="18">#REF!</definedName>
    <definedName name="BBB" localSheetId="1">#REF!</definedName>
    <definedName name="BBB" localSheetId="15">#REF!</definedName>
    <definedName name="BBB" localSheetId="13">#REF!</definedName>
    <definedName name="BBB" localSheetId="17">#REF!</definedName>
    <definedName name="BBB">#REF!</definedName>
    <definedName name="buena" localSheetId="0">#REF!</definedName>
    <definedName name="buena" localSheetId="11">#REF!</definedName>
    <definedName name="buena" localSheetId="4">#REF!</definedName>
    <definedName name="buena" localSheetId="16">#REF!</definedName>
    <definedName name="buena" localSheetId="7">#REF!</definedName>
    <definedName name="buena" localSheetId="18">#REF!</definedName>
    <definedName name="buena" localSheetId="2">#REF!</definedName>
    <definedName name="buena" localSheetId="1">#REF!</definedName>
    <definedName name="buena" localSheetId="15">#REF!</definedName>
    <definedName name="buena" localSheetId="13">#REF!</definedName>
    <definedName name="buena" localSheetId="17">#REF!</definedName>
    <definedName name="buena">#REF!</definedName>
    <definedName name="bun" localSheetId="0">#REF!</definedName>
    <definedName name="bun" localSheetId="11">#REF!</definedName>
    <definedName name="bun" localSheetId="4">#REF!</definedName>
    <definedName name="bun" localSheetId="16">#REF!</definedName>
    <definedName name="bun" localSheetId="7">#REF!</definedName>
    <definedName name="bun" localSheetId="18">#REF!</definedName>
    <definedName name="bun" localSheetId="2">#REF!</definedName>
    <definedName name="bun" localSheetId="1">#REF!</definedName>
    <definedName name="bun" localSheetId="15">#REF!</definedName>
    <definedName name="bun" localSheetId="13">#REF!</definedName>
    <definedName name="bun" localSheetId="17">#REF!</definedName>
    <definedName name="bun">#REF!</definedName>
    <definedName name="bUSCAR" localSheetId="11">#REF!</definedName>
    <definedName name="bUSCAR" localSheetId="4">#REF!</definedName>
    <definedName name="bUSCAR" localSheetId="16">#REF!</definedName>
    <definedName name="bUSCAR" localSheetId="7">#REF!</definedName>
    <definedName name="bUSCAR" localSheetId="18">#REF!</definedName>
    <definedName name="bUSCAR" localSheetId="1">#REF!</definedName>
    <definedName name="bUSCAR" localSheetId="15">#REF!</definedName>
    <definedName name="bUSCAR" localSheetId="13">#REF!</definedName>
    <definedName name="bUSCAR" localSheetId="17">#REF!</definedName>
    <definedName name="bUSCAR">#REF!</definedName>
    <definedName name="C_" localSheetId="0">[20]FP1996!#REF!</definedName>
    <definedName name="C_" localSheetId="11">[20]FP1996!#REF!</definedName>
    <definedName name="C_" localSheetId="4">[20]FP1996!#REF!</definedName>
    <definedName name="C_" localSheetId="7">[20]FP1996!#REF!</definedName>
    <definedName name="C_" localSheetId="18">[20]FP1996!#REF!</definedName>
    <definedName name="C_" localSheetId="1">[20]FP1996!#REF!</definedName>
    <definedName name="C_" localSheetId="15">[20]FP1996!#REF!</definedName>
    <definedName name="C_" localSheetId="13">[20]FP1996!#REF!</definedName>
    <definedName name="C_">[20]FP1996!#REF!</definedName>
    <definedName name="cálculos" localSheetId="11">#REF!</definedName>
    <definedName name="cálculos" localSheetId="4">#REF!</definedName>
    <definedName name="cálculos" localSheetId="16">#REF!</definedName>
    <definedName name="cálculos" localSheetId="7">#REF!</definedName>
    <definedName name="cálculos" localSheetId="18">#REF!</definedName>
    <definedName name="cálculos" localSheetId="1">#REF!</definedName>
    <definedName name="cálculos" localSheetId="15">#REF!</definedName>
    <definedName name="cálculos" localSheetId="13">#REF!</definedName>
    <definedName name="cálculos" localSheetId="17">#REF!</definedName>
    <definedName name="cálculos">#REF!</definedName>
    <definedName name="CALENDA">#N/A</definedName>
    <definedName name="CAPU96" localSheetId="11">#REF!</definedName>
    <definedName name="CAPU96" localSheetId="4">#REF!</definedName>
    <definedName name="CAPU96" localSheetId="16">#REF!</definedName>
    <definedName name="CAPU96" localSheetId="7">#REF!</definedName>
    <definedName name="CAPU96" localSheetId="18">#REF!</definedName>
    <definedName name="CAPU96" localSheetId="1">#REF!</definedName>
    <definedName name="CAPU96" localSheetId="15">#REF!</definedName>
    <definedName name="CAPU96" localSheetId="13">#REF!</definedName>
    <definedName name="CAPU96" localSheetId="17">#REF!</definedName>
    <definedName name="CAPU96">#REF!</definedName>
    <definedName name="cata">[21]tablas!$A$5:$A$275</definedName>
    <definedName name="cata4">'[22]catálogo pps'!$A$2:$N$2506</definedName>
    <definedName name="CFEE">'[23] '!$H$99:$M$143</definedName>
    <definedName name="CFEM">'[23] '!$H$51:$M$95</definedName>
    <definedName name="CFEO">'[23] '!$H$3:$M$47</definedName>
    <definedName name="CIC" localSheetId="11">#REF!</definedName>
    <definedName name="CIC" localSheetId="4">#REF!</definedName>
    <definedName name="CIC" localSheetId="16">#REF!</definedName>
    <definedName name="CIC" localSheetId="7">#REF!</definedName>
    <definedName name="CIC" localSheetId="18">#REF!</definedName>
    <definedName name="CIC" localSheetId="1">#REF!</definedName>
    <definedName name="CIC" localSheetId="15">#REF!</definedName>
    <definedName name="CIC" localSheetId="13">#REF!</definedName>
    <definedName name="CIC" localSheetId="17">#REF!</definedName>
    <definedName name="CIC">#REF!</definedName>
    <definedName name="CicenyAduanas" localSheetId="11">#REF!</definedName>
    <definedName name="CicenyAduanas" localSheetId="4">#REF!</definedName>
    <definedName name="CicenyAduanas" localSheetId="16">#REF!</definedName>
    <definedName name="CicenyAduanas" localSheetId="7">#REF!</definedName>
    <definedName name="CicenyAduanas" localSheetId="18">#REF!</definedName>
    <definedName name="CicenyAduanas" localSheetId="1">#REF!</definedName>
    <definedName name="CicenyAduanas" localSheetId="15">#REF!</definedName>
    <definedName name="CicenyAduanas" localSheetId="13">#REF!</definedName>
    <definedName name="CicenyAduanas" localSheetId="17">#REF!</definedName>
    <definedName name="CicenyAduanas">#REF!</definedName>
    <definedName name="Cifras_Control" localSheetId="11">#REF!</definedName>
    <definedName name="Cifras_Control" localSheetId="4">#REF!</definedName>
    <definedName name="Cifras_Control" localSheetId="16">#REF!</definedName>
    <definedName name="Cifras_Control" localSheetId="7">#REF!</definedName>
    <definedName name="Cifras_Control" localSheetId="18">#REF!</definedName>
    <definedName name="Cifras_Control" localSheetId="1">#REF!</definedName>
    <definedName name="Cifras_Control" localSheetId="15">#REF!</definedName>
    <definedName name="Cifras_Control" localSheetId="13">#REF!</definedName>
    <definedName name="Cifras_Control" localSheetId="17">#REF!</definedName>
    <definedName name="Cifras_Control">#REF!</definedName>
    <definedName name="claseco" localSheetId="11">#REF!</definedName>
    <definedName name="claseco" localSheetId="4">#REF!</definedName>
    <definedName name="claseco" localSheetId="16">#REF!</definedName>
    <definedName name="claseco" localSheetId="7">#REF!</definedName>
    <definedName name="claseco" localSheetId="18">#REF!</definedName>
    <definedName name="claseco" localSheetId="1">#REF!</definedName>
    <definedName name="claseco" localSheetId="15">#REF!</definedName>
    <definedName name="claseco" localSheetId="13">#REF!</definedName>
    <definedName name="claseco" localSheetId="17">#REF!</definedName>
    <definedName name="claseco">#REF!</definedName>
    <definedName name="cmllvc198" localSheetId="11">#REF!</definedName>
    <definedName name="cmllvc198" localSheetId="4">#REF!</definedName>
    <definedName name="cmllvc198" localSheetId="16">#REF!</definedName>
    <definedName name="cmllvc198" localSheetId="7">#REF!</definedName>
    <definedName name="cmllvc198" localSheetId="18">#REF!</definedName>
    <definedName name="cmllvc198" localSheetId="1">#REF!</definedName>
    <definedName name="cmllvc198" localSheetId="15">#REF!</definedName>
    <definedName name="cmllvc198" localSheetId="13">#REF!</definedName>
    <definedName name="cmllvc198" localSheetId="17">#REF!</definedName>
    <definedName name="cmllvc198">#REF!</definedName>
    <definedName name="cmllvc298ieps" localSheetId="11">#REF!</definedName>
    <definedName name="cmllvc298ieps" localSheetId="4">#REF!</definedName>
    <definedName name="cmllvc298ieps" localSheetId="16">#REF!</definedName>
    <definedName name="cmllvc298ieps" localSheetId="7">#REF!</definedName>
    <definedName name="cmllvc298ieps" localSheetId="18">#REF!</definedName>
    <definedName name="cmllvc298ieps" localSheetId="1">#REF!</definedName>
    <definedName name="cmllvc298ieps" localSheetId="15">#REF!</definedName>
    <definedName name="cmllvc298ieps" localSheetId="13">#REF!</definedName>
    <definedName name="cmllvc298ieps" localSheetId="17">#REF!</definedName>
    <definedName name="cmllvc298ieps">#REF!</definedName>
    <definedName name="cmllvp198" localSheetId="11">#REF!</definedName>
    <definedName name="cmllvp198" localSheetId="4">#REF!</definedName>
    <definedName name="cmllvp198" localSheetId="16">#REF!</definedName>
    <definedName name="cmllvp198" localSheetId="7">#REF!</definedName>
    <definedName name="cmllvp198" localSheetId="18">#REF!</definedName>
    <definedName name="cmllvp198" localSheetId="1">#REF!</definedName>
    <definedName name="cmllvp198" localSheetId="15">#REF!</definedName>
    <definedName name="cmllvp198" localSheetId="13">#REF!</definedName>
    <definedName name="cmllvp198" localSheetId="17">#REF!</definedName>
    <definedName name="cmllvp198">#REF!</definedName>
    <definedName name="cmllvp199" localSheetId="11">#REF!</definedName>
    <definedName name="cmllvp199" localSheetId="4">#REF!</definedName>
    <definedName name="cmllvp199" localSheetId="16">#REF!</definedName>
    <definedName name="cmllvp199" localSheetId="7">#REF!</definedName>
    <definedName name="cmllvp199" localSheetId="18">#REF!</definedName>
    <definedName name="cmllvp199" localSheetId="1">#REF!</definedName>
    <definedName name="cmllvp199" localSheetId="15">#REF!</definedName>
    <definedName name="cmllvp199" localSheetId="13">#REF!</definedName>
    <definedName name="cmllvp199" localSheetId="17">#REF!</definedName>
    <definedName name="cmllvp199">#REF!</definedName>
    <definedName name="cmllvp298ieps" localSheetId="11">#REF!</definedName>
    <definedName name="cmllvp298ieps" localSheetId="4">#REF!</definedName>
    <definedName name="cmllvp298ieps" localSheetId="16">#REF!</definedName>
    <definedName name="cmllvp298ieps" localSheetId="7">#REF!</definedName>
    <definedName name="cmllvp298ieps" localSheetId="18">#REF!</definedName>
    <definedName name="cmllvp298ieps" localSheetId="1">#REF!</definedName>
    <definedName name="cmllvp298ieps" localSheetId="15">#REF!</definedName>
    <definedName name="cmllvp298ieps" localSheetId="13">#REF!</definedName>
    <definedName name="cmllvp298ieps" localSheetId="17">#REF!</definedName>
    <definedName name="cmllvp298ieps">#REF!</definedName>
    <definedName name="cmllvp299ieps" localSheetId="11">#REF!</definedName>
    <definedName name="cmllvp299ieps" localSheetId="4">#REF!</definedName>
    <definedName name="cmllvp299ieps" localSheetId="16">#REF!</definedName>
    <definedName name="cmllvp299ieps" localSheetId="7">#REF!</definedName>
    <definedName name="cmllvp299ieps" localSheetId="18">#REF!</definedName>
    <definedName name="cmllvp299ieps" localSheetId="1">#REF!</definedName>
    <definedName name="cmllvp299ieps" localSheetId="15">#REF!</definedName>
    <definedName name="cmllvp299ieps" localSheetId="13">#REF!</definedName>
    <definedName name="cmllvp299ieps" localSheetId="17">#REF!</definedName>
    <definedName name="cmllvp299ieps">#REF!</definedName>
    <definedName name="cmlvc198" localSheetId="11">#REF!</definedName>
    <definedName name="cmlvc198" localSheetId="4">#REF!</definedName>
    <definedName name="cmlvc198" localSheetId="16">#REF!</definedName>
    <definedName name="cmlvc198" localSheetId="7">#REF!</definedName>
    <definedName name="cmlvc198" localSheetId="18">#REF!</definedName>
    <definedName name="cmlvc198" localSheetId="1">#REF!</definedName>
    <definedName name="cmlvc198" localSheetId="15">#REF!</definedName>
    <definedName name="cmlvc198" localSheetId="13">#REF!</definedName>
    <definedName name="cmlvc198" localSheetId="17">#REF!</definedName>
    <definedName name="cmlvc198">#REF!</definedName>
    <definedName name="cmlvc298ieps" localSheetId="11">#REF!</definedName>
    <definedName name="cmlvc298ieps" localSheetId="4">#REF!</definedName>
    <definedName name="cmlvc298ieps" localSheetId="16">#REF!</definedName>
    <definedName name="cmlvc298ieps" localSheetId="7">#REF!</definedName>
    <definedName name="cmlvc298ieps" localSheetId="18">#REF!</definedName>
    <definedName name="cmlvc298ieps" localSheetId="1">#REF!</definedName>
    <definedName name="cmlvc298ieps" localSheetId="15">#REF!</definedName>
    <definedName name="cmlvc298ieps" localSheetId="13">#REF!</definedName>
    <definedName name="cmlvc298ieps" localSheetId="17">#REF!</definedName>
    <definedName name="cmlvc298ieps">#REF!</definedName>
    <definedName name="cmlvp198" localSheetId="11">#REF!</definedName>
    <definedName name="cmlvp198" localSheetId="4">#REF!</definedName>
    <definedName name="cmlvp198" localSheetId="16">#REF!</definedName>
    <definedName name="cmlvp198" localSheetId="7">#REF!</definedName>
    <definedName name="cmlvp198" localSheetId="18">#REF!</definedName>
    <definedName name="cmlvp198" localSheetId="1">#REF!</definedName>
    <definedName name="cmlvp198" localSheetId="15">#REF!</definedName>
    <definedName name="cmlvp198" localSheetId="13">#REF!</definedName>
    <definedName name="cmlvp198" localSheetId="17">#REF!</definedName>
    <definedName name="cmlvp198">#REF!</definedName>
    <definedName name="cmlvp199" localSheetId="11">#REF!</definedName>
    <definedName name="cmlvp199" localSheetId="4">#REF!</definedName>
    <definedName name="cmlvp199" localSheetId="16">#REF!</definedName>
    <definedName name="cmlvp199" localSheetId="7">#REF!</definedName>
    <definedName name="cmlvp199" localSheetId="18">#REF!</definedName>
    <definedName name="cmlvp199" localSheetId="1">#REF!</definedName>
    <definedName name="cmlvp199" localSheetId="15">#REF!</definedName>
    <definedName name="cmlvp199" localSheetId="13">#REF!</definedName>
    <definedName name="cmlvp199" localSheetId="17">#REF!</definedName>
    <definedName name="cmlvp199">#REF!</definedName>
    <definedName name="cmlvp298ieps" localSheetId="11">#REF!</definedName>
    <definedName name="cmlvp298ieps" localSheetId="4">#REF!</definedName>
    <definedName name="cmlvp298ieps" localSheetId="16">#REF!</definedName>
    <definedName name="cmlvp298ieps" localSheetId="7">#REF!</definedName>
    <definedName name="cmlvp298ieps" localSheetId="18">#REF!</definedName>
    <definedName name="cmlvp298ieps" localSheetId="1">#REF!</definedName>
    <definedName name="cmlvp298ieps" localSheetId="15">#REF!</definedName>
    <definedName name="cmlvp298ieps" localSheetId="13">#REF!</definedName>
    <definedName name="cmlvp298ieps" localSheetId="17">#REF!</definedName>
    <definedName name="cmlvp298ieps">#REF!</definedName>
    <definedName name="cmlvp299ieps" localSheetId="11">#REF!</definedName>
    <definedName name="cmlvp299ieps" localSheetId="4">#REF!</definedName>
    <definedName name="cmlvp299ieps" localSheetId="16">#REF!</definedName>
    <definedName name="cmlvp299ieps" localSheetId="7">#REF!</definedName>
    <definedName name="cmlvp299ieps" localSheetId="18">#REF!</definedName>
    <definedName name="cmlvp299ieps" localSheetId="1">#REF!</definedName>
    <definedName name="cmlvp299ieps" localSheetId="15">#REF!</definedName>
    <definedName name="cmlvp299ieps" localSheetId="13">#REF!</definedName>
    <definedName name="cmlvp299ieps" localSheetId="17">#REF!</definedName>
    <definedName name="cmlvp299ieps">#REF!</definedName>
    <definedName name="COMP" localSheetId="0">#REF!</definedName>
    <definedName name="COMP" localSheetId="11">#REF!</definedName>
    <definedName name="COMP" localSheetId="4">#REF!</definedName>
    <definedName name="COMP" localSheetId="16">#REF!</definedName>
    <definedName name="COMP" localSheetId="7">#REF!</definedName>
    <definedName name="COMP" localSheetId="18">#REF!</definedName>
    <definedName name="COMP" localSheetId="2">#REF!</definedName>
    <definedName name="COMP" localSheetId="1">#REF!</definedName>
    <definedName name="COMP" localSheetId="15">#REF!</definedName>
    <definedName name="COMP" localSheetId="13">#REF!</definedName>
    <definedName name="COMP" localSheetId="17">#REF!</definedName>
    <definedName name="COMP">#REF!</definedName>
    <definedName name="COMP_PANUAL" localSheetId="0">#REF!</definedName>
    <definedName name="COMP_PANUAL" localSheetId="11">#REF!</definedName>
    <definedName name="COMP_PANUAL" localSheetId="4">#REF!</definedName>
    <definedName name="COMP_PANUAL" localSheetId="16">#REF!</definedName>
    <definedName name="COMP_PANUAL" localSheetId="7">#REF!</definedName>
    <definedName name="COMP_PANUAL" localSheetId="18">#REF!</definedName>
    <definedName name="COMP_PANUAL" localSheetId="2">#REF!</definedName>
    <definedName name="COMP_PANUAL" localSheetId="1">#REF!</definedName>
    <definedName name="COMP_PANUAL" localSheetId="15">#REF!</definedName>
    <definedName name="COMP_PANUAL" localSheetId="13">#REF!</definedName>
    <definedName name="COMP_PANUAL" localSheetId="17">#REF!</definedName>
    <definedName name="COMP_PANUAL">#REF!</definedName>
    <definedName name="COMP_RAUL" localSheetId="0">#REF!</definedName>
    <definedName name="COMP_RAUL" localSheetId="11">#REF!</definedName>
    <definedName name="COMP_RAUL" localSheetId="4">#REF!</definedName>
    <definedName name="COMP_RAUL" localSheetId="16">#REF!</definedName>
    <definedName name="COMP_RAUL" localSheetId="7">#REF!</definedName>
    <definedName name="COMP_RAUL" localSheetId="18">#REF!</definedName>
    <definedName name="COMP_RAUL" localSheetId="2">#REF!</definedName>
    <definedName name="COMP_RAUL" localSheetId="1">#REF!</definedName>
    <definedName name="COMP_RAUL" localSheetId="15">#REF!</definedName>
    <definedName name="COMP_RAUL" localSheetId="13">#REF!</definedName>
    <definedName name="COMP_RAUL" localSheetId="17">#REF!</definedName>
    <definedName name="COMP_RAUL">#REF!</definedName>
    <definedName name="COMPARATIVO" localSheetId="0">#REF!</definedName>
    <definedName name="COMPARATIVO" localSheetId="11">#REF!</definedName>
    <definedName name="COMPARATIVO" localSheetId="4">#REF!</definedName>
    <definedName name="COMPARATIVO" localSheetId="16">#REF!</definedName>
    <definedName name="COMPARATIVO" localSheetId="7">#REF!</definedName>
    <definedName name="COMPARATIVO" localSheetId="18">[24]ADEF01!#REF!</definedName>
    <definedName name="COMPARATIVO" localSheetId="2">#REF!</definedName>
    <definedName name="COMPARATIVO" localSheetId="1">#REF!</definedName>
    <definedName name="COMPARATIVO" localSheetId="15">#REF!</definedName>
    <definedName name="COMPARATIVO" localSheetId="13">#REF!</definedName>
    <definedName name="COMPARATIVO" localSheetId="17">#REF!</definedName>
    <definedName name="COMPARATIVO">#REF!</definedName>
    <definedName name="CON_2006" localSheetId="0">#REF!</definedName>
    <definedName name="CON_2006" localSheetId="11">#REF!</definedName>
    <definedName name="CON_2006" localSheetId="4">#REF!</definedName>
    <definedName name="CON_2006" localSheetId="16">#REF!</definedName>
    <definedName name="CON_2006" localSheetId="7">#REF!</definedName>
    <definedName name="CON_2006" localSheetId="18">#REF!</definedName>
    <definedName name="CON_2006" localSheetId="2">#REF!</definedName>
    <definedName name="CON_2006" localSheetId="1">#REF!</definedName>
    <definedName name="CON_2006" localSheetId="15">#REF!</definedName>
    <definedName name="CON_2006" localSheetId="13">#REF!</definedName>
    <definedName name="CON_2006" localSheetId="17">#REF!</definedName>
    <definedName name="CON_2006">#REF!</definedName>
    <definedName name="CONA96" localSheetId="11">#REF!</definedName>
    <definedName name="CONA96" localSheetId="4">#REF!</definedName>
    <definedName name="CONA96" localSheetId="16">#REF!</definedName>
    <definedName name="CONA96" localSheetId="7">#REF!</definedName>
    <definedName name="CONA96" localSheetId="18">#REF!</definedName>
    <definedName name="CONA96" localSheetId="1">#REF!</definedName>
    <definedName name="CONA96" localSheetId="15">#REF!</definedName>
    <definedName name="CONA96" localSheetId="13">#REF!</definedName>
    <definedName name="CONA96" localSheetId="17">#REF!</definedName>
    <definedName name="CONA96">#REF!</definedName>
    <definedName name="concepto" localSheetId="0">'[25]BASE DEFINITIVA 2002'!#REF!</definedName>
    <definedName name="concepto" localSheetId="11">'[25]BASE DEFINITIVA 2002'!#REF!</definedName>
    <definedName name="concepto" localSheetId="4">'[25]BASE DEFINITIVA 2002'!#REF!</definedName>
    <definedName name="concepto" localSheetId="7">'[25]BASE DEFINITIVA 2002'!#REF!</definedName>
    <definedName name="concepto" localSheetId="18">'[25]BASE DEFINITIVA 2002'!#REF!</definedName>
    <definedName name="concepto" localSheetId="1">'[25]BASE DEFINITIVA 2002'!#REF!</definedName>
    <definedName name="concepto" localSheetId="15">'[25]BASE DEFINITIVA 2002'!#REF!</definedName>
    <definedName name="concepto" localSheetId="13">'[25]BASE DEFINITIVA 2002'!#REF!</definedName>
    <definedName name="concepto">'[25]BASE DEFINITIVA 2002'!#REF!</definedName>
    <definedName name="CONS" localSheetId="0">[6]BANPRO99!#REF!</definedName>
    <definedName name="CONS" localSheetId="11">[6]BANPRO99!#REF!</definedName>
    <definedName name="CONS" localSheetId="4">[6]BANPRO99!#REF!</definedName>
    <definedName name="CONS" localSheetId="7">[6]BANPRO99!#REF!</definedName>
    <definedName name="CONS" localSheetId="18">[6]BANPRO99!#REF!</definedName>
    <definedName name="CONS" localSheetId="1">[6]BANPRO99!#REF!</definedName>
    <definedName name="CONS" localSheetId="15">[6]BANPRO99!#REF!</definedName>
    <definedName name="CONS" localSheetId="13">[6]BANPRO99!#REF!</definedName>
    <definedName name="CONS">[6]BANPRO99!#REF!</definedName>
    <definedName name="CONSOLIDADO" localSheetId="0">[24]ADEF01!#REF!</definedName>
    <definedName name="CONSOLIDADO" localSheetId="11">[24]ADEF01!#REF!</definedName>
    <definedName name="CONSOLIDADO" localSheetId="4">[24]ADEF01!#REF!</definedName>
    <definedName name="CONSOLIDADO" localSheetId="7">[24]ADEF01!#REF!</definedName>
    <definedName name="CONSOLIDADO" localSheetId="18">[24]ADEF01!#REF!</definedName>
    <definedName name="CONSOLIDADO" localSheetId="1">[24]ADEF01!#REF!</definedName>
    <definedName name="CONSOLIDADO" localSheetId="15">[24]ADEF01!#REF!</definedName>
    <definedName name="CONSOLIDADO" localSheetId="13">[24]ADEF01!#REF!</definedName>
    <definedName name="CONSOLIDADO">[24]ADEF01!#REF!</definedName>
    <definedName name="copia_Clas_Admva" localSheetId="11">#REF!</definedName>
    <definedName name="copia_Clas_Admva" localSheetId="4">#REF!</definedName>
    <definedName name="copia_Clas_Admva" localSheetId="16">#REF!</definedName>
    <definedName name="copia_Clas_Admva" localSheetId="7">#REF!</definedName>
    <definedName name="copia_Clas_Admva" localSheetId="18">#REF!</definedName>
    <definedName name="copia_Clas_Admva" localSheetId="1">#REF!</definedName>
    <definedName name="copia_Clas_Admva" localSheetId="15">#REF!</definedName>
    <definedName name="copia_Clas_Admva" localSheetId="13">#REF!</definedName>
    <definedName name="copia_Clas_Admva" localSheetId="17">#REF!</definedName>
    <definedName name="copia_Clas_Admva">#REF!</definedName>
    <definedName name="copia_Clas_Econ">[26]Clas_Econ!$B$2:$M$25</definedName>
    <definedName name="copia_Clas_Fun" localSheetId="11">#REF!</definedName>
    <definedName name="copia_Clas_Fun" localSheetId="4">#REF!</definedName>
    <definedName name="copia_Clas_Fun" localSheetId="16">#REF!</definedName>
    <definedName name="copia_Clas_Fun" localSheetId="7">#REF!</definedName>
    <definedName name="copia_Clas_Fun" localSheetId="18">#REF!</definedName>
    <definedName name="copia_Clas_Fun" localSheetId="1">#REF!</definedName>
    <definedName name="copia_Clas_Fun" localSheetId="15">#REF!</definedName>
    <definedName name="copia_Clas_Fun" localSheetId="13">#REF!</definedName>
    <definedName name="copia_Clas_Fun" localSheetId="17">#REF!</definedName>
    <definedName name="copia_Clas_Fun">#REF!</definedName>
    <definedName name="copia_Clas_Func" localSheetId="0">[27]Clas_Fun!#REF!</definedName>
    <definedName name="copia_Clas_Func" localSheetId="11">[27]Clas_Fun!#REF!</definedName>
    <definedName name="copia_Clas_Func" localSheetId="4">[27]Clas_Fun!#REF!</definedName>
    <definedName name="copia_Clas_Func" localSheetId="7">[27]Clas_Fun!#REF!</definedName>
    <definedName name="copia_Clas_Func" localSheetId="18">[27]Clas_Fun!#REF!</definedName>
    <definedName name="copia_Clas_Func" localSheetId="1">[27]Clas_Fun!#REF!</definedName>
    <definedName name="copia_Clas_Func" localSheetId="15">[27]Clas_Fun!#REF!</definedName>
    <definedName name="copia_Clas_Func" localSheetId="13">[27]Clas_Fun!#REF!</definedName>
    <definedName name="copia_Clas_Func">[27]Clas_Fun!#REF!</definedName>
    <definedName name="copia_Doble_Consolid" localSheetId="11">#REF!</definedName>
    <definedName name="copia_Doble_Consolid" localSheetId="4">#REF!</definedName>
    <definedName name="copia_Doble_Consolid" localSheetId="16">#REF!</definedName>
    <definedName name="copia_Doble_Consolid" localSheetId="7">#REF!</definedName>
    <definedName name="copia_Doble_Consolid" localSheetId="18">#REF!</definedName>
    <definedName name="copia_Doble_Consolid" localSheetId="1">#REF!</definedName>
    <definedName name="copia_Doble_Consolid" localSheetId="15">#REF!</definedName>
    <definedName name="copia_Doble_Consolid" localSheetId="13">#REF!</definedName>
    <definedName name="copia_Doble_Consolid" localSheetId="17">#REF!</definedName>
    <definedName name="copia_Doble_Consolid">#REF!</definedName>
    <definedName name="copia_Doble_OECPD" localSheetId="11">#REF!</definedName>
    <definedName name="copia_Doble_OECPD" localSheetId="4">#REF!</definedName>
    <definedName name="copia_Doble_OECPD" localSheetId="16">#REF!</definedName>
    <definedName name="copia_Doble_OECPD" localSheetId="7">#REF!</definedName>
    <definedName name="copia_Doble_OECPD" localSheetId="18">#REF!</definedName>
    <definedName name="copia_Doble_OECPD" localSheetId="1">#REF!</definedName>
    <definedName name="copia_Doble_OECPD" localSheetId="15">#REF!</definedName>
    <definedName name="copia_Doble_OECPD" localSheetId="13">#REF!</definedName>
    <definedName name="copia_Doble_OECPD" localSheetId="17">#REF!</definedName>
    <definedName name="copia_Doble_OECPD">#REF!</definedName>
    <definedName name="copia_Doble_RAutonyAPC" localSheetId="11">#REF!</definedName>
    <definedName name="copia_Doble_RAutonyAPC" localSheetId="4">#REF!</definedName>
    <definedName name="copia_Doble_RAutonyAPC" localSheetId="16">#REF!</definedName>
    <definedName name="copia_Doble_RAutonyAPC" localSheetId="7">#REF!</definedName>
    <definedName name="copia_Doble_RAutonyAPC" localSheetId="18">#REF!</definedName>
    <definedName name="copia_Doble_RAutonyAPC" localSheetId="1">#REF!</definedName>
    <definedName name="copia_Doble_RAutonyAPC" localSheetId="15">#REF!</definedName>
    <definedName name="copia_Doble_RAutonyAPC" localSheetId="13">#REF!</definedName>
    <definedName name="copia_Doble_RAutonyAPC" localSheetId="17">#REF!</definedName>
    <definedName name="copia_Doble_RAutonyAPC">#REF!</definedName>
    <definedName name="copia_Gto_Ents_Fed">[26]Gto_Ent_Fed!$B$39:$L$73</definedName>
    <definedName name="copia_Gto_Federal" localSheetId="11">#REF!</definedName>
    <definedName name="copia_Gto_Federal" localSheetId="4">#REF!</definedName>
    <definedName name="copia_Gto_Federal" localSheetId="16">#REF!</definedName>
    <definedName name="copia_Gto_Federal" localSheetId="7">#REF!</definedName>
    <definedName name="copia_Gto_Federal" localSheetId="18">#REF!</definedName>
    <definedName name="copia_Gto_Federal" localSheetId="1">#REF!</definedName>
    <definedName name="copia_Gto_Federal" localSheetId="15">#REF!</definedName>
    <definedName name="copia_Gto_Federal" localSheetId="13">#REF!</definedName>
    <definedName name="copia_Gto_Federal" localSheetId="17">#REF!</definedName>
    <definedName name="copia_Gto_Federal">#REF!</definedName>
    <definedName name="copia_Gto_Neto" localSheetId="11">#REF!</definedName>
    <definedName name="copia_Gto_Neto" localSheetId="4">#REF!</definedName>
    <definedName name="copia_Gto_Neto" localSheetId="16">#REF!</definedName>
    <definedName name="copia_Gto_Neto" localSheetId="7">#REF!</definedName>
    <definedName name="copia_Gto_Neto" localSheetId="18">#REF!</definedName>
    <definedName name="copia_Gto_Neto" localSheetId="1">#REF!</definedName>
    <definedName name="copia_Gto_Neto" localSheetId="15">#REF!</definedName>
    <definedName name="copia_Gto_Neto" localSheetId="13">#REF!</definedName>
    <definedName name="copia_Gto_Neto" localSheetId="17">#REF!</definedName>
    <definedName name="copia_Gto_Neto">#REF!</definedName>
    <definedName name="copia_Ing_Pres" localSheetId="11">#REF!</definedName>
    <definedName name="copia_Ing_Pres" localSheetId="4">#REF!</definedName>
    <definedName name="copia_Ing_Pres" localSheetId="16">#REF!</definedName>
    <definedName name="copia_Ing_Pres" localSheetId="7">#REF!</definedName>
    <definedName name="copia_Ing_Pres" localSheetId="18">#REF!</definedName>
    <definedName name="copia_Ing_Pres" localSheetId="1">#REF!</definedName>
    <definedName name="copia_Ing_Pres" localSheetId="15">#REF!</definedName>
    <definedName name="copia_Ing_Pres" localSheetId="13">#REF!</definedName>
    <definedName name="copia_Ing_Pres" localSheetId="17">#REF!</definedName>
    <definedName name="copia_Ing_Pres">#REF!</definedName>
    <definedName name="COSTO">#N/A</definedName>
    <definedName name="CRI" localSheetId="0">[6]BANPRO99!#REF!</definedName>
    <definedName name="CRI" localSheetId="11">[6]BANPRO99!#REF!</definedName>
    <definedName name="CRI" localSheetId="4">[6]BANPRO99!#REF!</definedName>
    <definedName name="CRI" localSheetId="7">[6]BANPRO99!#REF!</definedName>
    <definedName name="CRI" localSheetId="18">[6]BANPRO99!#REF!</definedName>
    <definedName name="CRI" localSheetId="1">[6]BANPRO99!#REF!</definedName>
    <definedName name="CRI" localSheetId="15">[6]BANPRO99!#REF!</definedName>
    <definedName name="CRI" localSheetId="13">[6]BANPRO99!#REF!</definedName>
    <definedName name="CRI">[6]BANPRO99!#REF!</definedName>
    <definedName name="criterios23" localSheetId="11">#REF!</definedName>
    <definedName name="criterios23" localSheetId="4">#REF!</definedName>
    <definedName name="criterios23" localSheetId="16">#REF!</definedName>
    <definedName name="criterios23" localSheetId="7">#REF!</definedName>
    <definedName name="criterios23" localSheetId="18">#REF!</definedName>
    <definedName name="criterios23" localSheetId="1">#REF!</definedName>
    <definedName name="criterios23" localSheetId="15">#REF!</definedName>
    <definedName name="criterios23" localSheetId="13">#REF!</definedName>
    <definedName name="criterios23" localSheetId="17">#REF!</definedName>
    <definedName name="criterios23">#REF!</definedName>
    <definedName name="Criterios25" localSheetId="11">#REF!</definedName>
    <definedName name="Criterios25" localSheetId="4">#REF!</definedName>
    <definedName name="Criterios25" localSheetId="16">#REF!</definedName>
    <definedName name="Criterios25" localSheetId="7">#REF!</definedName>
    <definedName name="Criterios25" localSheetId="18">#REF!</definedName>
    <definedName name="Criterios25" localSheetId="1">#REF!</definedName>
    <definedName name="Criterios25" localSheetId="15">#REF!</definedName>
    <definedName name="Criterios25" localSheetId="13">#REF!</definedName>
    <definedName name="Criterios25" localSheetId="17">#REF!</definedName>
    <definedName name="Criterios25">#REF!</definedName>
    <definedName name="Criterios33" localSheetId="11">#REF!</definedName>
    <definedName name="Criterios33" localSheetId="4">#REF!</definedName>
    <definedName name="Criterios33" localSheetId="16">#REF!</definedName>
    <definedName name="Criterios33" localSheetId="7">#REF!</definedName>
    <definedName name="Criterios33" localSheetId="18">#REF!</definedName>
    <definedName name="Criterios33" localSheetId="1">#REF!</definedName>
    <definedName name="Criterios33" localSheetId="15">#REF!</definedName>
    <definedName name="Criterios33" localSheetId="13">#REF!</definedName>
    <definedName name="Criterios33" localSheetId="17">#REF!</definedName>
    <definedName name="Criterios33">#REF!</definedName>
    <definedName name="CTOS" localSheetId="0">#REF!</definedName>
    <definedName name="CTOS" localSheetId="11">#REF!</definedName>
    <definedName name="CTOS" localSheetId="4">#REF!</definedName>
    <definedName name="CTOS" localSheetId="16">#REF!</definedName>
    <definedName name="CTOS" localSheetId="7">#REF!</definedName>
    <definedName name="CTOS" localSheetId="18">#REF!</definedName>
    <definedName name="CTOS" localSheetId="2">#REF!</definedName>
    <definedName name="CTOS" localSheetId="1">#REF!</definedName>
    <definedName name="CTOS" localSheetId="15">#REF!</definedName>
    <definedName name="CTOS" localSheetId="13">#REF!</definedName>
    <definedName name="CTOS" localSheetId="17">#REF!</definedName>
    <definedName name="CTOS">#REF!</definedName>
    <definedName name="CTOS1" localSheetId="0">#REF!</definedName>
    <definedName name="CTOS1" localSheetId="11">#REF!</definedName>
    <definedName name="CTOS1" localSheetId="4">#REF!</definedName>
    <definedName name="CTOS1" localSheetId="16">#REF!</definedName>
    <definedName name="CTOS1" localSheetId="7">#REF!</definedName>
    <definedName name="CTOS1" localSheetId="18">#REF!</definedName>
    <definedName name="CTOS1" localSheetId="2">#REF!</definedName>
    <definedName name="CTOS1" localSheetId="1">#REF!</definedName>
    <definedName name="CTOS1" localSheetId="15">#REF!</definedName>
    <definedName name="CTOS1" localSheetId="13">#REF!</definedName>
    <definedName name="CTOS1" localSheetId="17">#REF!</definedName>
    <definedName name="CTOS1">#REF!</definedName>
    <definedName name="cuad" localSheetId="11">#REF!</definedName>
    <definedName name="cuad" localSheetId="4">#REF!</definedName>
    <definedName name="cuad" localSheetId="16">#REF!</definedName>
    <definedName name="cuad" localSheetId="7">#REF!</definedName>
    <definedName name="cuad" localSheetId="18">#REF!</definedName>
    <definedName name="cuad" localSheetId="1">#REF!</definedName>
    <definedName name="cuad" localSheetId="15">#REF!</definedName>
    <definedName name="cuad" localSheetId="13">#REF!</definedName>
    <definedName name="cuad" localSheetId="17">#REF!</definedName>
    <definedName name="cuad">#REF!</definedName>
    <definedName name="CUAD179" localSheetId="0">'[1]Mod Eco Controlados 99'!#REF!</definedName>
    <definedName name="CUAD179" localSheetId="11">'[1]Mod Eco Controlados 99'!#REF!</definedName>
    <definedName name="CUAD179" localSheetId="4">'[1]Mod Eco Controlados 99'!#REF!</definedName>
    <definedName name="CUAD179" localSheetId="7">'[1]Mod Eco Controlados 99'!#REF!</definedName>
    <definedName name="CUAD179" localSheetId="18">'[1]Mod Eco Controlados 99'!#REF!</definedName>
    <definedName name="CUAD179" localSheetId="1">'[1]Mod Eco Controlados 99'!#REF!</definedName>
    <definedName name="CUAD179" localSheetId="15">'[1]Mod Eco Controlados 99'!#REF!</definedName>
    <definedName name="CUAD179" localSheetId="13">'[1]Mod Eco Controlados 99'!#REF!</definedName>
    <definedName name="CUAD179">'[1]Mod Eco Controlados 99'!#REF!</definedName>
    <definedName name="CUAD179A" localSheetId="0">'[1]Mod Eco Controlados 99'!#REF!</definedName>
    <definedName name="CUAD179A" localSheetId="11">'[1]Mod Eco Controlados 99'!#REF!</definedName>
    <definedName name="CUAD179A" localSheetId="4">'[1]Mod Eco Controlados 99'!#REF!</definedName>
    <definedName name="CUAD179A" localSheetId="7">'[1]Mod Eco Controlados 99'!#REF!</definedName>
    <definedName name="CUAD179A" localSheetId="18">'[1]Mod Eco Controlados 99'!#REF!</definedName>
    <definedName name="CUAD179A" localSheetId="1">'[1]Mod Eco Controlados 99'!#REF!</definedName>
    <definedName name="CUAD179A" localSheetId="15">'[1]Mod Eco Controlados 99'!#REF!</definedName>
    <definedName name="CUAD179A" localSheetId="13">'[1]Mod Eco Controlados 99'!#REF!</definedName>
    <definedName name="CUAD179A">'[1]Mod Eco Controlados 99'!#REF!</definedName>
    <definedName name="CUAD180" localSheetId="0">'[1]Mod Eco Controlados 99'!#REF!</definedName>
    <definedName name="CUAD180" localSheetId="11">'[1]Mod Eco Controlados 99'!#REF!</definedName>
    <definedName name="CUAD180" localSheetId="4">'[1]Mod Eco Controlados 99'!#REF!</definedName>
    <definedName name="CUAD180" localSheetId="7">'[1]Mod Eco Controlados 99'!#REF!</definedName>
    <definedName name="CUAD180" localSheetId="18">'[1]Mod Eco Controlados 99'!#REF!</definedName>
    <definedName name="CUAD180" localSheetId="1">'[1]Mod Eco Controlados 99'!#REF!</definedName>
    <definedName name="CUAD180" localSheetId="15">'[1]Mod Eco Controlados 99'!#REF!</definedName>
    <definedName name="CUAD180" localSheetId="13">'[1]Mod Eco Controlados 99'!#REF!</definedName>
    <definedName name="CUAD180">'[1]Mod Eco Controlados 99'!#REF!</definedName>
    <definedName name="Cuadro16511" localSheetId="0">'[28]Ingresos serie'!#REF!</definedName>
    <definedName name="Cuadro16511" localSheetId="11">'[28]Ingresos serie'!#REF!</definedName>
    <definedName name="Cuadro16511" localSheetId="4">'[28]Ingresos serie'!#REF!</definedName>
    <definedName name="Cuadro16511" localSheetId="7">'[28]Ingresos serie'!#REF!</definedName>
    <definedName name="Cuadro16511" localSheetId="18">'[28]Ingresos serie'!#REF!</definedName>
    <definedName name="Cuadro16511" localSheetId="1">'[28]Ingresos serie'!#REF!</definedName>
    <definedName name="Cuadro16511" localSheetId="15">'[28]Ingresos serie'!#REF!</definedName>
    <definedName name="Cuadro16511" localSheetId="13">'[28]Ingresos serie'!#REF!</definedName>
    <definedName name="Cuadro16511">'[28]Ingresos serie'!#REF!</definedName>
    <definedName name="Cuadro18521" localSheetId="11">#REF!</definedName>
    <definedName name="Cuadro18521" localSheetId="4">#REF!</definedName>
    <definedName name="Cuadro18521" localSheetId="16">#REF!</definedName>
    <definedName name="Cuadro18521" localSheetId="7">#REF!</definedName>
    <definedName name="Cuadro18521" localSheetId="18">#REF!</definedName>
    <definedName name="Cuadro18521" localSheetId="1">#REF!</definedName>
    <definedName name="Cuadro18521" localSheetId="15">#REF!</definedName>
    <definedName name="Cuadro18521" localSheetId="13">#REF!</definedName>
    <definedName name="Cuadro18521" localSheetId="17">#REF!</definedName>
    <definedName name="Cuadro18521">#REF!</definedName>
    <definedName name="Cuadro19522" localSheetId="11">#REF!</definedName>
    <definedName name="Cuadro19522" localSheetId="4">#REF!</definedName>
    <definedName name="Cuadro19522" localSheetId="16">#REF!</definedName>
    <definedName name="Cuadro19522" localSheetId="7">#REF!</definedName>
    <definedName name="Cuadro19522" localSheetId="18">#REF!</definedName>
    <definedName name="Cuadro19522" localSheetId="1">#REF!</definedName>
    <definedName name="Cuadro19522" localSheetId="15">#REF!</definedName>
    <definedName name="Cuadro19522" localSheetId="13">#REF!</definedName>
    <definedName name="Cuadro19522" localSheetId="17">#REF!</definedName>
    <definedName name="Cuadro19522">#REF!</definedName>
    <definedName name="Cuadro20523" localSheetId="0">'[29]20-5.2.3'!#REF!</definedName>
    <definedName name="Cuadro20523" localSheetId="11">'[29]20-5.2.3'!#REF!</definedName>
    <definedName name="Cuadro20523" localSheetId="4">'[29]20-5.2.3'!#REF!</definedName>
    <definedName name="Cuadro20523" localSheetId="7">'[29]20-5.2.3'!#REF!</definedName>
    <definedName name="Cuadro20523" localSheetId="18">'[29]20-5.2.3'!#REF!</definedName>
    <definedName name="Cuadro20523" localSheetId="1">'[29]20-5.2.3'!#REF!</definedName>
    <definedName name="Cuadro20523" localSheetId="15">'[29]20-5.2.3'!#REF!</definedName>
    <definedName name="Cuadro20523" localSheetId="13">'[29]20-5.2.3'!#REF!</definedName>
    <definedName name="Cuadro20523">'[29]20-5.2.3'!#REF!</definedName>
    <definedName name="cUADRO26529CR" localSheetId="11">#REF!</definedName>
    <definedName name="cUADRO26529CR" localSheetId="4">#REF!</definedName>
    <definedName name="cUADRO26529CR" localSheetId="16">#REF!</definedName>
    <definedName name="cUADRO26529CR" localSheetId="7">#REF!</definedName>
    <definedName name="cUADRO26529CR" localSheetId="18">#REF!</definedName>
    <definedName name="cUADRO26529CR" localSheetId="1">#REF!</definedName>
    <definedName name="cUADRO26529CR" localSheetId="15">#REF!</definedName>
    <definedName name="cUADRO26529CR" localSheetId="13">#REF!</definedName>
    <definedName name="cUADRO26529CR" localSheetId="17">#REF!</definedName>
    <definedName name="cUADRO26529CR">#REF!</definedName>
    <definedName name="Cuadro30611">'[29]30-6.1.1'!$B$65:$M$120</definedName>
    <definedName name="Cuadro31613" localSheetId="11">#REF!</definedName>
    <definedName name="Cuadro31613" localSheetId="4">#REF!</definedName>
    <definedName name="Cuadro31613" localSheetId="16">#REF!</definedName>
    <definedName name="Cuadro31613" localSheetId="7">#REF!</definedName>
    <definedName name="Cuadro31613" localSheetId="18">#REF!</definedName>
    <definedName name="Cuadro31613" localSheetId="1">#REF!</definedName>
    <definedName name="Cuadro31613" localSheetId="15">#REF!</definedName>
    <definedName name="Cuadro31613" localSheetId="13">#REF!</definedName>
    <definedName name="Cuadro31613" localSheetId="17">#REF!</definedName>
    <definedName name="Cuadro31613">#REF!</definedName>
    <definedName name="Cuadro33621" localSheetId="11">#REF!</definedName>
    <definedName name="Cuadro33621" localSheetId="4">#REF!</definedName>
    <definedName name="Cuadro33621" localSheetId="16">#REF!</definedName>
    <definedName name="Cuadro33621" localSheetId="7">#REF!</definedName>
    <definedName name="Cuadro33621" localSheetId="18">#REF!</definedName>
    <definedName name="Cuadro33621" localSheetId="1">#REF!</definedName>
    <definedName name="Cuadro33621" localSheetId="15">#REF!</definedName>
    <definedName name="Cuadro33621" localSheetId="13">#REF!</definedName>
    <definedName name="Cuadro33621" localSheetId="17">#REF!</definedName>
    <definedName name="Cuadro33621">#REF!</definedName>
    <definedName name="cuapara2a">[30]BASE!$J$168:$W$206</definedName>
    <definedName name="cuapara2b">[30]BASE!$Z$168:$AM$207</definedName>
    <definedName name="cuatro" localSheetId="0">#REF!</definedName>
    <definedName name="cuatro" localSheetId="11">#REF!</definedName>
    <definedName name="cuatro" localSheetId="4">#REF!</definedName>
    <definedName name="cuatro" localSheetId="16">#REF!</definedName>
    <definedName name="cuatro" localSheetId="7">#REF!</definedName>
    <definedName name="cuatro" localSheetId="18">#REF!</definedName>
    <definedName name="cuatro" localSheetId="2">#REF!</definedName>
    <definedName name="cuatro" localSheetId="1">#REF!</definedName>
    <definedName name="cuatro" localSheetId="15">#REF!</definedName>
    <definedName name="cuatro" localSheetId="13">#REF!</definedName>
    <definedName name="cuatro" localSheetId="17">#REF!</definedName>
    <definedName name="cuatro">#REF!</definedName>
    <definedName name="cuotasem">'[4]Régimen financiero'!$E$3</definedName>
    <definedName name="DatodRamoUR">[31]DatosRamoUrEconomica!$A$1:$F$65536</definedName>
    <definedName name="DATOS" localSheetId="11">#REF!</definedName>
    <definedName name="DATOS" localSheetId="4">#REF!</definedName>
    <definedName name="DATOS" localSheetId="16">#REF!</definedName>
    <definedName name="DATOS" localSheetId="7">#REF!</definedName>
    <definedName name="Datos" localSheetId="18">#REF!</definedName>
    <definedName name="DATOS" localSheetId="1">#REF!</definedName>
    <definedName name="DATOS" localSheetId="15">#REF!</definedName>
    <definedName name="DATOS" localSheetId="13">#REF!</definedName>
    <definedName name="DATOS" localSheetId="17">#REF!</definedName>
    <definedName name="DATOS">#REF!</definedName>
    <definedName name="Datos_08_09_ServiciosPersonales" localSheetId="11">#REF!</definedName>
    <definedName name="Datos_08_09_ServiciosPersonales" localSheetId="4">#REF!</definedName>
    <definedName name="Datos_08_09_ServiciosPersonales" localSheetId="16">#REF!</definedName>
    <definedName name="Datos_08_09_ServiciosPersonales" localSheetId="7">#REF!</definedName>
    <definedName name="Datos_08_09_ServiciosPersonales" localSheetId="18">#REF!</definedName>
    <definedName name="Datos_08_09_ServiciosPersonales" localSheetId="1">#REF!</definedName>
    <definedName name="Datos_08_09_ServiciosPersonales" localSheetId="15">#REF!</definedName>
    <definedName name="Datos_08_09_ServiciosPersonales" localSheetId="13">#REF!</definedName>
    <definedName name="Datos_08_09_ServiciosPersonales" localSheetId="17">#REF!</definedName>
    <definedName name="Datos_08_09_ServiciosPersonales">#REF!</definedName>
    <definedName name="Datos_CRC">[32]Hoja1!$A$5:$D$45</definedName>
    <definedName name="Datos_Servicios_Personales" localSheetId="11">#REF!</definedName>
    <definedName name="Datos_Servicios_Personales" localSheetId="4">#REF!</definedName>
    <definedName name="Datos_Servicios_Personales" localSheetId="16">#REF!</definedName>
    <definedName name="Datos_Servicios_Personales" localSheetId="7">#REF!</definedName>
    <definedName name="Datos_Servicios_Personales" localSheetId="18">#REF!</definedName>
    <definedName name="Datos_Servicios_Personales" localSheetId="1">#REF!</definedName>
    <definedName name="Datos_Servicios_Personales" localSheetId="15">#REF!</definedName>
    <definedName name="Datos_Servicios_Personales" localSheetId="13">#REF!</definedName>
    <definedName name="Datos_Servicios_Personales" localSheetId="17">#REF!</definedName>
    <definedName name="Datos_Servicios_Personales">#REF!</definedName>
    <definedName name="datosb" localSheetId="11">#REF!</definedName>
    <definedName name="datosb" localSheetId="4">#REF!</definedName>
    <definedName name="datosb" localSheetId="16">#REF!</definedName>
    <definedName name="datosb" localSheetId="7">#REF!</definedName>
    <definedName name="datosb" localSheetId="18">#REF!</definedName>
    <definedName name="datosb" localSheetId="1">#REF!</definedName>
    <definedName name="datosb" localSheetId="15">#REF!</definedName>
    <definedName name="datosb" localSheetId="13">#REF!</definedName>
    <definedName name="datosb" localSheetId="17">#REF!</definedName>
    <definedName name="datosb">#REF!</definedName>
    <definedName name="DatosEconomica" localSheetId="11">#REF!</definedName>
    <definedName name="DatosEconomica" localSheetId="4">#REF!</definedName>
    <definedName name="DatosEconomica" localSheetId="16">#REF!</definedName>
    <definedName name="DatosEconomica" localSheetId="7">#REF!</definedName>
    <definedName name="DatosEconomica" localSheetId="18">#REF!</definedName>
    <definedName name="DatosEconomica" localSheetId="1">#REF!</definedName>
    <definedName name="DatosEconomica" localSheetId="15">#REF!</definedName>
    <definedName name="DatosEconomica" localSheetId="13">#REF!</definedName>
    <definedName name="DatosEconomica" localSheetId="17">#REF!</definedName>
    <definedName name="DatosEconomica">#REF!</definedName>
    <definedName name="DatosGrupoyModPp" localSheetId="11">#REF!</definedName>
    <definedName name="DatosGrupoyModPp" localSheetId="4">#REF!</definedName>
    <definedName name="DatosGrupoyModPp" localSheetId="16">#REF!</definedName>
    <definedName name="DatosGrupoyModPp" localSheetId="7">#REF!</definedName>
    <definedName name="DatosGrupoyModPp" localSheetId="18">#REF!</definedName>
    <definedName name="DatosGrupoyModPp" localSheetId="1">#REF!</definedName>
    <definedName name="DatosGrupoyModPp" localSheetId="15">#REF!</definedName>
    <definedName name="DatosGrupoyModPp" localSheetId="13">#REF!</definedName>
    <definedName name="DatosGrupoyModPp" localSheetId="17">#REF!</definedName>
    <definedName name="DatosGrupoyModPp">#REF!</definedName>
    <definedName name="DatosporProgPresupuestario" localSheetId="11">#REF!</definedName>
    <definedName name="DatosporProgPresupuestario" localSheetId="4">#REF!</definedName>
    <definedName name="DatosporProgPresupuestario" localSheetId="16">#REF!</definedName>
    <definedName name="DatosporProgPresupuestario" localSheetId="7">#REF!</definedName>
    <definedName name="DatosporProgPresupuestario" localSheetId="18">#REF!</definedName>
    <definedName name="DatosporProgPresupuestario" localSheetId="1">#REF!</definedName>
    <definedName name="DatosporProgPresupuestario" localSheetId="15">#REF!</definedName>
    <definedName name="DatosporProgPresupuestario" localSheetId="13">#REF!</definedName>
    <definedName name="DatosporProgPresupuestario" localSheetId="17">#REF!</definedName>
    <definedName name="DatosporProgPresupuestario">#REF!</definedName>
    <definedName name="DatosRamoFunción" localSheetId="11">#REF!</definedName>
    <definedName name="DatosRamoFunción" localSheetId="4">#REF!</definedName>
    <definedName name="DatosRamoFunción" localSheetId="16">#REF!</definedName>
    <definedName name="DatosRamoFunción" localSheetId="7">#REF!</definedName>
    <definedName name="DatosRamoFunción" localSheetId="18">#REF!</definedName>
    <definedName name="DatosRamoFunción" localSheetId="1">#REF!</definedName>
    <definedName name="DatosRamoFunción" localSheetId="15">#REF!</definedName>
    <definedName name="DatosRamoFunción" localSheetId="13">#REF!</definedName>
    <definedName name="DatosRamoFunción" localSheetId="17">#REF!</definedName>
    <definedName name="DatosRamoFunción">#REF!</definedName>
    <definedName name="DatosRamoUR" localSheetId="11">#REF!</definedName>
    <definedName name="DatosRamoUR" localSheetId="4">#REF!</definedName>
    <definedName name="DatosRamoUR" localSheetId="16">#REF!</definedName>
    <definedName name="DatosRamoUR" localSheetId="7">#REF!</definedName>
    <definedName name="DatosRamoUR" localSheetId="18">#REF!</definedName>
    <definedName name="DatosRamoUR" localSheetId="1">#REF!</definedName>
    <definedName name="DatosRamoUR" localSheetId="15">#REF!</definedName>
    <definedName name="DatosRamoUR" localSheetId="13">#REF!</definedName>
    <definedName name="DatosRamoUR" localSheetId="17">#REF!</definedName>
    <definedName name="DatosRamoUR">#REF!</definedName>
    <definedName name="ddd">[2]!AGO&amp;[2]!SEP&amp;[2]!OCT&amp;[2]!NOV&amp;[2]!DIC</definedName>
    <definedName name="dddd" localSheetId="11">#REF!</definedName>
    <definedName name="dddd" localSheetId="4">#REF!</definedName>
    <definedName name="dddd" localSheetId="16">#REF!</definedName>
    <definedName name="dddd" localSheetId="7">#REF!</definedName>
    <definedName name="dddd" localSheetId="18">#REF!</definedName>
    <definedName name="dddd" localSheetId="1">#REF!</definedName>
    <definedName name="dddd" localSheetId="15">#REF!</definedName>
    <definedName name="dddd" localSheetId="13">#REF!</definedName>
    <definedName name="dddd" localSheetId="17">#REF!</definedName>
    <definedName name="dddd">#REF!</definedName>
    <definedName name="ddddd">[33]Clas_Econ!$B$2:$M$25</definedName>
    <definedName name="defi">[2]!AGO&amp;[2]!SEP&amp;[2]!OCT&amp;[2]!NOV&amp;[2]!DIC</definedName>
    <definedName name="DEFICIT4" localSheetId="11">#REF!</definedName>
    <definedName name="DEFICIT4" localSheetId="4">#REF!</definedName>
    <definedName name="DEFICIT4" localSheetId="16">#REF!</definedName>
    <definedName name="DEFICIT4" localSheetId="7">#REF!</definedName>
    <definedName name="DEFICIT4" localSheetId="18">#REF!</definedName>
    <definedName name="DEFICIT4" localSheetId="1">#REF!</definedName>
    <definedName name="DEFICIT4" localSheetId="15">#REF!</definedName>
    <definedName name="DEFICIT4" localSheetId="13">#REF!</definedName>
    <definedName name="DEFICIT4" localSheetId="17">#REF!</definedName>
    <definedName name="DEFICIT4">#REF!</definedName>
    <definedName name="DESTINO" localSheetId="0">#REF!</definedName>
    <definedName name="DESTINO" localSheetId="11">#REF!</definedName>
    <definedName name="DESTINO" localSheetId="4">#REF!</definedName>
    <definedName name="DESTINO" localSheetId="16">#REF!</definedName>
    <definedName name="DESTINO" localSheetId="7">#REF!</definedName>
    <definedName name="DESTINO" localSheetId="18">#REF!</definedName>
    <definedName name="DESTINO" localSheetId="2">#REF!</definedName>
    <definedName name="DESTINO" localSheetId="1">#REF!</definedName>
    <definedName name="DESTINO" localSheetId="15">#REF!</definedName>
    <definedName name="DESTINO" localSheetId="13">#REF!</definedName>
    <definedName name="DESTINO" localSheetId="17">#REF!</definedName>
    <definedName name="DESTINO">#REF!</definedName>
    <definedName name="DFF" localSheetId="0">#REF!</definedName>
    <definedName name="DFF" localSheetId="11">#REF!</definedName>
    <definedName name="DFF" localSheetId="4">#REF!</definedName>
    <definedName name="DFF" localSheetId="16">#REF!</definedName>
    <definedName name="DFF" localSheetId="7">#REF!</definedName>
    <definedName name="DFF" localSheetId="18">#REF!</definedName>
    <definedName name="DFF" localSheetId="2">#REF!</definedName>
    <definedName name="DFF" localSheetId="1">#REF!</definedName>
    <definedName name="DFF" localSheetId="15">#REF!</definedName>
    <definedName name="DFF" localSheetId="13">#REF!</definedName>
    <definedName name="DFF" localSheetId="17">#REF!</definedName>
    <definedName name="DFF">#REF!</definedName>
    <definedName name="dfhzsdgzsd">[2]!AGO&amp;[2]!SEP&amp;[2]!OCT&amp;[2]!NOV&amp;[2]!DIC</definedName>
    <definedName name="DGD" localSheetId="0">#REF!</definedName>
    <definedName name="DGD" localSheetId="11">#REF!</definedName>
    <definedName name="DGD" localSheetId="4">#REF!</definedName>
    <definedName name="DGD" localSheetId="16">#REF!</definedName>
    <definedName name="DGD" localSheetId="7">#REF!</definedName>
    <definedName name="DGD" localSheetId="18">#REF!</definedName>
    <definedName name="DGD" localSheetId="2">#REF!</definedName>
    <definedName name="DGD" localSheetId="1">#REF!</definedName>
    <definedName name="DGD" localSheetId="15">#REF!</definedName>
    <definedName name="DGD" localSheetId="13">#REF!</definedName>
    <definedName name="DGD" localSheetId="17">#REF!</definedName>
    <definedName name="DGD">#REF!</definedName>
    <definedName name="DGDDG" localSheetId="0">#REF!</definedName>
    <definedName name="DGDDG" localSheetId="11">#REF!</definedName>
    <definedName name="DGDDG" localSheetId="4">#REF!</definedName>
    <definedName name="DGDDG" localSheetId="16">#REF!</definedName>
    <definedName name="DGDDG" localSheetId="7">#REF!</definedName>
    <definedName name="DGDDG" localSheetId="18">#REF!</definedName>
    <definedName name="DGDDG" localSheetId="2">#REF!</definedName>
    <definedName name="DGDDG" localSheetId="1">#REF!</definedName>
    <definedName name="DGDDG" localSheetId="15">#REF!</definedName>
    <definedName name="DGDDG" localSheetId="13">#REF!</definedName>
    <definedName name="DGDDG" localSheetId="17">#REF!</definedName>
    <definedName name="DGDDG">#REF!</definedName>
    <definedName name="DGDG" localSheetId="0">#REF!</definedName>
    <definedName name="DGDG" localSheetId="11">#REF!</definedName>
    <definedName name="DGDG" localSheetId="4">#REF!</definedName>
    <definedName name="DGDG" localSheetId="16">#REF!</definedName>
    <definedName name="DGDG" localSheetId="7">#REF!</definedName>
    <definedName name="DGDG" localSheetId="18">#REF!</definedName>
    <definedName name="DGDG" localSheetId="2">#REF!</definedName>
    <definedName name="DGDG" localSheetId="1">#REF!</definedName>
    <definedName name="DGDG" localSheetId="15">#REF!</definedName>
    <definedName name="DGDG" localSheetId="13">#REF!</definedName>
    <definedName name="DGDG" localSheetId="17">#REF!</definedName>
    <definedName name="DGDG">#REF!</definedName>
    <definedName name="DGDG1" localSheetId="0">#REF!</definedName>
    <definedName name="DGDG1" localSheetId="11">#REF!</definedName>
    <definedName name="DGDG1" localSheetId="4">#REF!</definedName>
    <definedName name="DGDG1" localSheetId="16">#REF!</definedName>
    <definedName name="DGDG1" localSheetId="7">#REF!</definedName>
    <definedName name="DGDG1" localSheetId="18">#REF!</definedName>
    <definedName name="DGDG1" localSheetId="2">#REF!</definedName>
    <definedName name="DGDG1" localSheetId="1">#REF!</definedName>
    <definedName name="DGDG1" localSheetId="15">#REF!</definedName>
    <definedName name="DGDG1" localSheetId="13">#REF!</definedName>
    <definedName name="DGDG1" localSheetId="17">#REF!</definedName>
    <definedName name="DGDG1">#REF!</definedName>
    <definedName name="DGGD" localSheetId="0">#REF!</definedName>
    <definedName name="DGGD" localSheetId="11">#REF!</definedName>
    <definedName name="DGGD" localSheetId="4">#REF!</definedName>
    <definedName name="DGGD" localSheetId="16">#REF!</definedName>
    <definedName name="DGGD" localSheetId="7">#REF!</definedName>
    <definedName name="DGGD" localSheetId="18">#REF!</definedName>
    <definedName name="DGGD" localSheetId="2">#REF!</definedName>
    <definedName name="DGGD" localSheetId="1">#REF!</definedName>
    <definedName name="DGGD" localSheetId="15">#REF!</definedName>
    <definedName name="DGGD" localSheetId="13">#REF!</definedName>
    <definedName name="DGGD" localSheetId="17">#REF!</definedName>
    <definedName name="DGGD">#REF!</definedName>
    <definedName name="DIC">"; DICIEMBRE.- "&amp;TEXT([9]edofza12!$C$24,"#,##0")</definedName>
    <definedName name="DIFERENCIAS">#N/A</definedName>
    <definedName name="direccion">'[34]ADEC II'!$B$9</definedName>
    <definedName name="directo" localSheetId="11">#REF!</definedName>
    <definedName name="directo" localSheetId="4">#REF!</definedName>
    <definedName name="directo" localSheetId="16">#REF!</definedName>
    <definedName name="directo" localSheetId="7">#REF!</definedName>
    <definedName name="directo" localSheetId="18">#REF!</definedName>
    <definedName name="directo" localSheetId="1">#REF!</definedName>
    <definedName name="directo" localSheetId="15">#REF!</definedName>
    <definedName name="directo" localSheetId="13">#REF!</definedName>
    <definedName name="directo" localSheetId="17">#REF!</definedName>
    <definedName name="directo">#REF!</definedName>
    <definedName name="directo03" localSheetId="11">#REF!</definedName>
    <definedName name="directo03" localSheetId="4">#REF!</definedName>
    <definedName name="directo03" localSheetId="16">#REF!</definedName>
    <definedName name="directo03" localSheetId="7">#REF!</definedName>
    <definedName name="directo03" localSheetId="18">#REF!</definedName>
    <definedName name="directo03" localSheetId="1">#REF!</definedName>
    <definedName name="directo03" localSheetId="15">#REF!</definedName>
    <definedName name="directo03" localSheetId="13">#REF!</definedName>
    <definedName name="directo03" localSheetId="17">#REF!</definedName>
    <definedName name="directo03">#REF!</definedName>
    <definedName name="directoc03" localSheetId="11">#REF!</definedName>
    <definedName name="directoc03" localSheetId="4">#REF!</definedName>
    <definedName name="directoc03" localSheetId="16">#REF!</definedName>
    <definedName name="directoc03" localSheetId="7">#REF!</definedName>
    <definedName name="directoc03" localSheetId="18">#REF!</definedName>
    <definedName name="directoc03" localSheetId="1">#REF!</definedName>
    <definedName name="directoc03" localSheetId="15">#REF!</definedName>
    <definedName name="directoc03" localSheetId="13">#REF!</definedName>
    <definedName name="directoc03" localSheetId="17">#REF!</definedName>
    <definedName name="directoc03">#REF!</definedName>
    <definedName name="directoppef" localSheetId="11">#REF!</definedName>
    <definedName name="directoppef" localSheetId="4">#REF!</definedName>
    <definedName name="directoppef" localSheetId="16">#REF!</definedName>
    <definedName name="directoppef" localSheetId="7">#REF!</definedName>
    <definedName name="directoppef" localSheetId="18">#REF!</definedName>
    <definedName name="directoppef" localSheetId="1">#REF!</definedName>
    <definedName name="directoppef" localSheetId="15">#REF!</definedName>
    <definedName name="directoppef" localSheetId="13">#REF!</definedName>
    <definedName name="directoppef" localSheetId="17">#REF!</definedName>
    <definedName name="directoppef">#REF!</definedName>
    <definedName name="DOLLY" localSheetId="0">#REF!</definedName>
    <definedName name="DOLLY" localSheetId="11">#REF!</definedName>
    <definedName name="DOLLY" localSheetId="4">#REF!</definedName>
    <definedName name="DOLLY" localSheetId="16">#REF!</definedName>
    <definedName name="DOLLY" localSheetId="7">#REF!</definedName>
    <definedName name="DOLLY" localSheetId="18">#REF!</definedName>
    <definedName name="DOLLY" localSheetId="2">#REF!</definedName>
    <definedName name="DOLLY" localSheetId="1">#REF!</definedName>
    <definedName name="DOLLY" localSheetId="15">#REF!</definedName>
    <definedName name="DOLLY" localSheetId="13">#REF!</definedName>
    <definedName name="DOLLY" localSheetId="17">#REF!</definedName>
    <definedName name="DOLLY">#REF!</definedName>
    <definedName name="DULCE" localSheetId="0">[35]DULCE!$A$5:$G$80</definedName>
    <definedName name="DULCE" localSheetId="11">[35]DULCE!$A$5:$G$80</definedName>
    <definedName name="DULCE" localSheetId="18">[35]DULCE!$A$5:$G$80</definedName>
    <definedName name="DULCE" localSheetId="2">[35]DULCE!$A$5:$G$80</definedName>
    <definedName name="DULCE" localSheetId="13">[35]DULCE!$A$5:$G$80</definedName>
    <definedName name="DULCE">[16]DULCE!$B$8:$E$270</definedName>
    <definedName name="E">'[36]267'!$A$12:$A$32</definedName>
    <definedName name="ECOADV" localSheetId="11">#REF!</definedName>
    <definedName name="ECOADV" localSheetId="4">#REF!</definedName>
    <definedName name="ECOADV" localSheetId="16">#REF!</definedName>
    <definedName name="ECOADV" localSheetId="7">#REF!</definedName>
    <definedName name="ECOADV" localSheetId="18">#REF!</definedName>
    <definedName name="ECOADV" localSheetId="1">#REF!</definedName>
    <definedName name="ECOADV" localSheetId="15">#REF!</definedName>
    <definedName name="ECOADV" localSheetId="13">#REF!</definedName>
    <definedName name="ECOADV" localSheetId="17">#REF!</definedName>
    <definedName name="ECOADV">#REF!</definedName>
    <definedName name="ECOADV1" localSheetId="11">#REF!</definedName>
    <definedName name="ECOADV1" localSheetId="4">#REF!</definedName>
    <definedName name="ECOADV1" localSheetId="16">#REF!</definedName>
    <definedName name="ECOADV1" localSheetId="7">#REF!</definedName>
    <definedName name="ECOADV1" localSheetId="18">#REF!</definedName>
    <definedName name="ECOADV1" localSheetId="1">#REF!</definedName>
    <definedName name="ECOADV1" localSheetId="15">#REF!</definedName>
    <definedName name="ECOADV1" localSheetId="13">#REF!</definedName>
    <definedName name="ECOADV1" localSheetId="17">#REF!</definedName>
    <definedName name="ECOADV1">#REF!</definedName>
    <definedName name="ECPD02">[37]ECPD!$F$2:$I$29</definedName>
    <definedName name="ECPD1">[37]ECPD!$A$2:$E$1001</definedName>
    <definedName name="ecpi" localSheetId="11">#REF!</definedName>
    <definedName name="ecpi" localSheetId="4">#REF!</definedName>
    <definedName name="ecpi" localSheetId="16">#REF!</definedName>
    <definedName name="ecpi" localSheetId="7">#REF!</definedName>
    <definedName name="ecpi" localSheetId="18">#REF!</definedName>
    <definedName name="ecpi" localSheetId="1">#REF!</definedName>
    <definedName name="ecpi" localSheetId="15">#REF!</definedName>
    <definedName name="ecpi" localSheetId="13">#REF!</definedName>
    <definedName name="ecpi" localSheetId="17">#REF!</definedName>
    <definedName name="ecpi">#REF!</definedName>
    <definedName name="ecpi03" localSheetId="11">#REF!</definedName>
    <definedName name="ecpi03" localSheetId="4">#REF!</definedName>
    <definedName name="ecpi03" localSheetId="16">#REF!</definedName>
    <definedName name="ecpi03" localSheetId="7">#REF!</definedName>
    <definedName name="ecpi03" localSheetId="18">#REF!</definedName>
    <definedName name="ecpi03" localSheetId="1">#REF!</definedName>
    <definedName name="ecpi03" localSheetId="15">#REF!</definedName>
    <definedName name="ecpi03" localSheetId="13">#REF!</definedName>
    <definedName name="ecpi03" localSheetId="17">#REF!</definedName>
    <definedName name="ecpi03">#REF!</definedName>
    <definedName name="ecpic03" localSheetId="11">#REF!</definedName>
    <definedName name="ecpic03" localSheetId="4">#REF!</definedName>
    <definedName name="ecpic03" localSheetId="16">#REF!</definedName>
    <definedName name="ecpic03" localSheetId="7">#REF!</definedName>
    <definedName name="ecpic03" localSheetId="18">#REF!</definedName>
    <definedName name="ecpic03" localSheetId="1">#REF!</definedName>
    <definedName name="ecpic03" localSheetId="15">#REF!</definedName>
    <definedName name="ecpic03" localSheetId="13">#REF!</definedName>
    <definedName name="ecpic03" localSheetId="17">#REF!</definedName>
    <definedName name="ecpic03">#REF!</definedName>
    <definedName name="ecpippef" localSheetId="11">#REF!</definedName>
    <definedName name="ecpippef" localSheetId="4">#REF!</definedName>
    <definedName name="ecpippef" localSheetId="16">#REF!</definedName>
    <definedName name="ecpippef" localSheetId="7">#REF!</definedName>
    <definedName name="ecpippef" localSheetId="18">#REF!</definedName>
    <definedName name="ecpippef" localSheetId="1">#REF!</definedName>
    <definedName name="ecpippef" localSheetId="15">#REF!</definedName>
    <definedName name="ecpippef" localSheetId="13">#REF!</definedName>
    <definedName name="ecpippef" localSheetId="17">#REF!</definedName>
    <definedName name="ecpippef">#REF!</definedName>
    <definedName name="ee" localSheetId="11">#REF!</definedName>
    <definedName name="ee" localSheetId="4">#REF!</definedName>
    <definedName name="ee" localSheetId="16">#REF!</definedName>
    <definedName name="ee" localSheetId="7">#REF!</definedName>
    <definedName name="ee" localSheetId="18">#REF!</definedName>
    <definedName name="ee" localSheetId="1">#REF!</definedName>
    <definedName name="ee" localSheetId="15">#REF!</definedName>
    <definedName name="ee" localSheetId="13">#REF!</definedName>
    <definedName name="ee" localSheetId="17">#REF!</definedName>
    <definedName name="ee">#REF!</definedName>
    <definedName name="ejer_2007" localSheetId="0">#REF!</definedName>
    <definedName name="ejer_2007" localSheetId="11">#REF!</definedName>
    <definedName name="ejer_2007" localSheetId="4">#REF!</definedName>
    <definedName name="ejer_2007" localSheetId="16">#REF!</definedName>
    <definedName name="ejer_2007" localSheetId="7">#REF!</definedName>
    <definedName name="ejer_2007" localSheetId="18">#REF!</definedName>
    <definedName name="ejer_2007" localSheetId="2">#REF!</definedName>
    <definedName name="ejer_2007" localSheetId="1">#REF!</definedName>
    <definedName name="ejer_2007" localSheetId="15">#REF!</definedName>
    <definedName name="ejer_2007" localSheetId="13">#REF!</definedName>
    <definedName name="ejer_2007" localSheetId="17">#REF!</definedName>
    <definedName name="ejer_2007">#REF!</definedName>
    <definedName name="ELOY" localSheetId="11">#REF!</definedName>
    <definedName name="ELOY" localSheetId="4">#REF!</definedName>
    <definedName name="ELOY" localSheetId="16">#REF!</definedName>
    <definedName name="ELOY" localSheetId="7">#REF!</definedName>
    <definedName name="ELOY" localSheetId="18">#REF!</definedName>
    <definedName name="ELOY" localSheetId="1">#REF!</definedName>
    <definedName name="ELOY" localSheetId="15">#REF!</definedName>
    <definedName name="ELOY" localSheetId="13">#REF!</definedName>
    <definedName name="ELOY" localSheetId="17">#REF!</definedName>
    <definedName name="ELOY">#REF!</definedName>
    <definedName name="ENE">"ENERO.- "&amp;TEXT([9]edofza01!$C$24,"#,##0")</definedName>
    <definedName name="entidades2002" localSheetId="11">#REF!</definedName>
    <definedName name="entidades2002" localSheetId="4">#REF!</definedName>
    <definedName name="entidades2002" localSheetId="16">#REF!</definedName>
    <definedName name="entidades2002" localSheetId="7">#REF!</definedName>
    <definedName name="entidades2002" localSheetId="18">#REF!</definedName>
    <definedName name="entidades2002" localSheetId="1">#REF!</definedName>
    <definedName name="entidades2002" localSheetId="15">#REF!</definedName>
    <definedName name="entidades2002" localSheetId="13">#REF!</definedName>
    <definedName name="entidades2002" localSheetId="17">#REF!</definedName>
    <definedName name="entidades2002">#REF!</definedName>
    <definedName name="entidadescierre2003" localSheetId="11">#REF!</definedName>
    <definedName name="entidadescierre2003" localSheetId="4">#REF!</definedName>
    <definedName name="entidadescierre2003" localSheetId="16">#REF!</definedName>
    <definedName name="entidadescierre2003" localSheetId="7">#REF!</definedName>
    <definedName name="entidadescierre2003" localSheetId="18">#REF!</definedName>
    <definedName name="entidadescierre2003" localSheetId="1">#REF!</definedName>
    <definedName name="entidadescierre2003" localSheetId="15">#REF!</definedName>
    <definedName name="entidadescierre2003" localSheetId="13">#REF!</definedName>
    <definedName name="entidadescierre2003" localSheetId="17">#REF!</definedName>
    <definedName name="entidadescierre2003">#REF!</definedName>
    <definedName name="ES">'[38]009'!$A$34:$A$246</definedName>
    <definedName name="EYM" localSheetId="0">[6]BANPRO99!#REF!</definedName>
    <definedName name="EYM" localSheetId="11">[6]BANPRO99!#REF!</definedName>
    <definedName name="EYM" localSheetId="4">[6]BANPRO99!#REF!</definedName>
    <definedName name="EYM" localSheetId="7">[6]BANPRO99!#REF!</definedName>
    <definedName name="EYM" localSheetId="18">[6]BANPRO99!#REF!</definedName>
    <definedName name="EYM" localSheetId="1">[6]BANPRO99!#REF!</definedName>
    <definedName name="EYM" localSheetId="15">[6]BANPRO99!#REF!</definedName>
    <definedName name="EYM" localSheetId="13">[6]BANPRO99!#REF!</definedName>
    <definedName name="EYM">[6]BANPRO99!#REF!</definedName>
    <definedName name="familias" localSheetId="11">#REF!</definedName>
    <definedName name="familias" localSheetId="4">#REF!</definedName>
    <definedName name="familias" localSheetId="16">#REF!</definedName>
    <definedName name="familias" localSheetId="7">#REF!</definedName>
    <definedName name="familias" localSheetId="18">#REF!</definedName>
    <definedName name="familias" localSheetId="1">#REF!</definedName>
    <definedName name="familias" localSheetId="15">#REF!</definedName>
    <definedName name="familias" localSheetId="13">#REF!</definedName>
    <definedName name="familias" localSheetId="17">#REF!</definedName>
    <definedName name="familias">#REF!</definedName>
    <definedName name="fd">[2]!OCT&amp;[2]!NOV&amp;[2]!DIC</definedName>
    <definedName name="FEB">"; FEBRERO.- "&amp;TEXT([9]edofza02!$C$24,"#,##0")</definedName>
    <definedName name="FEB_URS" localSheetId="0">#REF!</definedName>
    <definedName name="FEB_URS" localSheetId="11">#REF!</definedName>
    <definedName name="FEB_URS" localSheetId="4">#REF!</definedName>
    <definedName name="FEB_URS" localSheetId="16">#REF!</definedName>
    <definedName name="FEB_URS" localSheetId="7">#REF!</definedName>
    <definedName name="FEB_URS" localSheetId="18">#REF!</definedName>
    <definedName name="FEB_URS" localSheetId="2">#REF!</definedName>
    <definedName name="FEB_URS" localSheetId="1">#REF!</definedName>
    <definedName name="FEB_URS" localSheetId="15">#REF!</definedName>
    <definedName name="FEB_URS" localSheetId="13">#REF!</definedName>
    <definedName name="FEB_URS" localSheetId="17">#REF!</definedName>
    <definedName name="FEB_URS">#REF!</definedName>
    <definedName name="FECHA">[3]CONTROL!$A$1</definedName>
    <definedName name="federalizado" localSheetId="11">#REF!</definedName>
    <definedName name="federalizado" localSheetId="4">#REF!</definedName>
    <definedName name="federalizado" localSheetId="16">#REF!</definedName>
    <definedName name="federalizado" localSheetId="7">#REF!</definedName>
    <definedName name="federalizado" localSheetId="18">#REF!</definedName>
    <definedName name="federalizado" localSheetId="1">#REF!</definedName>
    <definedName name="federalizado" localSheetId="15">#REF!</definedName>
    <definedName name="federalizado" localSheetId="13">#REF!</definedName>
    <definedName name="federalizado" localSheetId="17">#REF!</definedName>
    <definedName name="federalizado">#REF!</definedName>
    <definedName name="federalizado03" localSheetId="11">#REF!</definedName>
    <definedName name="federalizado03" localSheetId="4">#REF!</definedName>
    <definedName name="federalizado03" localSheetId="16">#REF!</definedName>
    <definedName name="federalizado03" localSheetId="7">#REF!</definedName>
    <definedName name="federalizado03" localSheetId="18">#REF!</definedName>
    <definedName name="federalizado03" localSheetId="1">#REF!</definedName>
    <definedName name="federalizado03" localSheetId="15">#REF!</definedName>
    <definedName name="federalizado03" localSheetId="13">#REF!</definedName>
    <definedName name="federalizado03" localSheetId="17">#REF!</definedName>
    <definedName name="federalizado03">#REF!</definedName>
    <definedName name="federalizadoc03" localSheetId="11">#REF!</definedName>
    <definedName name="federalizadoc03" localSheetId="4">#REF!</definedName>
    <definedName name="federalizadoc03" localSheetId="16">#REF!</definedName>
    <definedName name="federalizadoc03" localSheetId="7">#REF!</definedName>
    <definedName name="federalizadoc03" localSheetId="18">#REF!</definedName>
    <definedName name="federalizadoc03" localSheetId="1">#REF!</definedName>
    <definedName name="federalizadoc03" localSheetId="15">#REF!</definedName>
    <definedName name="federalizadoc03" localSheetId="13">#REF!</definedName>
    <definedName name="federalizadoc03" localSheetId="17">#REF!</definedName>
    <definedName name="federalizadoc03">#REF!</definedName>
    <definedName name="federalizadoppef" localSheetId="11">#REF!</definedName>
    <definedName name="federalizadoppef" localSheetId="4">#REF!</definedName>
    <definedName name="federalizadoppef" localSheetId="16">#REF!</definedName>
    <definedName name="federalizadoppef" localSheetId="7">#REF!</definedName>
    <definedName name="federalizadoppef" localSheetId="18">#REF!</definedName>
    <definedName name="federalizadoppef" localSheetId="1">#REF!</definedName>
    <definedName name="federalizadoppef" localSheetId="15">#REF!</definedName>
    <definedName name="federalizadoppef" localSheetId="13">#REF!</definedName>
    <definedName name="federalizadoppef" localSheetId="17">#REF!</definedName>
    <definedName name="federalizadoppef">#REF!</definedName>
    <definedName name="FERRO96" localSheetId="11">#REF!</definedName>
    <definedName name="FERRO96" localSheetId="4">#REF!</definedName>
    <definedName name="FERRO96" localSheetId="16">#REF!</definedName>
    <definedName name="FERRO96" localSheetId="7">#REF!</definedName>
    <definedName name="FERRO96" localSheetId="18">#REF!</definedName>
    <definedName name="FERRO96" localSheetId="1">#REF!</definedName>
    <definedName name="FERRO96" localSheetId="15">#REF!</definedName>
    <definedName name="FERRO96" localSheetId="13">#REF!</definedName>
    <definedName name="FERRO96" localSheetId="17">#REF!</definedName>
    <definedName name="FERRO96">#REF!</definedName>
    <definedName name="FIDUCIARIO" localSheetId="11">#REF!</definedName>
    <definedName name="FIDUCIARIO" localSheetId="4">#REF!</definedName>
    <definedName name="FIDUCIARIO" localSheetId="16">#REF!</definedName>
    <definedName name="FIDUCIARIO" localSheetId="7">#REF!</definedName>
    <definedName name="FIDUCIARIO" localSheetId="18">#REF!</definedName>
    <definedName name="FIDUCIARIO" localSheetId="1">#REF!</definedName>
    <definedName name="FIDUCIARIO" localSheetId="15">#REF!</definedName>
    <definedName name="FIDUCIARIO" localSheetId="13">#REF!</definedName>
    <definedName name="FIDUCIARIO" localSheetId="17">#REF!</definedName>
    <definedName name="FIDUCIARIO">#REF!</definedName>
    <definedName name="fiduciario1" localSheetId="11">#REF!</definedName>
    <definedName name="fiduciario1" localSheetId="4">#REF!</definedName>
    <definedName name="fiduciario1" localSheetId="16">#REF!</definedName>
    <definedName name="fiduciario1" localSheetId="7">#REF!</definedName>
    <definedName name="fiduciario1" localSheetId="18">#REF!</definedName>
    <definedName name="fiduciario1" localSheetId="1">#REF!</definedName>
    <definedName name="fiduciario1" localSheetId="15">#REF!</definedName>
    <definedName name="fiduciario1" localSheetId="13">#REF!</definedName>
    <definedName name="fiduciario1" localSheetId="17">#REF!</definedName>
    <definedName name="fiduciario1">#REF!</definedName>
    <definedName name="fiduciario10" localSheetId="11">#REF!</definedName>
    <definedName name="fiduciario10" localSheetId="4">#REF!</definedName>
    <definedName name="fiduciario10" localSheetId="16">#REF!</definedName>
    <definedName name="fiduciario10" localSheetId="7">#REF!</definedName>
    <definedName name="fiduciario10" localSheetId="18">#REF!</definedName>
    <definedName name="fiduciario10" localSheetId="1">#REF!</definedName>
    <definedName name="fiduciario10" localSheetId="15">#REF!</definedName>
    <definedName name="fiduciario10" localSheetId="13">#REF!</definedName>
    <definedName name="fiduciario10" localSheetId="17">#REF!</definedName>
    <definedName name="fiduciario10">#REF!</definedName>
    <definedName name="FIDUCIARIOS" localSheetId="11">#REF!</definedName>
    <definedName name="FIDUCIARIOS" localSheetId="4">#REF!</definedName>
    <definedName name="FIDUCIARIOS" localSheetId="16">#REF!</definedName>
    <definedName name="FIDUCIARIOS" localSheetId="7">#REF!</definedName>
    <definedName name="FIDUCIARIOS" localSheetId="18">#REF!</definedName>
    <definedName name="FIDUCIARIOS" localSheetId="1">#REF!</definedName>
    <definedName name="FIDUCIARIOS" localSheetId="15">#REF!</definedName>
    <definedName name="FIDUCIARIOS" localSheetId="13">#REF!</definedName>
    <definedName name="FIDUCIARIOS" localSheetId="17">#REF!</definedName>
    <definedName name="FIDUCIARIOS">#REF!</definedName>
    <definedName name="fiduciarios1" localSheetId="11">#REF!</definedName>
    <definedName name="fiduciarios1" localSheetId="4">#REF!</definedName>
    <definedName name="fiduciarios1" localSheetId="16">#REF!</definedName>
    <definedName name="fiduciarios1" localSheetId="7">#REF!</definedName>
    <definedName name="fiduciarios1" localSheetId="18">#REF!</definedName>
    <definedName name="fiduciarios1" localSheetId="1">#REF!</definedName>
    <definedName name="fiduciarios1" localSheetId="15">#REF!</definedName>
    <definedName name="fiduciarios1" localSheetId="13">#REF!</definedName>
    <definedName name="fiduciarios1" localSheetId="17">#REF!</definedName>
    <definedName name="fiduciarios1">#REF!</definedName>
    <definedName name="fiduciarios10" localSheetId="11">#REF!</definedName>
    <definedName name="fiduciarios10" localSheetId="4">#REF!</definedName>
    <definedName name="fiduciarios10" localSheetId="16">#REF!</definedName>
    <definedName name="fiduciarios10" localSheetId="7">#REF!</definedName>
    <definedName name="fiduciarios10" localSheetId="18">#REF!</definedName>
    <definedName name="fiduciarios10" localSheetId="1">#REF!</definedName>
    <definedName name="fiduciarios10" localSheetId="15">#REF!</definedName>
    <definedName name="fiduciarios10" localSheetId="13">#REF!</definedName>
    <definedName name="fiduciarios10" localSheetId="17">#REF!</definedName>
    <definedName name="fiduciarios10">#REF!</definedName>
    <definedName name="FORM" localSheetId="11">#REF!</definedName>
    <definedName name="FORM" localSheetId="4">#REF!</definedName>
    <definedName name="FORM" localSheetId="16">#REF!</definedName>
    <definedName name="FORM" localSheetId="7">#REF!</definedName>
    <definedName name="FORM" localSheetId="18">#REF!</definedName>
    <definedName name="FORM" localSheetId="1">#REF!</definedName>
    <definedName name="FORM" localSheetId="15">#REF!</definedName>
    <definedName name="FORM" localSheetId="13">#REF!</definedName>
    <definedName name="FORM" localSheetId="17">#REF!</definedName>
    <definedName name="FORM">#REF!</definedName>
    <definedName name="four" localSheetId="0">#REF!</definedName>
    <definedName name="four" localSheetId="11">#REF!</definedName>
    <definedName name="four" localSheetId="4">#REF!</definedName>
    <definedName name="four" localSheetId="16">#REF!</definedName>
    <definedName name="four" localSheetId="7">#REF!</definedName>
    <definedName name="four" localSheetId="18">#REF!</definedName>
    <definedName name="four" localSheetId="2">#REF!</definedName>
    <definedName name="four" localSheetId="1">#REF!</definedName>
    <definedName name="four" localSheetId="15">#REF!</definedName>
    <definedName name="four" localSheetId="13">#REF!</definedName>
    <definedName name="four" localSheetId="17">#REF!</definedName>
    <definedName name="four">#REF!</definedName>
    <definedName name="FUN" localSheetId="0">#REF!</definedName>
    <definedName name="FUN" localSheetId="11">#REF!</definedName>
    <definedName name="FUN" localSheetId="4">#REF!</definedName>
    <definedName name="FUN" localSheetId="16">#REF!</definedName>
    <definedName name="FUN" localSheetId="7">#REF!</definedName>
    <definedName name="FUN" localSheetId="18">#REF!</definedName>
    <definedName name="FUN" localSheetId="2">#REF!</definedName>
    <definedName name="FUN" localSheetId="1">#REF!</definedName>
    <definedName name="FUN" localSheetId="15">#REF!</definedName>
    <definedName name="FUN" localSheetId="13">#REF!</definedName>
    <definedName name="FUN" localSheetId="17">#REF!</definedName>
    <definedName name="FUN">#REF!</definedName>
    <definedName name="FUN_LEG" localSheetId="0">#REF!</definedName>
    <definedName name="FUN_LEG" localSheetId="11">#REF!</definedName>
    <definedName name="FUN_LEG" localSheetId="4">#REF!</definedName>
    <definedName name="FUN_LEG" localSheetId="16">#REF!</definedName>
    <definedName name="FUN_LEG" localSheetId="7">#REF!</definedName>
    <definedName name="FUN_LEG" localSheetId="18">#REF!</definedName>
    <definedName name="FUN_LEG" localSheetId="2">#REF!</definedName>
    <definedName name="FUN_LEG" localSheetId="1">#REF!</definedName>
    <definedName name="FUN_LEG" localSheetId="15">#REF!</definedName>
    <definedName name="FUN_LEG" localSheetId="13">#REF!</definedName>
    <definedName name="FUN_LEG" localSheetId="17">#REF!</definedName>
    <definedName name="FUN_LEG">#REF!</definedName>
    <definedName name="FUNCION" localSheetId="0">#REF!</definedName>
    <definedName name="FUNCION" localSheetId="11">#REF!</definedName>
    <definedName name="FUNCION" localSheetId="4">#REF!</definedName>
    <definedName name="FUNCION" localSheetId="16">#REF!</definedName>
    <definedName name="FUNCION" localSheetId="7">#REF!</definedName>
    <definedName name="FUNCION" localSheetId="18">#REF!</definedName>
    <definedName name="FUNCION" localSheetId="2">#REF!</definedName>
    <definedName name="FUNCION" localSheetId="1">#REF!</definedName>
    <definedName name="FUNCION" localSheetId="15">#REF!</definedName>
    <definedName name="FUNCION" localSheetId="13">#REF!</definedName>
    <definedName name="FUNCION" localSheetId="17">#REF!</definedName>
    <definedName name="FUNCION">#REF!</definedName>
    <definedName name="función" localSheetId="11">#REF!</definedName>
    <definedName name="función" localSheetId="4">#REF!</definedName>
    <definedName name="función" localSheetId="16">#REF!</definedName>
    <definedName name="función" localSheetId="7">#REF!</definedName>
    <definedName name="función" localSheetId="18">#REF!</definedName>
    <definedName name="función" localSheetId="1">#REF!</definedName>
    <definedName name="función" localSheetId="15">#REF!</definedName>
    <definedName name="función" localSheetId="13">#REF!</definedName>
    <definedName name="función" localSheetId="17">#REF!</definedName>
    <definedName name="función">#REF!</definedName>
    <definedName name="GABRIEL" localSheetId="0">[35]GABRIEL!$A$5:$G$68</definedName>
    <definedName name="GABRIEL" localSheetId="11">[35]GABRIEL!$A$5:$G$68</definedName>
    <definedName name="GABRIEL" localSheetId="18">[35]GABRIEL!$A$5:$G$68</definedName>
    <definedName name="GABRIEL" localSheetId="2">[35]GABRIEL!$A$5:$G$68</definedName>
    <definedName name="GABRIEL" localSheetId="13">[35]GABRIEL!$A$5:$G$68</definedName>
    <definedName name="GABRIEL">[16]GABRIEL!$B$8:$E$270</definedName>
    <definedName name="GDGD" localSheetId="0">#REF!</definedName>
    <definedName name="GDGD" localSheetId="11">#REF!</definedName>
    <definedName name="GDGD" localSheetId="4">#REF!</definedName>
    <definedName name="GDGD" localSheetId="16">#REF!</definedName>
    <definedName name="GDGD" localSheetId="7">#REF!</definedName>
    <definedName name="GDGD" localSheetId="18">#REF!</definedName>
    <definedName name="GDGD" localSheetId="2">#REF!</definedName>
    <definedName name="GDGD" localSheetId="1">#REF!</definedName>
    <definedName name="GDGD" localSheetId="15">#REF!</definedName>
    <definedName name="GDGD" localSheetId="13">#REF!</definedName>
    <definedName name="GDGD" localSheetId="17">#REF!</definedName>
    <definedName name="GDGD">#REF!</definedName>
    <definedName name="GDGD1" localSheetId="0">#REF!</definedName>
    <definedName name="GDGD1" localSheetId="11">#REF!</definedName>
    <definedName name="GDGD1" localSheetId="4">#REF!</definedName>
    <definedName name="GDGD1" localSheetId="16">#REF!</definedName>
    <definedName name="GDGD1" localSheetId="7">#REF!</definedName>
    <definedName name="GDGD1" localSheetId="18">#REF!</definedName>
    <definedName name="GDGD1" localSheetId="2">#REF!</definedName>
    <definedName name="GDGD1" localSheetId="1">#REF!</definedName>
    <definedName name="GDGD1" localSheetId="15">#REF!</definedName>
    <definedName name="GDGD1" localSheetId="13">#REF!</definedName>
    <definedName name="GDGD1" localSheetId="17">#REF!</definedName>
    <definedName name="GDGD1">#REF!</definedName>
    <definedName name="geova" localSheetId="11">#REF!</definedName>
    <definedName name="geova" localSheetId="4">#REF!</definedName>
    <definedName name="geova" localSheetId="16">#REF!</definedName>
    <definedName name="geova" localSheetId="7">#REF!</definedName>
    <definedName name="geova" localSheetId="18">#REF!</definedName>
    <definedName name="geova" localSheetId="1">#REF!</definedName>
    <definedName name="geova" localSheetId="15">#REF!</definedName>
    <definedName name="geova" localSheetId="13">#REF!</definedName>
    <definedName name="geova" localSheetId="17">#REF!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0">#REF!</definedName>
    <definedName name="GGER" localSheetId="11">#REF!</definedName>
    <definedName name="GGER" localSheetId="4">#REF!</definedName>
    <definedName name="GGER" localSheetId="16">#REF!</definedName>
    <definedName name="GGER" localSheetId="7">#REF!</definedName>
    <definedName name="GGER" localSheetId="18">#REF!</definedName>
    <definedName name="GGER" localSheetId="2">#REF!</definedName>
    <definedName name="GGER" localSheetId="1">#REF!</definedName>
    <definedName name="GGER" localSheetId="15">#REF!</definedName>
    <definedName name="GGER" localSheetId="13">#REF!</definedName>
    <definedName name="GGER" localSheetId="17">#REF!</definedName>
    <definedName name="GGER">#REF!</definedName>
    <definedName name="ggg">[2]!FEB&amp;[2]!MAR&amp;[2]!ABR&amp;[2]!MAY&amp;[2]!JUN&amp;[2]!JUL</definedName>
    <definedName name="GPRG02" localSheetId="11">#REF!</definedName>
    <definedName name="GPRG02" localSheetId="4">#REF!</definedName>
    <definedName name="GPRG02" localSheetId="16">#REF!</definedName>
    <definedName name="GPRG02" localSheetId="7">#REF!</definedName>
    <definedName name="GPRG02" localSheetId="18">#REF!</definedName>
    <definedName name="GPRG02" localSheetId="1">#REF!</definedName>
    <definedName name="GPRG02" localSheetId="15">#REF!</definedName>
    <definedName name="GPRG02" localSheetId="13">#REF!</definedName>
    <definedName name="GPRG02" localSheetId="17">#REF!</definedName>
    <definedName name="GPRG02">#REF!</definedName>
    <definedName name="GPRG03" localSheetId="11">#REF!</definedName>
    <definedName name="GPRG03" localSheetId="4">#REF!</definedName>
    <definedName name="GPRG03" localSheetId="16">#REF!</definedName>
    <definedName name="GPRG03" localSheetId="7">#REF!</definedName>
    <definedName name="GPRG03" localSheetId="18">#REF!</definedName>
    <definedName name="GPRG03" localSheetId="1">#REF!</definedName>
    <definedName name="GPRG03" localSheetId="15">#REF!</definedName>
    <definedName name="GPRG03" localSheetId="13">#REF!</definedName>
    <definedName name="GPRG03" localSheetId="17">#REF!</definedName>
    <definedName name="GPRG03">#REF!</definedName>
    <definedName name="GPRG04" localSheetId="11">#REF!</definedName>
    <definedName name="GPRG04" localSheetId="4">#REF!</definedName>
    <definedName name="GPRG04" localSheetId="16">#REF!</definedName>
    <definedName name="GPRG04" localSheetId="7">#REF!</definedName>
    <definedName name="GPRG04" localSheetId="18">#REF!</definedName>
    <definedName name="GPRG04" localSheetId="1">#REF!</definedName>
    <definedName name="GPRG04" localSheetId="15">#REF!</definedName>
    <definedName name="GPRG04" localSheetId="13">#REF!</definedName>
    <definedName name="GPRG04" localSheetId="17">#REF!</definedName>
    <definedName name="GPRG04">#REF!</definedName>
    <definedName name="GPRG05" localSheetId="11">#REF!</definedName>
    <definedName name="GPRG05" localSheetId="4">#REF!</definedName>
    <definedName name="GPRG05" localSheetId="16">#REF!</definedName>
    <definedName name="GPRG05" localSheetId="7">#REF!</definedName>
    <definedName name="GPRG05" localSheetId="18">#REF!</definedName>
    <definedName name="GPRG05" localSheetId="1">#REF!</definedName>
    <definedName name="GPRG05" localSheetId="15">#REF!</definedName>
    <definedName name="GPRG05" localSheetId="13">#REF!</definedName>
    <definedName name="GPRG05" localSheetId="17">#REF!</definedName>
    <definedName name="GPRG05">#REF!</definedName>
    <definedName name="GPRG06" localSheetId="11">#REF!</definedName>
    <definedName name="GPRG06" localSheetId="4">#REF!</definedName>
    <definedName name="GPRG06" localSheetId="16">#REF!</definedName>
    <definedName name="GPRG06" localSheetId="7">#REF!</definedName>
    <definedName name="GPRG06" localSheetId="18">#REF!</definedName>
    <definedName name="GPRG06" localSheetId="1">#REF!</definedName>
    <definedName name="GPRG06" localSheetId="15">#REF!</definedName>
    <definedName name="GPRG06" localSheetId="13">#REF!</definedName>
    <definedName name="GPRG06" localSheetId="17">#REF!</definedName>
    <definedName name="GPRG06">#REF!</definedName>
    <definedName name="GPRG07" localSheetId="11">#REF!</definedName>
    <definedName name="GPRG07" localSheetId="4">#REF!</definedName>
    <definedName name="GPRG07" localSheetId="16">#REF!</definedName>
    <definedName name="GPRG07" localSheetId="7">#REF!</definedName>
    <definedName name="GPRG07" localSheetId="18">#REF!</definedName>
    <definedName name="GPRG07" localSheetId="1">#REF!</definedName>
    <definedName name="GPRG07" localSheetId="15">#REF!</definedName>
    <definedName name="GPRG07" localSheetId="13">#REF!</definedName>
    <definedName name="GPRG07" localSheetId="17">#REF!</definedName>
    <definedName name="GPRG07">#REF!</definedName>
    <definedName name="GPRG08" localSheetId="11">#REF!</definedName>
    <definedName name="GPRG08" localSheetId="4">#REF!</definedName>
    <definedName name="GPRG08" localSheetId="16">#REF!</definedName>
    <definedName name="GPRG08" localSheetId="7">#REF!</definedName>
    <definedName name="GPRG08" localSheetId="18">#REF!</definedName>
    <definedName name="GPRG08" localSheetId="1">#REF!</definedName>
    <definedName name="GPRG08" localSheetId="15">#REF!</definedName>
    <definedName name="GPRG08" localSheetId="13">#REF!</definedName>
    <definedName name="GPRG08" localSheetId="17">#REF!</definedName>
    <definedName name="GPRG08">#REF!</definedName>
    <definedName name="GPRG09" localSheetId="11">#REF!</definedName>
    <definedName name="GPRG09" localSheetId="4">#REF!</definedName>
    <definedName name="GPRG09" localSheetId="16">#REF!</definedName>
    <definedName name="GPRG09" localSheetId="7">#REF!</definedName>
    <definedName name="GPRG09" localSheetId="18">#REF!</definedName>
    <definedName name="GPRG09" localSheetId="1">#REF!</definedName>
    <definedName name="GPRG09" localSheetId="15">#REF!</definedName>
    <definedName name="GPRG09" localSheetId="13">#REF!</definedName>
    <definedName name="GPRG09" localSheetId="17">#REF!</definedName>
    <definedName name="GPRG09">#REF!</definedName>
    <definedName name="GPRG10" localSheetId="11">#REF!</definedName>
    <definedName name="GPRG10" localSheetId="4">#REF!</definedName>
    <definedName name="GPRG10" localSheetId="16">#REF!</definedName>
    <definedName name="GPRG10" localSheetId="7">#REF!</definedName>
    <definedName name="GPRG10" localSheetId="18">#REF!</definedName>
    <definedName name="GPRG10" localSheetId="1">#REF!</definedName>
    <definedName name="GPRG10" localSheetId="15">#REF!</definedName>
    <definedName name="GPRG10" localSheetId="13">#REF!</definedName>
    <definedName name="GPRG10" localSheetId="17">#REF!</definedName>
    <definedName name="GPRG10">#REF!</definedName>
    <definedName name="GPRG11" localSheetId="11">#REF!</definedName>
    <definedName name="GPRG11" localSheetId="4">#REF!</definedName>
    <definedName name="GPRG11" localSheetId="16">#REF!</definedName>
    <definedName name="GPRG11" localSheetId="7">#REF!</definedName>
    <definedName name="GPRG11" localSheetId="18">#REF!</definedName>
    <definedName name="GPRG11" localSheetId="1">#REF!</definedName>
    <definedName name="GPRG11" localSheetId="15">#REF!</definedName>
    <definedName name="GPRG11" localSheetId="13">#REF!</definedName>
    <definedName name="GPRG11" localSheetId="17">#REF!</definedName>
    <definedName name="GPRG11">#REF!</definedName>
    <definedName name="GPS" localSheetId="0">[6]BANPRO99!#REF!</definedName>
    <definedName name="GPS" localSheetId="11">[6]BANPRO99!#REF!</definedName>
    <definedName name="GPS" localSheetId="4">[6]BANPRO99!#REF!</definedName>
    <definedName name="GPS" localSheetId="16">[6]BANPRO99!#REF!</definedName>
    <definedName name="GPS" localSheetId="7">[6]BANPRO99!#REF!</definedName>
    <definedName name="GPS" localSheetId="18">[6]BANPRO99!#REF!</definedName>
    <definedName name="GPS" localSheetId="1">[6]BANPRO99!#REF!</definedName>
    <definedName name="GPS" localSheetId="15">[6]BANPRO99!#REF!</definedName>
    <definedName name="GPS" localSheetId="13">[6]BANPRO99!#REF!</definedName>
    <definedName name="GPS" localSheetId="17">[6]BANPRO99!#REF!</definedName>
    <definedName name="GPS">[6]BANPRO99!#REF!</definedName>
    <definedName name="_xlnm.Recorder" localSheetId="0">#REF!</definedName>
    <definedName name="_xlnm.Recorder" localSheetId="11">#REF!</definedName>
    <definedName name="_xlnm.Recorder" localSheetId="4">#REF!</definedName>
    <definedName name="_xlnm.Recorder" localSheetId="16">#REF!</definedName>
    <definedName name="_xlnm.Recorder" localSheetId="7">#REF!</definedName>
    <definedName name="_xlnm.Recorder" localSheetId="18">#REF!</definedName>
    <definedName name="_xlnm.Recorder" localSheetId="1">#REF!</definedName>
    <definedName name="_xlnm.Recorder" localSheetId="15">#REF!</definedName>
    <definedName name="_xlnm.Recorder" localSheetId="13">#REF!</definedName>
    <definedName name="_xlnm.Recorder" localSheetId="17">#REF!</definedName>
    <definedName name="_xlnm.Recorder">#REF!</definedName>
    <definedName name="GRAF" localSheetId="0">#REF!</definedName>
    <definedName name="GRAF" localSheetId="11">#REF!</definedName>
    <definedName name="GRAF" localSheetId="4">#REF!</definedName>
    <definedName name="GRAF" localSheetId="16">#REF!</definedName>
    <definedName name="GRAF" localSheetId="7">#REF!</definedName>
    <definedName name="GRAF" localSheetId="18">#REF!</definedName>
    <definedName name="GRAF" localSheetId="2">#REF!</definedName>
    <definedName name="GRAF" localSheetId="1">#REF!</definedName>
    <definedName name="GRAF" localSheetId="15">#REF!</definedName>
    <definedName name="GRAF" localSheetId="13">#REF!</definedName>
    <definedName name="GRAF" localSheetId="17">#REF!</definedName>
    <definedName name="GRAF">#REF!</definedName>
    <definedName name="grafica_aut" localSheetId="0">#REF!</definedName>
    <definedName name="grafica_aut" localSheetId="11">#REF!</definedName>
    <definedName name="grafica_aut" localSheetId="4">#REF!</definedName>
    <definedName name="grafica_aut" localSheetId="16">#REF!</definedName>
    <definedName name="grafica_aut" localSheetId="7">#REF!</definedName>
    <definedName name="grafica_aut" localSheetId="18">#REF!</definedName>
    <definedName name="grafica_aut" localSheetId="2">#REF!</definedName>
    <definedName name="grafica_aut" localSheetId="1">#REF!</definedName>
    <definedName name="grafica_aut" localSheetId="15">#REF!</definedName>
    <definedName name="grafica_aut" localSheetId="13">#REF!</definedName>
    <definedName name="grafica_aut" localSheetId="17">#REF!</definedName>
    <definedName name="grafica_aut">#REF!</definedName>
    <definedName name="GRAFICO" localSheetId="0">#REF!</definedName>
    <definedName name="GRAFICO" localSheetId="11">#REF!</definedName>
    <definedName name="GRAFICO" localSheetId="4">#REF!</definedName>
    <definedName name="GRAFICO" localSheetId="16">#REF!</definedName>
    <definedName name="GRAFICO" localSheetId="7">#REF!</definedName>
    <definedName name="GRAFICO" localSheetId="18">#REF!</definedName>
    <definedName name="GRAFICO" localSheetId="2">#REF!</definedName>
    <definedName name="GRAFICO" localSheetId="1">#REF!</definedName>
    <definedName name="GRAFICO" localSheetId="15">#REF!</definedName>
    <definedName name="GRAFICO" localSheetId="13">#REF!</definedName>
    <definedName name="GRAFICO" localSheetId="17">#REF!</definedName>
    <definedName name="GRAFICO">#REF!</definedName>
    <definedName name="GTOMEDES_OK" localSheetId="0">#REF!</definedName>
    <definedName name="GTOMEDES_OK" localSheetId="11">#REF!</definedName>
    <definedName name="GTOMEDES_OK" localSheetId="4">#REF!</definedName>
    <definedName name="GTOMEDES_OK" localSheetId="16">#REF!</definedName>
    <definedName name="GTOMEDES_OK" localSheetId="7">#REF!</definedName>
    <definedName name="GTOMEDES_OK" localSheetId="18">#REF!</definedName>
    <definedName name="GTOMEDES_OK" localSheetId="2">#REF!</definedName>
    <definedName name="GTOMEDES_OK" localSheetId="1">#REF!</definedName>
    <definedName name="GTOMEDES_OK" localSheetId="15">#REF!</definedName>
    <definedName name="GTOMEDES_OK" localSheetId="13">#REF!</definedName>
    <definedName name="GTOMEDES_OK" localSheetId="17">#REF!</definedName>
    <definedName name="GTOMEDES_OK">#REF!</definedName>
    <definedName name="GTtoNoProgRamos">'[39]GP Ramos'!$A$1:$N$11204</definedName>
    <definedName name="HABERES">#N/A</definedName>
    <definedName name="HF">[40]T1705HF!$B$20:$B$20</definedName>
    <definedName name="HJK">[2]!ABR&amp;[2]!MAY&amp;[2]!JUN&amp;[2]!JUL&amp;[2]!AGO&amp;[2]!SEP</definedName>
    <definedName name="hoja1" localSheetId="11">#REF!</definedName>
    <definedName name="hoja1" localSheetId="4">#REF!</definedName>
    <definedName name="hoja1" localSheetId="16">#REF!</definedName>
    <definedName name="hoja1" localSheetId="7">#REF!</definedName>
    <definedName name="hoja1" localSheetId="18">#REF!</definedName>
    <definedName name="hoja1" localSheetId="1">#REF!</definedName>
    <definedName name="hoja1" localSheetId="15">#REF!</definedName>
    <definedName name="hoja1" localSheetId="13">#REF!</definedName>
    <definedName name="hoja1" localSheetId="17">#REF!</definedName>
    <definedName name="hoja1">#REF!</definedName>
    <definedName name="hoja2" localSheetId="11">#REF!</definedName>
    <definedName name="hoja2" localSheetId="4">#REF!</definedName>
    <definedName name="hoja2" localSheetId="16">#REF!</definedName>
    <definedName name="hoja2" localSheetId="7">#REF!</definedName>
    <definedName name="hoja2" localSheetId="18">#REF!</definedName>
    <definedName name="hoja2" localSheetId="1">#REF!</definedName>
    <definedName name="hoja2" localSheetId="15">#REF!</definedName>
    <definedName name="hoja2" localSheetId="13">#REF!</definedName>
    <definedName name="hoja2" localSheetId="17">#REF!</definedName>
    <definedName name="hoja2">#REF!</definedName>
    <definedName name="hoja3" localSheetId="11">#REF!</definedName>
    <definedName name="hoja3" localSheetId="4">#REF!</definedName>
    <definedName name="hoja3" localSheetId="16">#REF!</definedName>
    <definedName name="hoja3" localSheetId="7">#REF!</definedName>
    <definedName name="hoja3" localSheetId="18">#REF!</definedName>
    <definedName name="hoja3" localSheetId="1">#REF!</definedName>
    <definedName name="hoja3" localSheetId="15">#REF!</definedName>
    <definedName name="hoja3" localSheetId="13">#REF!</definedName>
    <definedName name="hoja3" localSheetId="17">#REF!</definedName>
    <definedName name="hoja3">#REF!</definedName>
    <definedName name="hoja4" localSheetId="0">#REF!+#REF!</definedName>
    <definedName name="hoja4" localSheetId="11">#REF!+#REF!</definedName>
    <definedName name="hoja4" localSheetId="4">#REF!+#REF!</definedName>
    <definedName name="hoja4" localSheetId="16">#REF!+#REF!</definedName>
    <definedName name="hoja4" localSheetId="7">#REF!+#REF!</definedName>
    <definedName name="hoja4" localSheetId="18">#REF!+#REF!</definedName>
    <definedName name="hoja4" localSheetId="1">#REF!+#REF!</definedName>
    <definedName name="hoja4" localSheetId="15">#REF!+#REF!</definedName>
    <definedName name="hoja4" localSheetId="13">#REF!+#REF!</definedName>
    <definedName name="hoja4" localSheetId="17">#REF!+#REF!</definedName>
    <definedName name="hoja4">#REF!+#REF!</definedName>
    <definedName name="HT_1" localSheetId="11">#REF!</definedName>
    <definedName name="HT_1" localSheetId="4">#REF!</definedName>
    <definedName name="HT_1" localSheetId="16">#REF!</definedName>
    <definedName name="HT_1" localSheetId="7">#REF!</definedName>
    <definedName name="HT_1" localSheetId="18">#REF!</definedName>
    <definedName name="HT_1" localSheetId="1">#REF!</definedName>
    <definedName name="HT_1" localSheetId="15">#REF!</definedName>
    <definedName name="HT_1" localSheetId="13">#REF!</definedName>
    <definedName name="HT_1" localSheetId="17">#REF!</definedName>
    <definedName name="HT_1">#REF!</definedName>
    <definedName name="I" localSheetId="11">#REF!</definedName>
    <definedName name="I" localSheetId="4">#REF!</definedName>
    <definedName name="I" localSheetId="16">#REF!</definedName>
    <definedName name="I" localSheetId="7">#REF!</definedName>
    <definedName name="I" localSheetId="18">#REF!</definedName>
    <definedName name="I" localSheetId="1">#REF!</definedName>
    <definedName name="I" localSheetId="15">#REF!</definedName>
    <definedName name="I" localSheetId="13">#REF!</definedName>
    <definedName name="I" localSheetId="17">#REF!</definedName>
    <definedName name="I">#REF!</definedName>
    <definedName name="iii" localSheetId="11">#REF!</definedName>
    <definedName name="iii" localSheetId="4">#REF!</definedName>
    <definedName name="iii" localSheetId="16">#REF!</definedName>
    <definedName name="iii" localSheetId="7">#REF!</definedName>
    <definedName name="iii" localSheetId="18">#REF!</definedName>
    <definedName name="iii" localSheetId="1">#REF!</definedName>
    <definedName name="iii" localSheetId="15">#REF!</definedName>
    <definedName name="iii" localSheetId="13">#REF!</definedName>
    <definedName name="iii" localSheetId="17">#REF!</definedName>
    <definedName name="iii">#REF!</definedName>
    <definedName name="IMP_APORTA" localSheetId="11">#REF!</definedName>
    <definedName name="IMP_APORTA" localSheetId="4">#REF!</definedName>
    <definedName name="IMP_APORTA" localSheetId="16">#REF!</definedName>
    <definedName name="IMP_APORTA" localSheetId="7">#REF!</definedName>
    <definedName name="IMP_APORTA" localSheetId="18">#REF!</definedName>
    <definedName name="IMP_APORTA" localSheetId="1">#REF!</definedName>
    <definedName name="IMP_APORTA" localSheetId="15">#REF!</definedName>
    <definedName name="IMP_APORTA" localSheetId="13">#REF!</definedName>
    <definedName name="IMP_APORTA" localSheetId="17">#REF!</definedName>
    <definedName name="IMP_APORTA">#REF!</definedName>
    <definedName name="IMP_BRUTOT" localSheetId="11">#REF!</definedName>
    <definedName name="IMP_BRUTOT" localSheetId="4">#REF!</definedName>
    <definedName name="IMP_BRUTOT" localSheetId="16">#REF!</definedName>
    <definedName name="IMP_BRUTOT" localSheetId="7">#REF!</definedName>
    <definedName name="IMP_BRUTOT" localSheetId="18">#REF!</definedName>
    <definedName name="IMP_BRUTOT" localSheetId="1">#REF!</definedName>
    <definedName name="IMP_BRUTOT" localSheetId="15">#REF!</definedName>
    <definedName name="IMP_BRUTOT" localSheetId="13">#REF!</definedName>
    <definedName name="IMP_BRUTOT" localSheetId="17">#REF!</definedName>
    <definedName name="IMP_BRUTOT">#REF!</definedName>
    <definedName name="imp_control" localSheetId="11">#REF!</definedName>
    <definedName name="imp_control" localSheetId="4">#REF!</definedName>
    <definedName name="imp_control" localSheetId="16">#REF!</definedName>
    <definedName name="imp_control" localSheetId="7">#REF!</definedName>
    <definedName name="imp_control" localSheetId="18">#REF!</definedName>
    <definedName name="imp_control" localSheetId="1">#REF!</definedName>
    <definedName name="imp_control" localSheetId="15">#REF!</definedName>
    <definedName name="imp_control" localSheetId="13">#REF!</definedName>
    <definedName name="imp_control" localSheetId="17">#REF!</definedName>
    <definedName name="imp_control">#REF!</definedName>
    <definedName name="Imprimir_área_IM" localSheetId="0">#REF!</definedName>
    <definedName name="Imprimir_área_IM" localSheetId="11">#REF!</definedName>
    <definedName name="Imprimir_área_IM" localSheetId="4">#REF!</definedName>
    <definedName name="Imprimir_área_IM" localSheetId="16">#REF!</definedName>
    <definedName name="Imprimir_área_IM" localSheetId="7">#REF!</definedName>
    <definedName name="Imprimir_área_IM" localSheetId="18">#REF!</definedName>
    <definedName name="Imprimir_área_IM" localSheetId="2">#REF!</definedName>
    <definedName name="Imprimir_área_IM" localSheetId="1">#REF!</definedName>
    <definedName name="Imprimir_área_IM" localSheetId="15">#REF!</definedName>
    <definedName name="Imprimir_área_IM" localSheetId="13">#REF!</definedName>
    <definedName name="Imprimir_área_IM" localSheetId="17">#REF!</definedName>
    <definedName name="Imprimir_área_IM">#REF!</definedName>
    <definedName name="IMSS96" localSheetId="11">#REF!</definedName>
    <definedName name="IMSS96" localSheetId="4">#REF!</definedName>
    <definedName name="IMSS96" localSheetId="16">#REF!</definedName>
    <definedName name="IMSS96" localSheetId="7">#REF!</definedName>
    <definedName name="IMSS96" localSheetId="18">#REF!</definedName>
    <definedName name="IMSS96" localSheetId="1">#REF!</definedName>
    <definedName name="IMSS96" localSheetId="15">#REF!</definedName>
    <definedName name="IMSS96" localSheetId="13">#REF!</definedName>
    <definedName name="IMSS96" localSheetId="17">#REF!</definedName>
    <definedName name="IMSS96">#REF!</definedName>
    <definedName name="IMSSE">'[23] '!$Z$99:$AE$143</definedName>
    <definedName name="IMSSM">'[23] '!$Z$51:$AE$95</definedName>
    <definedName name="IMSSO">'[23] '!$Z$3:$AE$47</definedName>
    <definedName name="ISSSTE96" localSheetId="11">#REF!</definedName>
    <definedName name="ISSSTE96" localSheetId="4">#REF!</definedName>
    <definedName name="ISSSTE96" localSheetId="16">#REF!</definedName>
    <definedName name="ISSSTE96" localSheetId="7">#REF!</definedName>
    <definedName name="ISSSTE96" localSheetId="18">#REF!</definedName>
    <definedName name="ISSSTE96" localSheetId="1">#REF!</definedName>
    <definedName name="ISSSTE96" localSheetId="15">#REF!</definedName>
    <definedName name="ISSSTE96" localSheetId="13">#REF!</definedName>
    <definedName name="ISSSTE96" localSheetId="17">#REF!</definedName>
    <definedName name="ISSSTE96">#REF!</definedName>
    <definedName name="ISSSTEE">'[23] '!$T$99:$Y$143</definedName>
    <definedName name="ISSSTEM">'[23] '!$T$51:$Y$95</definedName>
    <definedName name="ISSSTEO">'[23] '!$T$3:$Y$47</definedName>
    <definedName name="IV" localSheetId="0">[6]BANPRO99!#REF!</definedName>
    <definedName name="IV" localSheetId="11">[6]BANPRO99!#REF!</definedName>
    <definedName name="IV" localSheetId="4">[6]BANPRO99!#REF!</definedName>
    <definedName name="IV" localSheetId="16">[6]BANPRO99!#REF!</definedName>
    <definedName name="IV" localSheetId="7">[6]BANPRO99!#REF!</definedName>
    <definedName name="IV" localSheetId="18">[6]BANPRO99!#REF!</definedName>
    <definedName name="IV" localSheetId="1">[6]BANPRO99!#REF!</definedName>
    <definedName name="IV" localSheetId="15">[6]BANPRO99!#REF!</definedName>
    <definedName name="IV" localSheetId="13">[6]BANPRO99!#REF!</definedName>
    <definedName name="IV" localSheetId="17">[6]BANPRO99!#REF!</definedName>
    <definedName name="IV">[6]BANPRO99!#REF!</definedName>
    <definedName name="jjj" localSheetId="11">#REF!</definedName>
    <definedName name="jjj" localSheetId="4">#REF!</definedName>
    <definedName name="jjj" localSheetId="16">#REF!</definedName>
    <definedName name="jjj" localSheetId="7">#REF!</definedName>
    <definedName name="jjj" localSheetId="18">#REF!</definedName>
    <definedName name="jjj" localSheetId="1">#REF!</definedName>
    <definedName name="jjj" localSheetId="15">#REF!</definedName>
    <definedName name="jjj" localSheetId="13">#REF!</definedName>
    <definedName name="jjj" localSheetId="17">#REF!</definedName>
    <definedName name="jjj">#REF!</definedName>
    <definedName name="JUL">"; JULIO.- "&amp;TEXT([9]edofza07!$C$24,"#,##0")</definedName>
    <definedName name="JULIO">[2]!FEB&amp;[2]!MAR&amp;[2]!ABR&amp;[2]!MAY&amp;[2]!JUN&amp;[2]!JUL</definedName>
    <definedName name="JUN" localSheetId="0">#REF!</definedName>
    <definedName name="JUN" localSheetId="11">#REF!</definedName>
    <definedName name="JUN" localSheetId="4">#REF!</definedName>
    <definedName name="JUN" localSheetId="16">#REF!</definedName>
    <definedName name="JUN" localSheetId="7">#REF!</definedName>
    <definedName name="JUN" localSheetId="18">"; JUNIO.- "&amp;TEXT([9]edofza06!$C$24,"#,##0")</definedName>
    <definedName name="JUN" localSheetId="2">#REF!</definedName>
    <definedName name="JUN" localSheetId="1">#REF!</definedName>
    <definedName name="JUN" localSheetId="15">#REF!</definedName>
    <definedName name="JUN" localSheetId="13">#REF!</definedName>
    <definedName name="JUN" localSheetId="17">#REF!</definedName>
    <definedName name="JUN">#REF!</definedName>
    <definedName name="JUN_2" localSheetId="0">#REF!</definedName>
    <definedName name="JUN_2" localSheetId="11">#REF!</definedName>
    <definedName name="JUN_2" localSheetId="4">#REF!</definedName>
    <definedName name="JUN_2" localSheetId="16">#REF!</definedName>
    <definedName name="JUN_2" localSheetId="7">#REF!</definedName>
    <definedName name="JUN_2" localSheetId="18">#REF!</definedName>
    <definedName name="JUN_2" localSheetId="2">#REF!</definedName>
    <definedName name="JUN_2" localSheetId="1">#REF!</definedName>
    <definedName name="JUN_2" localSheetId="15">#REF!</definedName>
    <definedName name="JUN_2" localSheetId="13">#REF!</definedName>
    <definedName name="JUN_2" localSheetId="17">#REF!</definedName>
    <definedName name="JUN_2">#REF!</definedName>
    <definedName name="kkk" localSheetId="11">#REF!</definedName>
    <definedName name="kkk" localSheetId="4">#REF!</definedName>
    <definedName name="kkk" localSheetId="16">#REF!</definedName>
    <definedName name="kkk" localSheetId="7">#REF!</definedName>
    <definedName name="kkk" localSheetId="18">#REF!</definedName>
    <definedName name="kkk" localSheetId="1">#REF!</definedName>
    <definedName name="kkk" localSheetId="15">#REF!</definedName>
    <definedName name="kkk" localSheetId="13">#REF!</definedName>
    <definedName name="kkk" localSheetId="17">#REF!</definedName>
    <definedName name="kkk">#REF!</definedName>
    <definedName name="L_OC_DIC" localSheetId="0">#REF!</definedName>
    <definedName name="L_OC_DIC" localSheetId="11">#REF!</definedName>
    <definedName name="L_OC_DIC" localSheetId="4">#REF!</definedName>
    <definedName name="L_OC_DIC" localSheetId="16">#REF!</definedName>
    <definedName name="L_OC_DIC" localSheetId="7">#REF!</definedName>
    <definedName name="L_OC_DIC" localSheetId="18">#REF!</definedName>
    <definedName name="L_OC_DIC" localSheetId="2">#REF!</definedName>
    <definedName name="L_OC_DIC" localSheetId="1">#REF!</definedName>
    <definedName name="L_OC_DIC" localSheetId="15">#REF!</definedName>
    <definedName name="L_OC_DIC" localSheetId="13">#REF!</definedName>
    <definedName name="L_OC_DIC" localSheetId="17">#REF!</definedName>
    <definedName name="L_OC_DIC">#REF!</definedName>
    <definedName name="lfc">+TEXT(IF(AND(OR(DAY([2]!FECHA)&gt;=1,DAY([2]!FECHA)&lt;=10),MONTH([2]!FECHA)=1),YEAR([2]!FECHA)-1,YEAR([2]!FECHA)),"0")</definedName>
    <definedName name="LFCE">'[23] '!$N$99:$S$143</definedName>
    <definedName name="LFCM">'[23] '!$N$51:$S$95</definedName>
    <definedName name="LFCO">'[23] '!$N$3:$S$47</definedName>
    <definedName name="libre" localSheetId="0">#REF!</definedName>
    <definedName name="libre" localSheetId="11">#REF!</definedName>
    <definedName name="libre" localSheetId="4">#REF!</definedName>
    <definedName name="libre" localSheetId="16">#REF!</definedName>
    <definedName name="libre" localSheetId="7">#REF!</definedName>
    <definedName name="libre" localSheetId="18">#REF!</definedName>
    <definedName name="libre" localSheetId="2">#REF!</definedName>
    <definedName name="libre" localSheetId="1">#REF!</definedName>
    <definedName name="libre" localSheetId="15">#REF!</definedName>
    <definedName name="libre" localSheetId="13">#REF!</definedName>
    <definedName name="libre" localSheetId="17">#REF!</definedName>
    <definedName name="libre">#REF!</definedName>
    <definedName name="LIQUI" localSheetId="0">#REF!</definedName>
    <definedName name="LIQUI" localSheetId="11">#REF!</definedName>
    <definedName name="LIQUI" localSheetId="4">#REF!</definedName>
    <definedName name="LIQUI" localSheetId="16">#REF!</definedName>
    <definedName name="LIQUI" localSheetId="7">#REF!</definedName>
    <definedName name="LIQUI" localSheetId="18">#REF!</definedName>
    <definedName name="LIQUI" localSheetId="2">#REF!</definedName>
    <definedName name="LIQUI" localSheetId="1">#REF!</definedName>
    <definedName name="LIQUI" localSheetId="15">#REF!</definedName>
    <definedName name="LIQUI" localSheetId="13">#REF!</definedName>
    <definedName name="LIQUI" localSheetId="17">#REF!</definedName>
    <definedName name="LIQUI">#REF!</definedName>
    <definedName name="lll">[2]!OCT&amp;[2]!NOV&amp;[2]!DIC</definedName>
    <definedName name="LOTE96" localSheetId="11">#REF!</definedName>
    <definedName name="LOTE96" localSheetId="4">#REF!</definedName>
    <definedName name="LOTE96" localSheetId="16">#REF!</definedName>
    <definedName name="LOTE96" localSheetId="7">#REF!</definedName>
    <definedName name="LOTE96" localSheetId="18">#REF!</definedName>
    <definedName name="LOTE96" localSheetId="1">#REF!</definedName>
    <definedName name="LOTE96" localSheetId="15">#REF!</definedName>
    <definedName name="LOTE96" localSheetId="13">#REF!</definedName>
    <definedName name="LOTE96" localSheetId="17">#REF!</definedName>
    <definedName name="LOTE96">#REF!</definedName>
    <definedName name="LUCY">#N/A</definedName>
    <definedName name="LYFC96" localSheetId="11">#REF!</definedName>
    <definedName name="LYFC96" localSheetId="4">#REF!</definedName>
    <definedName name="LYFC96" localSheetId="16">#REF!</definedName>
    <definedName name="LYFC96" localSheetId="7">#REF!</definedName>
    <definedName name="LYFC96" localSheetId="18">#REF!</definedName>
    <definedName name="LYFC96" localSheetId="1">#REF!</definedName>
    <definedName name="LYFC96" localSheetId="15">#REF!</definedName>
    <definedName name="LYFC96" localSheetId="13">#REF!</definedName>
    <definedName name="LYFC96" localSheetId="17">#REF!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0">#REF!,#REF!,#REF!,#REF!,#REF!</definedName>
    <definedName name="Marcelino_complemento" localSheetId="11">#REF!,#REF!,#REF!,#REF!,#REF!</definedName>
    <definedName name="Marcelino_complemento" localSheetId="4">#REF!,#REF!,#REF!,#REF!,#REF!</definedName>
    <definedName name="Marcelino_complemento" localSheetId="16">#REF!,#REF!,#REF!,#REF!,#REF!</definedName>
    <definedName name="Marcelino_complemento" localSheetId="7">#REF!,#REF!,#REF!,#REF!,#REF!</definedName>
    <definedName name="Marcelino_complemento" localSheetId="18">#REF!,#REF!,#REF!,#REF!,#REF!</definedName>
    <definedName name="Marcelino_complemento" localSheetId="2">#REF!,#REF!,#REF!,#REF!,#REF!</definedName>
    <definedName name="Marcelino_complemento" localSheetId="1">#REF!,#REF!,#REF!,#REF!,#REF!</definedName>
    <definedName name="Marcelino_complemento" localSheetId="15">#REF!,#REF!,#REF!,#REF!,#REF!</definedName>
    <definedName name="Marcelino_complemento" localSheetId="13">#REF!,#REF!,#REF!,#REF!,#REF!</definedName>
    <definedName name="Marcelino_complemento" localSheetId="17">#REF!,#REF!,#REF!,#REF!,#REF!</definedName>
    <definedName name="Marcelino_complemento">#REF!,#REF!,#REF!,#REF!,#REF!</definedName>
    <definedName name="Marcelino_Periodo" localSheetId="0">#REF!,#REF!,#REF!,#REF!,#REF!</definedName>
    <definedName name="Marcelino_Periodo" localSheetId="11">#REF!,#REF!,#REF!,#REF!,#REF!</definedName>
    <definedName name="Marcelino_Periodo" localSheetId="4">#REF!,#REF!,#REF!,#REF!,#REF!</definedName>
    <definedName name="Marcelino_Periodo" localSheetId="16">#REF!,#REF!,#REF!,#REF!,#REF!</definedName>
    <definedName name="Marcelino_Periodo" localSheetId="7">#REF!,#REF!,#REF!,#REF!,#REF!</definedName>
    <definedName name="Marcelino_Periodo" localSheetId="18">#REF!,#REF!,#REF!,#REF!,#REF!</definedName>
    <definedName name="Marcelino_Periodo" localSheetId="2">#REF!,#REF!,#REF!,#REF!,#REF!</definedName>
    <definedName name="Marcelino_Periodo" localSheetId="1">#REF!,#REF!,#REF!,#REF!,#REF!</definedName>
    <definedName name="Marcelino_Periodo" localSheetId="15">#REF!,#REF!,#REF!,#REF!,#REF!</definedName>
    <definedName name="Marcelino_Periodo" localSheetId="13">#REF!,#REF!,#REF!,#REF!,#REF!</definedName>
    <definedName name="Marcelino_Periodo" localSheetId="17">#REF!,#REF!,#REF!,#REF!,#REF!</definedName>
    <definedName name="Marcelino_Periodo">#REF!,#REF!,#REF!,#REF!,#REF!</definedName>
    <definedName name="MARI">#N/A</definedName>
    <definedName name="MAY">"; MAYO.- "&amp;TEXT([9]edofza05!$C$24,"#,##0")</definedName>
    <definedName name="MES">[9]Hoja1!$A$3</definedName>
    <definedName name="METAS" localSheetId="0">[6]BANPRO99!#REF!</definedName>
    <definedName name="METAS" localSheetId="11">[6]BANPRO99!#REF!</definedName>
    <definedName name="METAS" localSheetId="4">[6]BANPRO99!#REF!</definedName>
    <definedName name="METAS" localSheetId="16">[6]BANPRO99!#REF!</definedName>
    <definedName name="METAS" localSheetId="7">[6]BANPRO99!#REF!</definedName>
    <definedName name="METAS" localSheetId="18">[6]BANPRO99!#REF!</definedName>
    <definedName name="METAS" localSheetId="1">[6]BANPRO99!#REF!</definedName>
    <definedName name="METAS" localSheetId="15">[6]BANPRO99!#REF!</definedName>
    <definedName name="METAS" localSheetId="13">[6]BANPRO99!#REF!</definedName>
    <definedName name="METAS" localSheetId="17">[6]BANPRO99!#REF!</definedName>
    <definedName name="METAS">[6]BANPRO99!#REF!</definedName>
    <definedName name="Modif00" localSheetId="11">#REF!</definedName>
    <definedName name="Modif00" localSheetId="4">#REF!</definedName>
    <definedName name="Modif00" localSheetId="16">#REF!</definedName>
    <definedName name="Modif00" localSheetId="7">#REF!</definedName>
    <definedName name="Modif00" localSheetId="18">#REF!</definedName>
    <definedName name="Modif00" localSheetId="1">#REF!</definedName>
    <definedName name="Modif00" localSheetId="15">#REF!</definedName>
    <definedName name="Modif00" localSheetId="13">#REF!</definedName>
    <definedName name="Modif00" localSheetId="17">#REF!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11" hidden="1">#REF!</definedName>
    <definedName name="nuevo" localSheetId="4" hidden="1">#REF!</definedName>
    <definedName name="nuevo" localSheetId="16" hidden="1">#REF!</definedName>
    <definedName name="nuevo" localSheetId="7" hidden="1">#REF!</definedName>
    <definedName name="nuevo" localSheetId="18" hidden="1">#REF!</definedName>
    <definedName name="nuevo" localSheetId="1" hidden="1">#REF!</definedName>
    <definedName name="nuevo" localSheetId="15" hidden="1">#REF!</definedName>
    <definedName name="nuevo" localSheetId="13" hidden="1">#REF!</definedName>
    <definedName name="nuevo" localSheetId="17" hidden="1">#REF!</definedName>
    <definedName name="nuevo" hidden="1">#REF!</definedName>
    <definedName name="NUMARE_1">[41]AREAS1!$A$2:$C$600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0">#REF!</definedName>
    <definedName name="OOO" localSheetId="11">#REF!</definedName>
    <definedName name="OOO" localSheetId="4">#REF!</definedName>
    <definedName name="OOO" localSheetId="16">#REF!</definedName>
    <definedName name="OOO" localSheetId="7">#REF!</definedName>
    <definedName name="OOO" localSheetId="18">#REF!</definedName>
    <definedName name="OOO" localSheetId="2">#REF!</definedName>
    <definedName name="OOO" localSheetId="1">#REF!</definedName>
    <definedName name="OOO" localSheetId="15">#REF!</definedName>
    <definedName name="OOO" localSheetId="13">#REF!</definedName>
    <definedName name="OOO" localSheetId="17">#REF!</definedName>
    <definedName name="OOO">#REF!</definedName>
    <definedName name="oooo" localSheetId="11">#REF!</definedName>
    <definedName name="oooo" localSheetId="4">#REF!</definedName>
    <definedName name="oooo" localSheetId="16">#REF!</definedName>
    <definedName name="oooo" localSheetId="7">#REF!</definedName>
    <definedName name="oooo" localSheetId="18">#REF!</definedName>
    <definedName name="oooo" localSheetId="1">#REF!</definedName>
    <definedName name="oooo" localSheetId="15">#REF!</definedName>
    <definedName name="oooo" localSheetId="13">#REF!</definedName>
    <definedName name="oooo" localSheetId="17">#REF!</definedName>
    <definedName name="oooo">#REF!</definedName>
    <definedName name="opc_1">[42]Listas!$A$1:$A$2</definedName>
    <definedName name="opc_2">[42]Listas!$B$1:$B$3</definedName>
    <definedName name="opc_3">[42]Listas!$C$1:$C$2</definedName>
    <definedName name="p" localSheetId="0">[43]SPC!#REF!</definedName>
    <definedName name="p" localSheetId="11">[43]SPC!#REF!</definedName>
    <definedName name="p" localSheetId="4">[43]SPC!#REF!</definedName>
    <definedName name="p" localSheetId="16">[43]SPC!#REF!</definedName>
    <definedName name="p" localSheetId="7">[43]SPC!#REF!</definedName>
    <definedName name="p" localSheetId="18">[43]SPC!#REF!</definedName>
    <definedName name="p" localSheetId="1">[43]SPC!#REF!</definedName>
    <definedName name="p" localSheetId="15">[43]SPC!#REF!</definedName>
    <definedName name="p" localSheetId="13">[43]SPC!#REF!</definedName>
    <definedName name="p" localSheetId="17">[43]SPC!#REF!</definedName>
    <definedName name="p">[43]SPC!#REF!</definedName>
    <definedName name="PAD" localSheetId="0">[6]BANPRO99!#REF!</definedName>
    <definedName name="PAD" localSheetId="11">[6]BANPRO99!#REF!</definedName>
    <definedName name="PAD" localSheetId="4">[6]BANPRO99!#REF!</definedName>
    <definedName name="PAD" localSheetId="16">[6]BANPRO99!#REF!</definedName>
    <definedName name="PAD" localSheetId="7">[6]BANPRO99!#REF!</definedName>
    <definedName name="PAD" localSheetId="18">[6]BANPRO99!#REF!</definedName>
    <definedName name="PAD" localSheetId="1">[6]BANPRO99!#REF!</definedName>
    <definedName name="PAD" localSheetId="15">[6]BANPRO99!#REF!</definedName>
    <definedName name="PAD" localSheetId="13">[6]BANPRO99!#REF!</definedName>
    <definedName name="PAD" localSheetId="17">[6]BANPRO99!#REF!</definedName>
    <definedName name="PAD">[6]BANPRO99!#REF!</definedName>
    <definedName name="papa">'[4]Premisas IMSS'!$M$15</definedName>
    <definedName name="PART" localSheetId="11">#REF!</definedName>
    <definedName name="PART" localSheetId="4">#REF!</definedName>
    <definedName name="PART" localSheetId="16">#REF!</definedName>
    <definedName name="PART" localSheetId="7">#REF!</definedName>
    <definedName name="PART" localSheetId="18">#REF!</definedName>
    <definedName name="PART" localSheetId="1">#REF!</definedName>
    <definedName name="PART" localSheetId="15">#REF!</definedName>
    <definedName name="PART" localSheetId="13">#REF!</definedName>
    <definedName name="PART" localSheetId="17">#REF!</definedName>
    <definedName name="PART">#REF!</definedName>
    <definedName name="PART1" localSheetId="11">#REF!</definedName>
    <definedName name="PART1" localSheetId="4">#REF!</definedName>
    <definedName name="PART1" localSheetId="16">#REF!</definedName>
    <definedName name="PART1" localSheetId="7">#REF!</definedName>
    <definedName name="PART1" localSheetId="18">#REF!</definedName>
    <definedName name="PART1" localSheetId="1">#REF!</definedName>
    <definedName name="PART1" localSheetId="15">#REF!</definedName>
    <definedName name="PART1" localSheetId="13">#REF!</definedName>
    <definedName name="PART1" localSheetId="17">#REF!</definedName>
    <definedName name="PART1">#REF!</definedName>
    <definedName name="PARTE" localSheetId="0">'[1]Mod Eco Controlados 99'!#REF!</definedName>
    <definedName name="PARTE" localSheetId="11">'[1]Mod Eco Controlados 99'!#REF!</definedName>
    <definedName name="PARTE" localSheetId="4">'[1]Mod Eco Controlados 99'!#REF!</definedName>
    <definedName name="PARTE" localSheetId="16">'[1]Mod Eco Controlados 99'!#REF!</definedName>
    <definedName name="PARTE" localSheetId="7">'[1]Mod Eco Controlados 99'!#REF!</definedName>
    <definedName name="PARTE" localSheetId="18">'[1]Mod Eco Controlados 99'!#REF!</definedName>
    <definedName name="PARTE" localSheetId="1">'[1]Mod Eco Controlados 99'!#REF!</definedName>
    <definedName name="PARTE" localSheetId="15">'[1]Mod Eco Controlados 99'!#REF!</definedName>
    <definedName name="PARTE" localSheetId="13">'[1]Mod Eco Controlados 99'!#REF!</definedName>
    <definedName name="PARTE" localSheetId="17">'[1]Mod Eco Controlados 99'!#REF!</definedName>
    <definedName name="PARTE">'[1]Mod Eco Controlados 99'!#REF!</definedName>
    <definedName name="PARTIDA">'[44]AR y E'!$B$333:$B$549</definedName>
    <definedName name="Partida_4100_Capital" localSheetId="0">[24]ADEF01!#REF!</definedName>
    <definedName name="Partida_4100_Capital" localSheetId="11">[24]ADEF01!#REF!</definedName>
    <definedName name="Partida_4100_Capital" localSheetId="4">[24]ADEF01!#REF!</definedName>
    <definedName name="Partida_4100_Capital" localSheetId="16">[24]ADEF01!#REF!</definedName>
    <definedName name="Partida_4100_Capital" localSheetId="7">[24]ADEF01!#REF!</definedName>
    <definedName name="Partida_4100_Capital" localSheetId="18">[24]ADEF01!#REF!</definedName>
    <definedName name="Partida_4100_Capital" localSheetId="1">[24]ADEF01!#REF!</definedName>
    <definedName name="Partida_4100_Capital" localSheetId="15">[24]ADEF01!#REF!</definedName>
    <definedName name="Partida_4100_Capital" localSheetId="13">[24]ADEF01!#REF!</definedName>
    <definedName name="Partida_4100_Capital" localSheetId="17">[24]ADEF01!#REF!</definedName>
    <definedName name="Partida_4100_Capital">[24]ADEF01!#REF!</definedName>
    <definedName name="Partida_4200_Capital" localSheetId="0">[24]ADEF01!#REF!</definedName>
    <definedName name="Partida_4200_Capital" localSheetId="11">[24]ADEF01!#REF!</definedName>
    <definedName name="Partida_4200_Capital" localSheetId="4">[24]ADEF01!#REF!</definedName>
    <definedName name="Partida_4200_Capital" localSheetId="7">[24]ADEF01!#REF!</definedName>
    <definedName name="Partida_4200_Capital" localSheetId="18">[24]ADEF01!#REF!</definedName>
    <definedName name="Partida_4200_Capital" localSheetId="1">[24]ADEF01!#REF!</definedName>
    <definedName name="Partida_4200_Capital" localSheetId="15">[24]ADEF01!#REF!</definedName>
    <definedName name="Partida_4200_Capital" localSheetId="13">[24]ADEF01!#REF!</definedName>
    <definedName name="Partida_4200_Capital">[24]ADEF01!#REF!</definedName>
    <definedName name="Partida_4200_Corriente" localSheetId="0">[24]ADEF01!#REF!</definedName>
    <definedName name="Partida_4200_Corriente" localSheetId="11">[24]ADEF01!#REF!</definedName>
    <definedName name="Partida_4200_Corriente" localSheetId="4">[24]ADEF01!#REF!</definedName>
    <definedName name="Partida_4200_Corriente" localSheetId="7">[24]ADEF01!#REF!</definedName>
    <definedName name="Partida_4200_Corriente" localSheetId="18">[24]ADEF01!#REF!</definedName>
    <definedName name="Partida_4200_Corriente" localSheetId="1">[24]ADEF01!#REF!</definedName>
    <definedName name="Partida_4200_Corriente" localSheetId="15">[24]ADEF01!#REF!</definedName>
    <definedName name="Partida_4200_Corriente" localSheetId="13">[24]ADEF01!#REF!</definedName>
    <definedName name="Partida_4200_Corriente">[24]ADEF01!#REF!</definedName>
    <definedName name="Partida_4300_Capital" localSheetId="0">[24]ADEF01!#REF!</definedName>
    <definedName name="Partida_4300_Capital" localSheetId="11">[24]ADEF01!#REF!</definedName>
    <definedName name="Partida_4300_Capital" localSheetId="4">[24]ADEF01!#REF!</definedName>
    <definedName name="Partida_4300_Capital" localSheetId="7">[24]ADEF01!#REF!</definedName>
    <definedName name="Partida_4300_Capital" localSheetId="18">[24]ADEF01!#REF!</definedName>
    <definedName name="Partida_4300_Capital" localSheetId="1">[24]ADEF01!#REF!</definedName>
    <definedName name="Partida_4300_Capital" localSheetId="15">[24]ADEF01!#REF!</definedName>
    <definedName name="Partida_4300_Capital" localSheetId="13">[24]ADEF01!#REF!</definedName>
    <definedName name="Partida_4300_Capital">[24]ADEF01!#REF!</definedName>
    <definedName name="Partida_4300_Corriente" localSheetId="0">[24]ADEF01!#REF!</definedName>
    <definedName name="Partida_4300_Corriente" localSheetId="11">[24]ADEF01!#REF!</definedName>
    <definedName name="Partida_4300_Corriente" localSheetId="4">[24]ADEF01!#REF!</definedName>
    <definedName name="Partida_4300_Corriente" localSheetId="7">[24]ADEF01!#REF!</definedName>
    <definedName name="Partida_4300_Corriente" localSheetId="18">[24]ADEF01!#REF!</definedName>
    <definedName name="Partida_4300_Corriente" localSheetId="1">[24]ADEF01!#REF!</definedName>
    <definedName name="Partida_4300_Corriente" localSheetId="15">[24]ADEF01!#REF!</definedName>
    <definedName name="Partida_4300_Corriente" localSheetId="13">[24]ADEF01!#REF!</definedName>
    <definedName name="Partida_4300_Corriente">[24]ADEF01!#REF!</definedName>
    <definedName name="Partida_4400" localSheetId="0">[24]ADEF01!#REF!</definedName>
    <definedName name="Partida_4400" localSheetId="11">[24]ADEF01!#REF!</definedName>
    <definedName name="Partida_4400" localSheetId="4">[24]ADEF01!#REF!</definedName>
    <definedName name="Partida_4400" localSheetId="7">[24]ADEF01!#REF!</definedName>
    <definedName name="Partida_4400" localSheetId="18">[24]ADEF01!#REF!</definedName>
    <definedName name="Partida_4400" localSheetId="1">[24]ADEF01!#REF!</definedName>
    <definedName name="Partida_4400" localSheetId="15">[24]ADEF01!#REF!</definedName>
    <definedName name="Partida_4400" localSheetId="13">[24]ADEF01!#REF!</definedName>
    <definedName name="Partida_4400">[24]ADEF01!#REF!</definedName>
    <definedName name="Partida_4500_Capital" localSheetId="0">[24]ADEF01!#REF!</definedName>
    <definedName name="Partida_4500_Capital" localSheetId="11">[24]ADEF01!#REF!</definedName>
    <definedName name="Partida_4500_Capital" localSheetId="4">[24]ADEF01!#REF!</definedName>
    <definedName name="Partida_4500_Capital" localSheetId="7">[24]ADEF01!#REF!</definedName>
    <definedName name="Partida_4500_Capital" localSheetId="18">[24]ADEF01!#REF!</definedName>
    <definedName name="Partida_4500_Capital" localSheetId="1">[24]ADEF01!#REF!</definedName>
    <definedName name="Partida_4500_Capital" localSheetId="15">[24]ADEF01!#REF!</definedName>
    <definedName name="Partida_4500_Capital" localSheetId="13">[24]ADEF01!#REF!</definedName>
    <definedName name="Partida_4500_Capital">[24]ADEF01!#REF!</definedName>
    <definedName name="Partida_4600_Capital" localSheetId="0">[24]ADEF01!#REF!</definedName>
    <definedName name="Partida_4600_Capital" localSheetId="11">[24]ADEF01!#REF!</definedName>
    <definedName name="Partida_4600_Capital" localSheetId="4">[24]ADEF01!#REF!</definedName>
    <definedName name="Partida_4600_Capital" localSheetId="7">[24]ADEF01!#REF!</definedName>
    <definedName name="Partida_4600_Capital" localSheetId="18">[24]ADEF01!#REF!</definedName>
    <definedName name="Partida_4600_Capital" localSheetId="1">[24]ADEF01!#REF!</definedName>
    <definedName name="Partida_4600_Capital" localSheetId="15">[24]ADEF01!#REF!</definedName>
    <definedName name="Partida_4600_Capital" localSheetId="13">[24]ADEF01!#REF!</definedName>
    <definedName name="Partida_4600_Capital">[24]ADEF01!#REF!</definedName>
    <definedName name="Partida_4700_Capital" localSheetId="0">[24]ADEF01!#REF!</definedName>
    <definedName name="Partida_4700_Capital" localSheetId="11">[24]ADEF01!#REF!</definedName>
    <definedName name="Partida_4700_Capital" localSheetId="4">[24]ADEF01!#REF!</definedName>
    <definedName name="Partida_4700_Capital" localSheetId="7">[24]ADEF01!#REF!</definedName>
    <definedName name="Partida_4700_Capital" localSheetId="18">[24]ADEF01!#REF!</definedName>
    <definedName name="Partida_4700_Capital" localSheetId="1">[24]ADEF01!#REF!</definedName>
    <definedName name="Partida_4700_Capital" localSheetId="15">[24]ADEF01!#REF!</definedName>
    <definedName name="Partida_4700_Capital" localSheetId="13">[24]ADEF01!#REF!</definedName>
    <definedName name="Partida_4700_Capital">[24]ADEF01!#REF!</definedName>
    <definedName name="Partida_4700_Corriente" localSheetId="0">[24]ADEF01!#REF!</definedName>
    <definedName name="Partida_4700_Corriente" localSheetId="11">[24]ADEF01!#REF!</definedName>
    <definedName name="Partida_4700_Corriente" localSheetId="4">[24]ADEF01!#REF!</definedName>
    <definedName name="Partida_4700_Corriente" localSheetId="7">[24]ADEF01!#REF!</definedName>
    <definedName name="Partida_4700_Corriente" localSheetId="18">[24]ADEF01!#REF!</definedName>
    <definedName name="Partida_4700_Corriente" localSheetId="1">[24]ADEF01!#REF!</definedName>
    <definedName name="Partida_4700_Corriente" localSheetId="15">[24]ADEF01!#REF!</definedName>
    <definedName name="Partida_4700_Corriente" localSheetId="13">[24]ADEF01!#REF!</definedName>
    <definedName name="Partida_4700_Corriente">[24]ADEF01!#REF!</definedName>
    <definedName name="PASTA" localSheetId="0">#REF!</definedName>
    <definedName name="PASTA" localSheetId="11">#REF!</definedName>
    <definedName name="PASTA" localSheetId="4">#REF!</definedName>
    <definedName name="PASTA" localSheetId="16">#REF!</definedName>
    <definedName name="PASTA" localSheetId="7">#REF!</definedName>
    <definedName name="PASTA" localSheetId="18">#REF!</definedName>
    <definedName name="PASTA" localSheetId="2">#REF!</definedName>
    <definedName name="PASTA" localSheetId="1">#REF!</definedName>
    <definedName name="PASTA" localSheetId="15">#REF!</definedName>
    <definedName name="PASTA" localSheetId="13">#REF!</definedName>
    <definedName name="PASTA" localSheetId="17">#REF!</definedName>
    <definedName name="PASTA">#REF!</definedName>
    <definedName name="PAULA" localSheetId="0">[35]PAULA!$A$5:$G$95</definedName>
    <definedName name="PAULA" localSheetId="11">[35]PAULA!$A$5:$G$95</definedName>
    <definedName name="PAULA" localSheetId="18">[35]PAULA!$A$5:$G$95</definedName>
    <definedName name="PAULA" localSheetId="2">[35]PAULA!$A$5:$G$95</definedName>
    <definedName name="PAULA" localSheetId="13">[35]PAULA!$A$5:$G$95</definedName>
    <definedName name="PAULA">[16]PAULA!$B$8:$F$270</definedName>
    <definedName name="PCONS" localSheetId="0">[6]BANPRO99!#REF!</definedName>
    <definedName name="PCONS" localSheetId="11">[6]BANPRO99!#REF!</definedName>
    <definedName name="PCONS" localSheetId="4">[6]BANPRO99!#REF!</definedName>
    <definedName name="PCONS" localSheetId="7">[6]BANPRO99!#REF!</definedName>
    <definedName name="PCONS" localSheetId="18">[6]BANPRO99!#REF!</definedName>
    <definedName name="PCONS" localSheetId="1">[6]BANPRO99!#REF!</definedName>
    <definedName name="PCONS" localSheetId="15">[6]BANPRO99!#REF!</definedName>
    <definedName name="PCONS" localSheetId="13">[6]BANPRO99!#REF!</definedName>
    <definedName name="PCONS">[6]BANPRO99!#REF!</definedName>
    <definedName name="pec" localSheetId="11">#REF!</definedName>
    <definedName name="pec" localSheetId="4">#REF!</definedName>
    <definedName name="pec" localSheetId="16">#REF!</definedName>
    <definedName name="pec" localSheetId="7">#REF!</definedName>
    <definedName name="pec" localSheetId="18">#REF!</definedName>
    <definedName name="pec" localSheetId="1">#REF!</definedName>
    <definedName name="pec" localSheetId="15">#REF!</definedName>
    <definedName name="pec" localSheetId="13">#REF!</definedName>
    <definedName name="pec" localSheetId="17">#REF!</definedName>
    <definedName name="pec">#REF!</definedName>
    <definedName name="pef" localSheetId="11">#REF!</definedName>
    <definedName name="pef" localSheetId="4">#REF!</definedName>
    <definedName name="pef" localSheetId="16">#REF!</definedName>
    <definedName name="pef" localSheetId="7">#REF!</definedName>
    <definedName name="pef" localSheetId="18">#REF!</definedName>
    <definedName name="pef" localSheetId="1">#REF!</definedName>
    <definedName name="pef" localSheetId="15">#REF!</definedName>
    <definedName name="pef" localSheetId="13">#REF!</definedName>
    <definedName name="pef" localSheetId="17">#REF!</definedName>
    <definedName name="pef">#REF!</definedName>
    <definedName name="PEMEXE">'[23] '!$B$99:$G$143</definedName>
    <definedName name="PEMEXM">'[23] '!$B$51:$G$95</definedName>
    <definedName name="PEMEXO">'[23] '!$B$3:$G$47</definedName>
    <definedName name="PER_EST1">#N/A</definedName>
    <definedName name="PER_EST2">#N/A</definedName>
    <definedName name="PER_REAL1">#N/A</definedName>
    <definedName name="PER_REAL2">#N/A</definedName>
    <definedName name="PEyM" localSheetId="0">[6]BANPRO99!#REF!</definedName>
    <definedName name="PEyM" localSheetId="11">[6]BANPRO99!#REF!</definedName>
    <definedName name="PEyM" localSheetId="4">[6]BANPRO99!#REF!</definedName>
    <definedName name="PEyM" localSheetId="7">[6]BANPRO99!#REF!</definedName>
    <definedName name="PEyM" localSheetId="18">[6]BANPRO99!#REF!</definedName>
    <definedName name="PEyM" localSheetId="1">[6]BANPRO99!#REF!</definedName>
    <definedName name="PEyM" localSheetId="15">[6]BANPRO99!#REF!</definedName>
    <definedName name="PEyM" localSheetId="13">[6]BANPRO99!#REF!</definedName>
    <definedName name="PEyM">[6]BANPRO99!#REF!</definedName>
    <definedName name="PGPS" localSheetId="0">[6]BANPRO99!#REF!</definedName>
    <definedName name="PGPS" localSheetId="11">[6]BANPRO99!#REF!</definedName>
    <definedName name="PGPS" localSheetId="4">[6]BANPRO99!#REF!</definedName>
    <definedName name="PGPS" localSheetId="7">[6]BANPRO99!#REF!</definedName>
    <definedName name="PGPS" localSheetId="18">[6]BANPRO99!#REF!</definedName>
    <definedName name="PGPS" localSheetId="1">[6]BANPRO99!#REF!</definedName>
    <definedName name="PGPS" localSheetId="15">[6]BANPRO99!#REF!</definedName>
    <definedName name="PGPS" localSheetId="13">[6]BANPRO99!#REF!</definedName>
    <definedName name="PGPS">[6]BANPRO99!#REF!</definedName>
    <definedName name="PIBR" localSheetId="11">#REF!</definedName>
    <definedName name="PIBR" localSheetId="4">#REF!</definedName>
    <definedName name="PIBR" localSheetId="16">#REF!</definedName>
    <definedName name="PIBR" localSheetId="7">#REF!</definedName>
    <definedName name="PIBR" localSheetId="18">#REF!</definedName>
    <definedName name="PIBR" localSheetId="1">#REF!</definedName>
    <definedName name="PIBR" localSheetId="15">#REF!</definedName>
    <definedName name="PIBR" localSheetId="13">#REF!</definedName>
    <definedName name="PIBR" localSheetId="17">#REF!</definedName>
    <definedName name="PIBR">#REF!</definedName>
    <definedName name="PIV" localSheetId="0">[6]BANPRO99!#REF!</definedName>
    <definedName name="PIV" localSheetId="11">[6]BANPRO99!#REF!</definedName>
    <definedName name="PIV" localSheetId="4">[6]BANPRO99!#REF!</definedName>
    <definedName name="PIV" localSheetId="7">[6]BANPRO99!#REF!</definedName>
    <definedName name="PIV" localSheetId="18">[6]BANPRO99!#REF!</definedName>
    <definedName name="PIV" localSheetId="1">[6]BANPRO99!#REF!</definedName>
    <definedName name="PIV" localSheetId="15">[6]BANPRO99!#REF!</definedName>
    <definedName name="PIV" localSheetId="13">[6]BANPRO99!#REF!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0">#REF!</definedName>
    <definedName name="POR" localSheetId="11">#REF!</definedName>
    <definedName name="POR" localSheetId="4">#REF!</definedName>
    <definedName name="POR" localSheetId="16">#REF!</definedName>
    <definedName name="POR" localSheetId="7">#REF!</definedName>
    <definedName name="POR" localSheetId="18">#REF!</definedName>
    <definedName name="POR" localSheetId="2">#REF!</definedName>
    <definedName name="POR" localSheetId="1">#REF!</definedName>
    <definedName name="POR" localSheetId="15">#REF!</definedName>
    <definedName name="POR" localSheetId="13">#REF!</definedName>
    <definedName name="POR" localSheetId="17">#REF!</definedName>
    <definedName name="POR">#REF!</definedName>
    <definedName name="porcentaje" localSheetId="0">'[25]BASE DEFINITIVA 2002'!#REF!</definedName>
    <definedName name="porcentaje" localSheetId="11">'[25]BASE DEFINITIVA 2002'!#REF!</definedName>
    <definedName name="porcentaje" localSheetId="4">'[25]BASE DEFINITIVA 2002'!#REF!</definedName>
    <definedName name="porcentaje" localSheetId="7">'[25]BASE DEFINITIVA 2002'!#REF!</definedName>
    <definedName name="porcentaje" localSheetId="18">'[25]BASE DEFINITIVA 2002'!#REF!</definedName>
    <definedName name="porcentaje" localSheetId="1">'[25]BASE DEFINITIVA 2002'!#REF!</definedName>
    <definedName name="porcentaje" localSheetId="15">'[25]BASE DEFINITIVA 2002'!#REF!</definedName>
    <definedName name="porcentaje" localSheetId="13">'[25]BASE DEFINITIVA 2002'!#REF!</definedName>
    <definedName name="porcentaje">'[25]BASE DEFINITIVA 2002'!#REF!</definedName>
    <definedName name="pppp" localSheetId="11">#REF!</definedName>
    <definedName name="pppp" localSheetId="4">#REF!</definedName>
    <definedName name="pppp" localSheetId="16">#REF!</definedName>
    <definedName name="pppp" localSheetId="7">#REF!</definedName>
    <definedName name="pppp" localSheetId="18">#REF!</definedName>
    <definedName name="pppp" localSheetId="1">#REF!</definedName>
    <definedName name="pppp" localSheetId="15">#REF!</definedName>
    <definedName name="pppp" localSheetId="13">#REF!</definedName>
    <definedName name="pppp" localSheetId="17">#REF!</definedName>
    <definedName name="pppp">#REF!</definedName>
    <definedName name="PRCV" localSheetId="0">[6]BANPRO99!#REF!</definedName>
    <definedName name="PRCV" localSheetId="11">[6]BANPRO99!#REF!</definedName>
    <definedName name="PRCV" localSheetId="4">[6]BANPRO99!#REF!</definedName>
    <definedName name="PRCV" localSheetId="7">[6]BANPRO99!#REF!</definedName>
    <definedName name="PRCV" localSheetId="18">[6]BANPRO99!#REF!</definedName>
    <definedName name="PRCV" localSheetId="1">[6]BANPRO99!#REF!</definedName>
    <definedName name="PRCV" localSheetId="15">[6]BANPRO99!#REF!</definedName>
    <definedName name="PRCV" localSheetId="13">[6]BANPRO99!#REF!</definedName>
    <definedName name="PRCV">[6]BANPRO99!#REF!</definedName>
    <definedName name="PRESUPUESTO_1997" localSheetId="11">#REF!</definedName>
    <definedName name="PRESUPUESTO_1997" localSheetId="4">#REF!</definedName>
    <definedName name="PRESUPUESTO_1997" localSheetId="16">#REF!</definedName>
    <definedName name="PRESUPUESTO_1997" localSheetId="7">#REF!</definedName>
    <definedName name="PRESUPUESTO_1997" localSheetId="18">#REF!</definedName>
    <definedName name="PRESUPUESTO_1997" localSheetId="1">#REF!</definedName>
    <definedName name="PRESUPUESTO_1997" localSheetId="15">#REF!</definedName>
    <definedName name="PRESUPUESTO_1997" localSheetId="13">#REF!</definedName>
    <definedName name="PRESUPUESTO_1997" localSheetId="17">#REF!</definedName>
    <definedName name="PRESUPUESTO_1997">#REF!</definedName>
    <definedName name="PRIMAPS">#N/A</definedName>
    <definedName name="Print_Area_MI" localSheetId="0">[20]FP1996!#REF!</definedName>
    <definedName name="Print_Area_MI" localSheetId="11">[20]FP1996!#REF!</definedName>
    <definedName name="Print_Area_MI" localSheetId="4">[20]FP1996!#REF!</definedName>
    <definedName name="Print_Area_MI" localSheetId="7">[20]FP1996!#REF!</definedName>
    <definedName name="Print_Area_MI" localSheetId="18">[20]FP1996!#REF!</definedName>
    <definedName name="Print_Area_MI" localSheetId="1">[20]FP1996!#REF!</definedName>
    <definedName name="Print_Area_MI" localSheetId="15">[20]FP1996!#REF!</definedName>
    <definedName name="Print_Area_MI" localSheetId="13">[20]FP1996!#REF!</definedName>
    <definedName name="Print_Area_MI">[20]FP1996!#REF!</definedName>
    <definedName name="prior">'[45]sal 2'!$A$26:$AD$548</definedName>
    <definedName name="Prioritarios" localSheetId="11">#REF!</definedName>
    <definedName name="Prioritarios" localSheetId="4">#REF!</definedName>
    <definedName name="Prioritarios" localSheetId="16">#REF!</definedName>
    <definedName name="Prioritarios" localSheetId="7">#REF!</definedName>
    <definedName name="Prioritarios" localSheetId="18">#REF!</definedName>
    <definedName name="Prioritarios" localSheetId="1">#REF!</definedName>
    <definedName name="Prioritarios" localSheetId="15">#REF!</definedName>
    <definedName name="Prioritarios" localSheetId="13">#REF!</definedName>
    <definedName name="Prioritarios" localSheetId="17">#REF!</definedName>
    <definedName name="Prioritarios">#REF!</definedName>
    <definedName name="programas" localSheetId="11">#REF!</definedName>
    <definedName name="programas" localSheetId="4">#REF!</definedName>
    <definedName name="programas" localSheetId="16">#REF!</definedName>
    <definedName name="programas" localSheetId="7">#REF!</definedName>
    <definedName name="programas" localSheetId="18">#REF!</definedName>
    <definedName name="programas" localSheetId="1">#REF!</definedName>
    <definedName name="programas" localSheetId="15">#REF!</definedName>
    <definedName name="programas" localSheetId="13">#REF!</definedName>
    <definedName name="programas" localSheetId="17">#REF!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0">[6]BANPRO99!#REF!</definedName>
    <definedName name="PRT" localSheetId="11">[6]BANPRO99!#REF!</definedName>
    <definedName name="PRT" localSheetId="4">[6]BANPRO99!#REF!</definedName>
    <definedName name="PRT" localSheetId="7">[6]BANPRO99!#REF!</definedName>
    <definedName name="PRT" localSheetId="18">[6]BANPRO99!#REF!</definedName>
    <definedName name="PRT" localSheetId="1">[6]BANPRO99!#REF!</definedName>
    <definedName name="PRT" localSheetId="15">[6]BANPRO99!#REF!</definedName>
    <definedName name="PRT" localSheetId="13">[6]BANPRO99!#REF!</definedName>
    <definedName name="PRT">[6]BANPRO99!#REF!</definedName>
    <definedName name="prueba1">[30]BASE!$C$6:$F$49</definedName>
    <definedName name="prueba1a">[30]BASE!$J$6:$W$46</definedName>
    <definedName name="prueba1b">[30]BASE!$Z$6:$AM$48</definedName>
    <definedName name="prueba2">[30]BASE!$C$120:$F$206</definedName>
    <definedName name="PSF" localSheetId="0">[6]BANPRO99!#REF!</definedName>
    <definedName name="PSF" localSheetId="11">[6]BANPRO99!#REF!</definedName>
    <definedName name="PSF" localSheetId="4">[6]BANPRO99!#REF!</definedName>
    <definedName name="PSF" localSheetId="7">[6]BANPRO99!#REF!</definedName>
    <definedName name="PSF" localSheetId="18">[6]BANPRO99!#REF!</definedName>
    <definedName name="PSF" localSheetId="1">[6]BANPRO99!#REF!</definedName>
    <definedName name="PSF" localSheetId="15">[6]BANPRO99!#REF!</definedName>
    <definedName name="PSF" localSheetId="13">[6]BANPRO99!#REF!</definedName>
    <definedName name="PSF">[6]BANPRO99!#REF!</definedName>
    <definedName name="PTA" localSheetId="0">#REF!</definedName>
    <definedName name="PTA" localSheetId="11">#REF!</definedName>
    <definedName name="PTA" localSheetId="4">#REF!</definedName>
    <definedName name="PTA" localSheetId="16">#REF!</definedName>
    <definedName name="PTA" localSheetId="7">#REF!</definedName>
    <definedName name="pta" localSheetId="18">#REF!</definedName>
    <definedName name="PTA" localSheetId="2">#REF!</definedName>
    <definedName name="PTA" localSheetId="1">#REF!</definedName>
    <definedName name="PTA" localSheetId="15">#REF!</definedName>
    <definedName name="PTA" localSheetId="13">#REF!</definedName>
    <definedName name="PTA" localSheetId="17">#REF!</definedName>
    <definedName name="PTA">#REF!</definedName>
    <definedName name="ptb" localSheetId="11">#REF!</definedName>
    <definedName name="ptb" localSheetId="4">#REF!</definedName>
    <definedName name="ptb" localSheetId="16">#REF!</definedName>
    <definedName name="ptb" localSheetId="7">#REF!</definedName>
    <definedName name="ptb" localSheetId="18">#REF!</definedName>
    <definedName name="ptb" localSheetId="1">#REF!</definedName>
    <definedName name="ptb" localSheetId="15">#REF!</definedName>
    <definedName name="ptb" localSheetId="13">#REF!</definedName>
    <definedName name="ptb" localSheetId="17">#REF!</definedName>
    <definedName name="ptb">#REF!</definedName>
    <definedName name="ptc" localSheetId="11">#REF!</definedName>
    <definedName name="ptc" localSheetId="4">#REF!</definedName>
    <definedName name="ptc" localSheetId="16">#REF!</definedName>
    <definedName name="ptc" localSheetId="7">#REF!</definedName>
    <definedName name="ptc" localSheetId="18">#REF!</definedName>
    <definedName name="ptc" localSheetId="1">#REF!</definedName>
    <definedName name="ptc" localSheetId="15">#REF!</definedName>
    <definedName name="ptc" localSheetId="13">#REF!</definedName>
    <definedName name="ptc" localSheetId="17">#REF!</definedName>
    <definedName name="ptc">#REF!</definedName>
    <definedName name="ptd" localSheetId="11">#REF!</definedName>
    <definedName name="ptd" localSheetId="4">#REF!</definedName>
    <definedName name="ptd" localSheetId="16">#REF!</definedName>
    <definedName name="ptd" localSheetId="7">#REF!</definedName>
    <definedName name="ptd" localSheetId="18">#REF!</definedName>
    <definedName name="ptd" localSheetId="1">#REF!</definedName>
    <definedName name="ptd" localSheetId="15">#REF!</definedName>
    <definedName name="ptd" localSheetId="13">#REF!</definedName>
    <definedName name="ptd" localSheetId="17">#REF!</definedName>
    <definedName name="ptd">#REF!</definedName>
    <definedName name="pte" localSheetId="11">#REF!</definedName>
    <definedName name="pte" localSheetId="4">#REF!</definedName>
    <definedName name="pte" localSheetId="16">#REF!</definedName>
    <definedName name="pte" localSheetId="7">#REF!</definedName>
    <definedName name="pte" localSheetId="18">#REF!</definedName>
    <definedName name="pte" localSheetId="1">#REF!</definedName>
    <definedName name="pte" localSheetId="15">#REF!</definedName>
    <definedName name="pte" localSheetId="13">#REF!</definedName>
    <definedName name="pte" localSheetId="17">#REF!</definedName>
    <definedName name="pte">#REF!</definedName>
    <definedName name="QA" localSheetId="4">#REF!</definedName>
    <definedName name="QA" localSheetId="1">#REF!</definedName>
    <definedName name="QA">#REF!</definedName>
    <definedName name="QQQ" localSheetId="11">#REF!</definedName>
    <definedName name="QQQ" localSheetId="4">#REF!</definedName>
    <definedName name="QQQ" localSheetId="16">#REF!</definedName>
    <definedName name="QQQ" localSheetId="7">#REF!</definedName>
    <definedName name="QQQ" localSheetId="18">#REF!</definedName>
    <definedName name="QQQ" localSheetId="1">#REF!</definedName>
    <definedName name="QQQ" localSheetId="15">#REF!</definedName>
    <definedName name="QQQ" localSheetId="13">#REF!</definedName>
    <definedName name="QQQ" localSheetId="17">#REF!</definedName>
    <definedName name="QQQ">#REF!</definedName>
    <definedName name="qww">[2]!FEB&amp;[2]!MAR&amp;[2]!ABR&amp;[2]!MAY&amp;[2]!JUN&amp;[2]!JUL</definedName>
    <definedName name="R_Bife">'[46]ADEC II'!$A$1:$A$1016</definedName>
    <definedName name="Ramo" localSheetId="11">#REF!</definedName>
    <definedName name="Ramo" localSheetId="4">#REF!</definedName>
    <definedName name="Ramo" localSheetId="16">#REF!</definedName>
    <definedName name="Ramo" localSheetId="7">#REF!</definedName>
    <definedName name="Ramo" localSheetId="18">#REF!</definedName>
    <definedName name="Ramo" localSheetId="1">#REF!</definedName>
    <definedName name="Ramo" localSheetId="15">#REF!</definedName>
    <definedName name="Ramo" localSheetId="13">#REF!</definedName>
    <definedName name="Ramo" localSheetId="17">#REF!</definedName>
    <definedName name="Ramo">#REF!</definedName>
    <definedName name="Ramo_Rubro" localSheetId="11">#REF!</definedName>
    <definedName name="Ramo_Rubro" localSheetId="4">#REF!</definedName>
    <definedName name="Ramo_Rubro" localSheetId="16">#REF!</definedName>
    <definedName name="Ramo_Rubro" localSheetId="7">#REF!</definedName>
    <definedName name="Ramo_Rubro" localSheetId="18">#REF!</definedName>
    <definedName name="Ramo_Rubro" localSheetId="1">#REF!</definedName>
    <definedName name="Ramo_Rubro" localSheetId="15">#REF!</definedName>
    <definedName name="Ramo_Rubro" localSheetId="13">#REF!</definedName>
    <definedName name="Ramo_Rubro" localSheetId="17">#REF!</definedName>
    <definedName name="Ramo_Rubro">#REF!</definedName>
    <definedName name="ramoscierredos2003" localSheetId="11">#REF!</definedName>
    <definedName name="ramoscierredos2003" localSheetId="4">#REF!</definedName>
    <definedName name="ramoscierredos2003" localSheetId="16">#REF!</definedName>
    <definedName name="ramoscierredos2003" localSheetId="7">#REF!</definedName>
    <definedName name="ramoscierredos2003" localSheetId="18">#REF!</definedName>
    <definedName name="ramoscierredos2003" localSheetId="1">#REF!</definedName>
    <definedName name="ramoscierredos2003" localSheetId="15">#REF!</definedName>
    <definedName name="ramoscierredos2003" localSheetId="13">#REF!</definedName>
    <definedName name="ramoscierredos2003" localSheetId="17">#REF!</definedName>
    <definedName name="ramoscierredos2003">#REF!</definedName>
    <definedName name="ramoscierreuno2003" localSheetId="11">#REF!</definedName>
    <definedName name="ramoscierreuno2003" localSheetId="4">#REF!</definedName>
    <definedName name="ramoscierreuno2003" localSheetId="16">#REF!</definedName>
    <definedName name="ramoscierreuno2003" localSheetId="7">#REF!</definedName>
    <definedName name="ramoscierreuno2003" localSheetId="18">#REF!</definedName>
    <definedName name="ramoscierreuno2003" localSheetId="1">#REF!</definedName>
    <definedName name="ramoscierreuno2003" localSheetId="15">#REF!</definedName>
    <definedName name="ramoscierreuno2003" localSheetId="13">#REF!</definedName>
    <definedName name="ramoscierreuno2003" localSheetId="17">#REF!</definedName>
    <definedName name="ramoscierreuno2003">#REF!</definedName>
    <definedName name="ramosdos2002" localSheetId="11">#REF!</definedName>
    <definedName name="ramosdos2002" localSheetId="4">#REF!</definedName>
    <definedName name="ramosdos2002" localSheetId="16">#REF!</definedName>
    <definedName name="ramosdos2002" localSheetId="7">#REF!</definedName>
    <definedName name="ramosdos2002" localSheetId="18">#REF!</definedName>
    <definedName name="ramosdos2002" localSheetId="1">#REF!</definedName>
    <definedName name="ramosdos2002" localSheetId="15">#REF!</definedName>
    <definedName name="ramosdos2002" localSheetId="13">#REF!</definedName>
    <definedName name="ramosdos2002" localSheetId="17">#REF!</definedName>
    <definedName name="ramosdos2002">#REF!</definedName>
    <definedName name="ramosuno2002" localSheetId="11">#REF!</definedName>
    <definedName name="ramosuno2002" localSheetId="4">#REF!</definedName>
    <definedName name="ramosuno2002" localSheetId="16">#REF!</definedName>
    <definedName name="ramosuno2002" localSheetId="7">#REF!</definedName>
    <definedName name="ramosuno2002" localSheetId="18">#REF!</definedName>
    <definedName name="ramosuno2002" localSheetId="1">#REF!</definedName>
    <definedName name="ramosuno2002" localSheetId="15">#REF!</definedName>
    <definedName name="ramosuno2002" localSheetId="13">#REF!</definedName>
    <definedName name="ramosuno2002" localSheetId="17">#REF!</definedName>
    <definedName name="ramosuno2002">#REF!</definedName>
    <definedName name="RANGO">#N/A</definedName>
    <definedName name="RANGO2">#N/A</definedName>
    <definedName name="RCV" localSheetId="0">[6]BANPRO99!#REF!</definedName>
    <definedName name="RCV" localSheetId="11">[6]BANPRO99!#REF!</definedName>
    <definedName name="RCV" localSheetId="4">[6]BANPRO99!#REF!</definedName>
    <definedName name="RCV" localSheetId="7">[6]BANPRO99!#REF!</definedName>
    <definedName name="RCV" localSheetId="18">[6]BANPRO99!#REF!</definedName>
    <definedName name="RCV" localSheetId="1">[6]BANPRO99!#REF!</definedName>
    <definedName name="RCV" localSheetId="15">[6]BANPRO99!#REF!</definedName>
    <definedName name="RCV" localSheetId="13">[6]BANPRO99!#REF!</definedName>
    <definedName name="RCV">[6]BANPRO99!#REF!</definedName>
    <definedName name="reducciones" localSheetId="11">#REF!</definedName>
    <definedName name="reducciones" localSheetId="4">#REF!</definedName>
    <definedName name="reducciones" localSheetId="16">#REF!</definedName>
    <definedName name="reducciones" localSheetId="7">#REF!</definedName>
    <definedName name="reducciones" localSheetId="18">#REF!</definedName>
    <definedName name="reducciones" localSheetId="1">#REF!</definedName>
    <definedName name="reducciones" localSheetId="15">#REF!</definedName>
    <definedName name="reducciones" localSheetId="13">#REF!</definedName>
    <definedName name="reducciones" localSheetId="17">#REF!</definedName>
    <definedName name="reducciones">#REF!</definedName>
    <definedName name="REG">#N/A</definedName>
    <definedName name="REPORTO" localSheetId="11">#REF!</definedName>
    <definedName name="REPORTO" localSheetId="4">#REF!</definedName>
    <definedName name="REPORTO" localSheetId="16">#REF!</definedName>
    <definedName name="REPORTO" localSheetId="7">#REF!</definedName>
    <definedName name="REPORTO" localSheetId="18">#REF!</definedName>
    <definedName name="REPORTO" localSheetId="1">#REF!</definedName>
    <definedName name="REPORTO" localSheetId="15">#REF!</definedName>
    <definedName name="REPORTO" localSheetId="13">#REF!</definedName>
    <definedName name="REPORTO" localSheetId="17">#REF!</definedName>
    <definedName name="REPORTO">#REF!</definedName>
    <definedName name="res" localSheetId="11">#REF!</definedName>
    <definedName name="res" localSheetId="4">#REF!</definedName>
    <definedName name="res" localSheetId="16">#REF!</definedName>
    <definedName name="res" localSheetId="7">#REF!</definedName>
    <definedName name="res" localSheetId="18">#REF!</definedName>
    <definedName name="res" localSheetId="1">#REF!</definedName>
    <definedName name="res" localSheetId="15">#REF!</definedName>
    <definedName name="res" localSheetId="13">#REF!</definedName>
    <definedName name="res" localSheetId="17">#REF!</definedName>
    <definedName name="res">#REF!</definedName>
    <definedName name="RF" localSheetId="0">[6]BANPRO99!#REF!</definedName>
    <definedName name="RF" localSheetId="11">[6]BANPRO99!#REF!</definedName>
    <definedName name="RF" localSheetId="4">[6]BANPRO99!#REF!</definedName>
    <definedName name="RF" localSheetId="7">[6]BANPRO99!#REF!</definedName>
    <definedName name="RF" localSheetId="18">[6]BANPRO99!#REF!</definedName>
    <definedName name="RF" localSheetId="1">[6]BANPRO99!#REF!</definedName>
    <definedName name="RF" localSheetId="15">[6]BANPRO99!#REF!</definedName>
    <definedName name="RF" localSheetId="13">[6]BANPRO99!#REF!</definedName>
    <definedName name="RF">[6]BANPRO99!#REF!</definedName>
    <definedName name="RP" localSheetId="0">[6]BANPRO99!#REF!</definedName>
    <definedName name="RP" localSheetId="11">[6]BANPRO99!#REF!</definedName>
    <definedName name="RP" localSheetId="4">[6]BANPRO99!#REF!</definedName>
    <definedName name="RP" localSheetId="7">[6]BANPRO99!#REF!</definedName>
    <definedName name="RP" localSheetId="18">[6]BANPRO99!#REF!</definedName>
    <definedName name="RP" localSheetId="1">[6]BANPRO99!#REF!</definedName>
    <definedName name="RP" localSheetId="15">[6]BANPRO99!#REF!</definedName>
    <definedName name="RP" localSheetId="13">[6]BANPRO99!#REF!</definedName>
    <definedName name="RP">[6]BANPRO99!#REF!</definedName>
    <definedName name="RT" localSheetId="0">[6]BANPRO99!#REF!</definedName>
    <definedName name="RT" localSheetId="11">[6]BANPRO99!#REF!</definedName>
    <definedName name="RT" localSheetId="4">[6]BANPRO99!#REF!</definedName>
    <definedName name="RT" localSheetId="7">[6]BANPRO99!#REF!</definedName>
    <definedName name="RT" localSheetId="18">[6]BANPRO99!#REF!</definedName>
    <definedName name="RT" localSheetId="1">[6]BANPRO99!#REF!</definedName>
    <definedName name="RT" localSheetId="15">[6]BANPRO99!#REF!</definedName>
    <definedName name="RT" localSheetId="13">[6]BANPRO99!#REF!</definedName>
    <definedName name="RT">[6]BANPRO99!#REF!</definedName>
    <definedName name="sa" localSheetId="11">#REF!</definedName>
    <definedName name="sa" localSheetId="4">#REF!</definedName>
    <definedName name="sa" localSheetId="16">#REF!</definedName>
    <definedName name="sa" localSheetId="7">#REF!</definedName>
    <definedName name="sa" localSheetId="18">#REF!</definedName>
    <definedName name="sa" localSheetId="1">#REF!</definedName>
    <definedName name="sa" localSheetId="15">#REF!</definedName>
    <definedName name="sa" localSheetId="13">#REF!</definedName>
    <definedName name="sa" localSheetId="17">#REF!</definedName>
    <definedName name="sa">#REF!</definedName>
    <definedName name="sb" localSheetId="11">#REF!</definedName>
    <definedName name="sb" localSheetId="4">#REF!</definedName>
    <definedName name="sb" localSheetId="16">#REF!</definedName>
    <definedName name="sb" localSheetId="7">#REF!</definedName>
    <definedName name="sb" localSheetId="18">#REF!</definedName>
    <definedName name="sb" localSheetId="1">#REF!</definedName>
    <definedName name="sb" localSheetId="15">#REF!</definedName>
    <definedName name="sb" localSheetId="13">#REF!</definedName>
    <definedName name="sb" localSheetId="17">#REF!</definedName>
    <definedName name="sb">#REF!</definedName>
    <definedName name="sc" localSheetId="11">#REF!</definedName>
    <definedName name="sc" localSheetId="4">#REF!</definedName>
    <definedName name="sc" localSheetId="16">#REF!</definedName>
    <definedName name="sc" localSheetId="7">#REF!</definedName>
    <definedName name="sc" localSheetId="18">#REF!</definedName>
    <definedName name="sc" localSheetId="1">#REF!</definedName>
    <definedName name="sc" localSheetId="15">#REF!</definedName>
    <definedName name="sc" localSheetId="13">#REF!</definedName>
    <definedName name="sc" localSheetId="17">#REF!</definedName>
    <definedName name="sc">#REF!</definedName>
    <definedName name="SCHP">'[4]Premisas IMSS'!$M$13</definedName>
    <definedName name="sd" localSheetId="11">#REF!</definedName>
    <definedName name="sd" localSheetId="4">#REF!</definedName>
    <definedName name="sd" localSheetId="16">#REF!</definedName>
    <definedName name="sd" localSheetId="7">#REF!</definedName>
    <definedName name="sd" localSheetId="18">#REF!</definedName>
    <definedName name="sd" localSheetId="1">#REF!</definedName>
    <definedName name="sd" localSheetId="15">#REF!</definedName>
    <definedName name="sd" localSheetId="13">#REF!</definedName>
    <definedName name="sd" localSheetId="17">#REF!</definedName>
    <definedName name="sd">#REF!</definedName>
    <definedName name="se" localSheetId="11">#REF!</definedName>
    <definedName name="se" localSheetId="4">#REF!</definedName>
    <definedName name="se" localSheetId="16">#REF!</definedName>
    <definedName name="se" localSheetId="7">#REF!</definedName>
    <definedName name="se" localSheetId="18">#REF!</definedName>
    <definedName name="se" localSheetId="1">#REF!</definedName>
    <definedName name="se" localSheetId="15">#REF!</definedName>
    <definedName name="se" localSheetId="13">#REF!</definedName>
    <definedName name="se" localSheetId="17">#REF!</definedName>
    <definedName name="se">#REF!</definedName>
    <definedName name="SEG_ENE">'[47]2da. ENERO-2000'!$A$10:$K$927</definedName>
    <definedName name="SEG_OCT" localSheetId="0">#REF!</definedName>
    <definedName name="SEG_OCT" localSheetId="11">#REF!</definedName>
    <definedName name="SEG_OCT" localSheetId="4">#REF!</definedName>
    <definedName name="SEG_OCT" localSheetId="16">#REF!</definedName>
    <definedName name="SEG_OCT" localSheetId="7">#REF!</definedName>
    <definedName name="SEG_OCT" localSheetId="18">#REF!</definedName>
    <definedName name="SEG_OCT" localSheetId="2">#REF!</definedName>
    <definedName name="SEG_OCT" localSheetId="1">#REF!</definedName>
    <definedName name="SEG_OCT" localSheetId="15">#REF!</definedName>
    <definedName name="SEG_OCT" localSheetId="13">#REF!</definedName>
    <definedName name="SEG_OCT" localSheetId="17">#REF!</definedName>
    <definedName name="SEG_OCT">#REF!</definedName>
    <definedName name="SEP">"; SEPTIEMBRE.- "&amp;TEXT([9]edofza09!$C$24,"#,##0")</definedName>
    <definedName name="serv.pers.millones" localSheetId="0">'[48]1999'!#REF!</definedName>
    <definedName name="serv.pers.millones" localSheetId="11">'[48]1999'!#REF!</definedName>
    <definedName name="serv.pers.millones" localSheetId="4">'[48]1999'!#REF!</definedName>
    <definedName name="serv.pers.millones" localSheetId="7">'[48]1999'!#REF!</definedName>
    <definedName name="serv.pers.millones" localSheetId="18">'[48]1999'!#REF!</definedName>
    <definedName name="serv.pers.millones" localSheetId="1">'[48]1999'!#REF!</definedName>
    <definedName name="serv.pers.millones" localSheetId="15">'[48]1999'!#REF!</definedName>
    <definedName name="serv.pers.millones" localSheetId="13">'[48]1999'!#REF!</definedName>
    <definedName name="serv.pers.millones">'[48]1999'!#REF!</definedName>
    <definedName name="SF" localSheetId="0">[6]BANPRO99!#REF!</definedName>
    <definedName name="SF" localSheetId="11">[6]BANPRO99!#REF!</definedName>
    <definedName name="SF" localSheetId="4">[6]BANPRO99!#REF!</definedName>
    <definedName name="SF" localSheetId="7">[6]BANPRO99!#REF!</definedName>
    <definedName name="SF" localSheetId="18">[6]BANPRO99!#REF!</definedName>
    <definedName name="SF" localSheetId="1">[6]BANPRO99!#REF!</definedName>
    <definedName name="SF" localSheetId="15">[6]BANPRO99!#REF!</definedName>
    <definedName name="SF" localSheetId="13">[6]BANPRO99!#REF!</definedName>
    <definedName name="SF">[6]BANPRO99!#REF!</definedName>
    <definedName name="SHCP" localSheetId="11" hidden="1">#REF!</definedName>
    <definedName name="SHCP" localSheetId="4" hidden="1">#REF!</definedName>
    <definedName name="SHCP" localSheetId="16" hidden="1">#REF!</definedName>
    <definedName name="SHCP" localSheetId="7" hidden="1">#REF!</definedName>
    <definedName name="SHCP" localSheetId="18" hidden="1">#REF!</definedName>
    <definedName name="SHCP" localSheetId="1" hidden="1">#REF!</definedName>
    <definedName name="SHCP" localSheetId="15" hidden="1">#REF!</definedName>
    <definedName name="SHCP" localSheetId="13" hidden="1">#REF!</definedName>
    <definedName name="SHCP" localSheetId="17" hidden="1">#REF!</definedName>
    <definedName name="SHCP" hidden="1">#REF!</definedName>
    <definedName name="SI" localSheetId="0">#REF!</definedName>
    <definedName name="SI" localSheetId="11">#REF!</definedName>
    <definedName name="SI" localSheetId="4">#REF!</definedName>
    <definedName name="SI" localSheetId="16">#REF!</definedName>
    <definedName name="SI" localSheetId="7">#REF!</definedName>
    <definedName name="SI" localSheetId="18">#REF!</definedName>
    <definedName name="SI" localSheetId="2">#REF!</definedName>
    <definedName name="SI" localSheetId="1">#REF!</definedName>
    <definedName name="SI" localSheetId="15">#REF!</definedName>
    <definedName name="SI" localSheetId="13">#REF!</definedName>
    <definedName name="SI" localSheetId="17">#REF!</definedName>
    <definedName name="SI">#REF!</definedName>
    <definedName name="sinpec" localSheetId="11">#REF!</definedName>
    <definedName name="sinpec" localSheetId="4">#REF!</definedName>
    <definedName name="sinpec" localSheetId="16">#REF!</definedName>
    <definedName name="sinpec" localSheetId="7">#REF!</definedName>
    <definedName name="sinpec" localSheetId="18">#REF!</definedName>
    <definedName name="sinpec" localSheetId="1">#REF!</definedName>
    <definedName name="sinpec" localSheetId="15">#REF!</definedName>
    <definedName name="sinpec" localSheetId="13">#REF!</definedName>
    <definedName name="sinpec" localSheetId="17">#REF!</definedName>
    <definedName name="sinpec">#REF!</definedName>
    <definedName name="smdf97">'[4]Premisa macro'!$C$4</definedName>
    <definedName name="SPEM96" localSheetId="11">#REF!</definedName>
    <definedName name="SPEM96" localSheetId="4">#REF!</definedName>
    <definedName name="SPEM96" localSheetId="16">#REF!</definedName>
    <definedName name="SPEM96" localSheetId="7">#REF!</definedName>
    <definedName name="SPEM96" localSheetId="18">#REF!</definedName>
    <definedName name="SPEM96" localSheetId="1">#REF!</definedName>
    <definedName name="SPEM96" localSheetId="15">#REF!</definedName>
    <definedName name="SPEM96" localSheetId="13">#REF!</definedName>
    <definedName name="SPEM96" localSheetId="17">#REF!</definedName>
    <definedName name="SPEM96">#REF!</definedName>
    <definedName name="sta" localSheetId="11">#REF!</definedName>
    <definedName name="sta" localSheetId="4">#REF!</definedName>
    <definedName name="sta" localSheetId="16">#REF!</definedName>
    <definedName name="sta" localSheetId="7">#REF!</definedName>
    <definedName name="sta" localSheetId="18">#REF!</definedName>
    <definedName name="sta" localSheetId="1">#REF!</definedName>
    <definedName name="sta" localSheetId="15">#REF!</definedName>
    <definedName name="sta" localSheetId="13">#REF!</definedName>
    <definedName name="sta" localSheetId="17">#REF!</definedName>
    <definedName name="sta">#REF!</definedName>
    <definedName name="stb" localSheetId="11">#REF!</definedName>
    <definedName name="stb" localSheetId="4">#REF!</definedName>
    <definedName name="stb" localSheetId="16">#REF!</definedName>
    <definedName name="stb" localSheetId="7">#REF!</definedName>
    <definedName name="stb" localSheetId="18">#REF!</definedName>
    <definedName name="stb" localSheetId="1">#REF!</definedName>
    <definedName name="stb" localSheetId="15">#REF!</definedName>
    <definedName name="stb" localSheetId="13">#REF!</definedName>
    <definedName name="stb" localSheetId="17">#REF!</definedName>
    <definedName name="stb">#REF!</definedName>
    <definedName name="stc" localSheetId="11">#REF!</definedName>
    <definedName name="stc" localSheetId="4">#REF!</definedName>
    <definedName name="stc" localSheetId="16">#REF!</definedName>
    <definedName name="stc" localSheetId="7">#REF!</definedName>
    <definedName name="stc" localSheetId="18">#REF!</definedName>
    <definedName name="stc" localSheetId="1">#REF!</definedName>
    <definedName name="stc" localSheetId="15">#REF!</definedName>
    <definedName name="stc" localSheetId="13">#REF!</definedName>
    <definedName name="stc" localSheetId="17">#REF!</definedName>
    <definedName name="stc">#REF!</definedName>
    <definedName name="std" localSheetId="11">#REF!</definedName>
    <definedName name="std" localSheetId="4">#REF!</definedName>
    <definedName name="std" localSheetId="16">#REF!</definedName>
    <definedName name="std" localSheetId="7">#REF!</definedName>
    <definedName name="std" localSheetId="18">#REF!</definedName>
    <definedName name="std" localSheetId="1">#REF!</definedName>
    <definedName name="std" localSheetId="15">#REF!</definedName>
    <definedName name="std" localSheetId="13">#REF!</definedName>
    <definedName name="std" localSheetId="17">#REF!</definedName>
    <definedName name="std">#REF!</definedName>
    <definedName name="ste" localSheetId="11">#REF!</definedName>
    <definedName name="ste" localSheetId="4">#REF!</definedName>
    <definedName name="ste" localSheetId="16">#REF!</definedName>
    <definedName name="ste" localSheetId="7">#REF!</definedName>
    <definedName name="ste" localSheetId="18">#REF!</definedName>
    <definedName name="ste" localSheetId="1">#REF!</definedName>
    <definedName name="ste" localSheetId="15">#REF!</definedName>
    <definedName name="ste" localSheetId="13">#REF!</definedName>
    <definedName name="ste" localSheetId="17">#REF!</definedName>
    <definedName name="ste">#REF!</definedName>
    <definedName name="subfunción" localSheetId="11">#REF!</definedName>
    <definedName name="subfunción" localSheetId="4">#REF!</definedName>
    <definedName name="subfunción" localSheetId="16">#REF!</definedName>
    <definedName name="subfunción" localSheetId="7">#REF!</definedName>
    <definedName name="subfunción" localSheetId="18">#REF!</definedName>
    <definedName name="subfunción" localSheetId="1">#REF!</definedName>
    <definedName name="subfunción" localSheetId="15">#REF!</definedName>
    <definedName name="subfunción" localSheetId="13">#REF!</definedName>
    <definedName name="subfunción" localSheetId="17">#REF!</definedName>
    <definedName name="subfunción">#REF!</definedName>
    <definedName name="syt" localSheetId="11">#REF!</definedName>
    <definedName name="syt" localSheetId="4">#REF!</definedName>
    <definedName name="syt" localSheetId="16">#REF!</definedName>
    <definedName name="syt" localSheetId="7">#REF!</definedName>
    <definedName name="syt" localSheetId="18">#REF!</definedName>
    <definedName name="syt" localSheetId="1">#REF!</definedName>
    <definedName name="syt" localSheetId="15">#REF!</definedName>
    <definedName name="syt" localSheetId="13">#REF!</definedName>
    <definedName name="syt" localSheetId="17">#REF!</definedName>
    <definedName name="syt">#REF!</definedName>
    <definedName name="sytc03" localSheetId="11">#REF!</definedName>
    <definedName name="sytc03" localSheetId="4">#REF!</definedName>
    <definedName name="sytc03" localSheetId="16">#REF!</definedName>
    <definedName name="sytc03" localSheetId="7">#REF!</definedName>
    <definedName name="sytc03" localSheetId="18">#REF!</definedName>
    <definedName name="sytc03" localSheetId="1">#REF!</definedName>
    <definedName name="sytc03" localSheetId="15">#REF!</definedName>
    <definedName name="sytc03" localSheetId="13">#REF!</definedName>
    <definedName name="sytc03" localSheetId="17">#REF!</definedName>
    <definedName name="sytc03">#REF!</definedName>
    <definedName name="sytppef" localSheetId="11">#REF!</definedName>
    <definedName name="sytppef" localSheetId="4">#REF!</definedName>
    <definedName name="sytppef" localSheetId="16">#REF!</definedName>
    <definedName name="sytppef" localSheetId="7">#REF!</definedName>
    <definedName name="sytppef" localSheetId="18">#REF!</definedName>
    <definedName name="sytppef" localSheetId="1">#REF!</definedName>
    <definedName name="sytppef" localSheetId="15">#REF!</definedName>
    <definedName name="sytppef" localSheetId="13">#REF!</definedName>
    <definedName name="sytppef" localSheetId="17">#REF!</definedName>
    <definedName name="sytppef">#REF!</definedName>
    <definedName name="T">'[36]267'!$A$34:$A$246</definedName>
    <definedName name="TABLA016D">'[49]16'!$D$1:$E$15</definedName>
    <definedName name="TABLA01D">'[49]1'!$D$2:$E$14</definedName>
    <definedName name="TABLA04D">'[49]4'!$D$2:$E$34</definedName>
    <definedName name="TABLA06D">'[49]6'!$D$1:$G$15</definedName>
    <definedName name="TABLA1">'[49]1'!$A$1:$B$58</definedName>
    <definedName name="TABLA10">'[49]10'!$A$1:$B$133</definedName>
    <definedName name="TABLA10D">'[49]10'!$D$1:$E$19</definedName>
    <definedName name="TABLA11">'[49]11'!$A$1:$B$57</definedName>
    <definedName name="TABLA12">'[49]12'!$A$1:$B$130</definedName>
    <definedName name="TABLA13">'[49]13'!$A$1:$B$170</definedName>
    <definedName name="TABLA14">'[49]14'!$A$1:$B$100</definedName>
    <definedName name="TABLA14D">'[49]14'!$D$1:$E$21</definedName>
    <definedName name="TABLA15">'[49]15'!$A$1:$B$69</definedName>
    <definedName name="TABLA17">'[49]17'!$A$2:$B$134</definedName>
    <definedName name="TABLA18">'[49]18'!$A$1:$B$100</definedName>
    <definedName name="TABLA19">'[49]19'!$A$1:$B$100</definedName>
    <definedName name="TABLA2">'[49]2'!$A$3:$B$187</definedName>
    <definedName name="TABLA20">'[49]20'!$A$1:$B$100</definedName>
    <definedName name="tabla2002" localSheetId="11">#REF!</definedName>
    <definedName name="tabla2002" localSheetId="4">#REF!</definedName>
    <definedName name="tabla2002" localSheetId="16">#REF!</definedName>
    <definedName name="tabla2002" localSheetId="7">#REF!</definedName>
    <definedName name="tabla2002" localSheetId="18">#REF!</definedName>
    <definedName name="tabla2002" localSheetId="1">#REF!</definedName>
    <definedName name="tabla2002" localSheetId="15">#REF!</definedName>
    <definedName name="tabla2002" localSheetId="13">#REF!</definedName>
    <definedName name="tabla2002" localSheetId="17">#REF!</definedName>
    <definedName name="tabla2002">#REF!</definedName>
    <definedName name="TABLA21">'[49]21'!$A$1:$B$67</definedName>
    <definedName name="TABLA22">'[49]22'!$A$1:$B$14</definedName>
    <definedName name="TABLA3">'[49]3'!$A$2:$B$43</definedName>
    <definedName name="TABLA4">'[49]4'!$A$2:$B$31</definedName>
    <definedName name="TABLA5">'[49]5'!$A$1:$B$31</definedName>
    <definedName name="TABLA6">'[49]6'!$A$1:$B$28</definedName>
    <definedName name="TABLA7">'[49]7'!$A$2:$B$23</definedName>
    <definedName name="TABLA8">'[49]8'!$A$1:$B$49</definedName>
    <definedName name="TABLA9">'[49]9'!$A$1:$B$332</definedName>
    <definedName name="TCAIE">[50]CH1902!$B$20:$B$20</definedName>
    <definedName name="TCFEEIS" localSheetId="11">#REF!</definedName>
    <definedName name="TCFEEIS" localSheetId="4">#REF!</definedName>
    <definedName name="TCFEEIS" localSheetId="16">#REF!</definedName>
    <definedName name="TCFEEIS" localSheetId="7">#REF!</definedName>
    <definedName name="TCFEEIS" localSheetId="18">#REF!</definedName>
    <definedName name="TCFEEIS" localSheetId="1">#REF!</definedName>
    <definedName name="TCFEEIS" localSheetId="15">#REF!</definedName>
    <definedName name="TCFEEIS" localSheetId="13">#REF!</definedName>
    <definedName name="TCFEEIS" localSheetId="17">#REF!</definedName>
    <definedName name="TCFEEIS">#REF!</definedName>
    <definedName name="TECHO_PROG_ANUAL" localSheetId="0">#REF!</definedName>
    <definedName name="TECHO_PROG_ANUAL" localSheetId="11">#REF!</definedName>
    <definedName name="TECHO_PROG_ANUAL" localSheetId="4">#REF!</definedName>
    <definedName name="TECHO_PROG_ANUAL" localSheetId="16">#REF!</definedName>
    <definedName name="TECHO_PROG_ANUAL" localSheetId="7">#REF!</definedName>
    <definedName name="TECHO_PROG_ANUAL" localSheetId="18">#REF!</definedName>
    <definedName name="TECHO_PROG_ANUAL" localSheetId="2">#REF!</definedName>
    <definedName name="TECHO_PROG_ANUAL" localSheetId="1">#REF!</definedName>
    <definedName name="TECHO_PROG_ANUAL" localSheetId="15">#REF!</definedName>
    <definedName name="TECHO_PROG_ANUAL" localSheetId="13">#REF!</definedName>
    <definedName name="TECHO_PROG_ANUAL" localSheetId="17">#REF!</definedName>
    <definedName name="TECHO_PROG_ANUAL">#REF!</definedName>
    <definedName name="Temporal" localSheetId="0">#REF!</definedName>
    <definedName name="Temporal" localSheetId="11">#REF!</definedName>
    <definedName name="Temporal" localSheetId="4">#REF!</definedName>
    <definedName name="Temporal" localSheetId="16">#REF!</definedName>
    <definedName name="Temporal" localSheetId="7">#REF!</definedName>
    <definedName name="Temporal" localSheetId="18">#REF!</definedName>
    <definedName name="Temporal" localSheetId="2">#REF!</definedName>
    <definedName name="Temporal" localSheetId="1">#REF!</definedName>
    <definedName name="Temporal" localSheetId="15">#REF!</definedName>
    <definedName name="Temporal" localSheetId="13">#REF!</definedName>
    <definedName name="Temporal" localSheetId="17">#REF!</definedName>
    <definedName name="Temporal">#REF!</definedName>
    <definedName name="TIT" localSheetId="11">#REF!</definedName>
    <definedName name="TIT" localSheetId="4">#REF!</definedName>
    <definedName name="TIT" localSheetId="16">#REF!</definedName>
    <definedName name="TIT" localSheetId="7">#REF!</definedName>
    <definedName name="TIT" localSheetId="18">#REF!</definedName>
    <definedName name="TIT" localSheetId="1">#REF!</definedName>
    <definedName name="TIT" localSheetId="15">#REF!</definedName>
    <definedName name="TIT" localSheetId="13">#REF!</definedName>
    <definedName name="TIT" localSheetId="17">#REF!</definedName>
    <definedName name="TIT">#REF!</definedName>
    <definedName name="TITULO">[51]PPQ!$B$3</definedName>
    <definedName name="_xlnm.Print_Titles" localSheetId="0">'Adecuaciones Presupuestarias 5%'!$3:$7</definedName>
    <definedName name="_xlnm.Print_Titles" localSheetId="4">#REF!</definedName>
    <definedName name="_xlnm.Print_Titles" localSheetId="16">Donativos!$2:$4</definedName>
    <definedName name="_xlnm.Print_Titles" localSheetId="18">#REF!</definedName>
    <definedName name="_xlnm.Print_Titles" localSheetId="14">'Incrementos Salariales'!$1:$10</definedName>
    <definedName name="_xlnm.Print_Titles" localSheetId="1">'Ing. Exc. Autorizados'!$2:$6</definedName>
    <definedName name="_xlnm.Print_Titles" localSheetId="15">'Rec a CONACYT por INE'!$2:$4</definedName>
    <definedName name="_xlnm.Print_Titles" localSheetId="13">#REF!</definedName>
    <definedName name="_xlnm.Print_Titles" localSheetId="17">Subsidios!$1:$5</definedName>
    <definedName name="_xlnm.Print_Titles">#REF!</definedName>
    <definedName name="TODO96" localSheetId="11">#REF!</definedName>
    <definedName name="TODO96" localSheetId="4">#REF!</definedName>
    <definedName name="TODO96" localSheetId="16">#REF!</definedName>
    <definedName name="TODO96" localSheetId="7">#REF!</definedName>
    <definedName name="TODO96" localSheetId="18">#REF!</definedName>
    <definedName name="TODO96" localSheetId="1">#REF!</definedName>
    <definedName name="TODO96" localSheetId="15">#REF!</definedName>
    <definedName name="TODO96" localSheetId="13">#REF!</definedName>
    <definedName name="TODO96" localSheetId="17">#REF!</definedName>
    <definedName name="TODO96">#REF!</definedName>
    <definedName name="TOTAL">#N/A</definedName>
    <definedName name="total_real" localSheetId="11">#REF!</definedName>
    <definedName name="total_real" localSheetId="4">#REF!</definedName>
    <definedName name="total_real" localSheetId="16">#REF!</definedName>
    <definedName name="total_real" localSheetId="7">#REF!</definedName>
    <definedName name="total_real" localSheetId="18">#REF!</definedName>
    <definedName name="total_real" localSheetId="1">#REF!</definedName>
    <definedName name="total_real" localSheetId="15">#REF!</definedName>
    <definedName name="total_real" localSheetId="13">#REF!</definedName>
    <definedName name="total_real" localSheetId="17">#REF!</definedName>
    <definedName name="total_real">#REF!</definedName>
    <definedName name="TOTAL01" localSheetId="11">#REF!</definedName>
    <definedName name="TOTAL01" localSheetId="4">#REF!</definedName>
    <definedName name="TOTAL01" localSheetId="16">#REF!</definedName>
    <definedName name="TOTAL01" localSheetId="7">#REF!</definedName>
    <definedName name="TOTAL01" localSheetId="18">#REF!</definedName>
    <definedName name="TOTAL01" localSheetId="1">#REF!</definedName>
    <definedName name="TOTAL01" localSheetId="15">#REF!</definedName>
    <definedName name="TOTAL01" localSheetId="13">#REF!</definedName>
    <definedName name="TOTAL01" localSheetId="17">#REF!</definedName>
    <definedName name="TOTAL01">#REF!</definedName>
    <definedName name="total1">'[37]1'!$I$2:$J$42</definedName>
    <definedName name="TOTAL10">'[37]10'!$J$2:$K$39</definedName>
    <definedName name="TOTAL2">'[37]2'!$J$2:$K$39</definedName>
    <definedName name="TOTAL3">'[37]3'!$J$2:$K$39</definedName>
    <definedName name="TOTAL4">'[37]4'!$J$2:$K$39</definedName>
    <definedName name="TOTAL5">'[37]5'!$J$2:$K$39</definedName>
    <definedName name="TOTAL6">'[37]6'!$J$2:$K$39</definedName>
    <definedName name="TOTAL7">'[37]7'!$J$2:$K$39</definedName>
    <definedName name="TOTAL8">'[37]8'!$J$2:$K$39</definedName>
    <definedName name="TOTAL9">'[37]9'!$J$2:$K$39</definedName>
    <definedName name="TRASP" localSheetId="11">#REF!</definedName>
    <definedName name="TRASP" localSheetId="4">#REF!</definedName>
    <definedName name="TRASP" localSheetId="16">#REF!</definedName>
    <definedName name="TRASP" localSheetId="7">#REF!</definedName>
    <definedName name="TRASP" localSheetId="18">#REF!</definedName>
    <definedName name="TRASP" localSheetId="1">#REF!</definedName>
    <definedName name="TRASP" localSheetId="15">#REF!</definedName>
    <definedName name="TRASP" localSheetId="13">#REF!</definedName>
    <definedName name="TRASP" localSheetId="17">#REF!</definedName>
    <definedName name="TRASP">#REF!</definedName>
    <definedName name="tres" localSheetId="0">#REF!</definedName>
    <definedName name="tres" localSheetId="11">#REF!</definedName>
    <definedName name="tres" localSheetId="4">#REF!</definedName>
    <definedName name="tres" localSheetId="16">#REF!</definedName>
    <definedName name="tres" localSheetId="7">#REF!</definedName>
    <definedName name="tres" localSheetId="18">#REF!</definedName>
    <definedName name="tres" localSheetId="2">#REF!</definedName>
    <definedName name="tres" localSheetId="1">#REF!</definedName>
    <definedName name="tres" localSheetId="15">#REF!</definedName>
    <definedName name="tres" localSheetId="13">#REF!</definedName>
    <definedName name="tres" localSheetId="17">#REF!</definedName>
    <definedName name="tres">#REF!</definedName>
    <definedName name="U" localSheetId="11">#REF!</definedName>
    <definedName name="U" localSheetId="4">#REF!</definedName>
    <definedName name="U" localSheetId="16">#REF!</definedName>
    <definedName name="U" localSheetId="7">#REF!</definedName>
    <definedName name="U" localSheetId="18">#REF!</definedName>
    <definedName name="U" localSheetId="1">#REF!</definedName>
    <definedName name="U" localSheetId="15">#REF!</definedName>
    <definedName name="U" localSheetId="13">#REF!</definedName>
    <definedName name="U" localSheetId="17">#REF!</definedName>
    <definedName name="U">#REF!</definedName>
    <definedName name="UPCPICF_VMD50020" localSheetId="11">#REF!</definedName>
    <definedName name="UPCPICF_VMD50020" localSheetId="4">#REF!</definedName>
    <definedName name="UPCPICF_VMD50020" localSheetId="16">#REF!</definedName>
    <definedName name="UPCPICF_VMD50020" localSheetId="7">#REF!</definedName>
    <definedName name="UPCPICF_VMD50020" localSheetId="18">#REF!</definedName>
    <definedName name="UPCPICF_VMD50020" localSheetId="1">#REF!</definedName>
    <definedName name="UPCPICF_VMD50020" localSheetId="15">#REF!</definedName>
    <definedName name="UPCPICF_VMD50020" localSheetId="13">#REF!</definedName>
    <definedName name="UPCPICF_VMD50020" localSheetId="17">#REF!</definedName>
    <definedName name="UPCPICF_VMD50020">#REF!</definedName>
    <definedName name="URG´S">'[44]AR y E'!$C$308:$C$331</definedName>
    <definedName name="V_Bife">'[46]ADEC II'!$A$1:$Z$1016</definedName>
    <definedName name="VARIABLES">#N/A</definedName>
    <definedName name="vcorta" localSheetId="11">#REF!</definedName>
    <definedName name="vcorta" localSheetId="4">#REF!</definedName>
    <definedName name="vcorta" localSheetId="16">#REF!</definedName>
    <definedName name="vcorta" localSheetId="7">#REF!</definedName>
    <definedName name="vcorta" localSheetId="18">#REF!</definedName>
    <definedName name="vcorta" localSheetId="1">#REF!</definedName>
    <definedName name="vcorta" localSheetId="15">#REF!</definedName>
    <definedName name="vcorta" localSheetId="13">#REF!</definedName>
    <definedName name="vcorta" localSheetId="17">#REF!</definedName>
    <definedName name="vcorta">#REF!</definedName>
    <definedName name="VELOZ" localSheetId="0">#REF!</definedName>
    <definedName name="VELOZ" localSheetId="11">#REF!</definedName>
    <definedName name="VELOZ" localSheetId="4">#REF!</definedName>
    <definedName name="VELOZ" localSheetId="16">#REF!</definedName>
    <definedName name="VELOZ" localSheetId="7">#REF!</definedName>
    <definedName name="VELOZ" localSheetId="18">#REF!</definedName>
    <definedName name="VELOZ" localSheetId="2">#REF!</definedName>
    <definedName name="VELOZ" localSheetId="1">#REF!</definedName>
    <definedName name="VELOZ" localSheetId="15">#REF!</definedName>
    <definedName name="VELOZ" localSheetId="13">#REF!</definedName>
    <definedName name="VELOZ" localSheetId="17">#REF!</definedName>
    <definedName name="VELOZ">#REF!</definedName>
    <definedName name="Vertientes" localSheetId="11">#REF!</definedName>
    <definedName name="Vertientes" localSheetId="4">#REF!</definedName>
    <definedName name="Vertientes" localSheetId="16">#REF!</definedName>
    <definedName name="Vertientes" localSheetId="7">#REF!</definedName>
    <definedName name="Vertientes" localSheetId="18">#REF!</definedName>
    <definedName name="Vertientes" localSheetId="1">#REF!</definedName>
    <definedName name="Vertientes" localSheetId="15">#REF!</definedName>
    <definedName name="Vertientes" localSheetId="13">#REF!</definedName>
    <definedName name="Vertientes" localSheetId="17">#REF!</definedName>
    <definedName name="Vertientes">#REF!</definedName>
    <definedName name="VIDA" localSheetId="0">#REF!</definedName>
    <definedName name="VIDA" localSheetId="11">#REF!</definedName>
    <definedName name="VIDA" localSheetId="4">#REF!</definedName>
    <definedName name="VIDA" localSheetId="16">#REF!</definedName>
    <definedName name="VIDA" localSheetId="7">#REF!</definedName>
    <definedName name="VIDA" localSheetId="18">#REF!</definedName>
    <definedName name="VIDA" localSheetId="2">#REF!</definedName>
    <definedName name="VIDA" localSheetId="1">#REF!</definedName>
    <definedName name="VIDA" localSheetId="15">#REF!</definedName>
    <definedName name="VIDA" localSheetId="13">#REF!</definedName>
    <definedName name="VIDA" localSheetId="17">#REF!</definedName>
    <definedName name="VIDA">#REF!</definedName>
    <definedName name="w" localSheetId="11">#REF!</definedName>
    <definedName name="w" localSheetId="4">#REF!</definedName>
    <definedName name="w" localSheetId="16">#REF!</definedName>
    <definedName name="w" localSheetId="7">#REF!</definedName>
    <definedName name="w" localSheetId="18">#REF!</definedName>
    <definedName name="w" localSheetId="1">#REF!</definedName>
    <definedName name="w" localSheetId="15">#REF!</definedName>
    <definedName name="w" localSheetId="13">#REF!</definedName>
    <definedName name="w" localSheetId="17">#REF!</definedName>
    <definedName name="w">#REF!</definedName>
    <definedName name="x" localSheetId="11">#REF!</definedName>
    <definedName name="x" localSheetId="4">#REF!</definedName>
    <definedName name="x" localSheetId="16">#REF!</definedName>
    <definedName name="x" localSheetId="7">#REF!</definedName>
    <definedName name="x" localSheetId="18">#REF!</definedName>
    <definedName name="x" localSheetId="1">#REF!</definedName>
    <definedName name="x" localSheetId="15">#REF!</definedName>
    <definedName name="x" localSheetId="13">#REF!</definedName>
    <definedName name="x" localSheetId="17">#REF!</definedName>
    <definedName name="x">#REF!</definedName>
    <definedName name="xxx" localSheetId="11">#REF!</definedName>
    <definedName name="xxx" localSheetId="4">#REF!</definedName>
    <definedName name="xxx" localSheetId="16">#REF!</definedName>
    <definedName name="xxx" localSheetId="7">#REF!</definedName>
    <definedName name="xxx" localSheetId="18">#REF!</definedName>
    <definedName name="xxx" localSheetId="1">#REF!</definedName>
    <definedName name="xxx" localSheetId="15">#REF!</definedName>
    <definedName name="xxx" localSheetId="13">#REF!</definedName>
    <definedName name="xxx" localSheetId="17">#REF!</definedName>
    <definedName name="xxx">#REF!</definedName>
    <definedName name="yes" localSheetId="0">#REF!</definedName>
    <definedName name="yes" localSheetId="11">#REF!</definedName>
    <definedName name="yes" localSheetId="4">#REF!</definedName>
    <definedName name="yes" localSheetId="16">#REF!</definedName>
    <definedName name="yes" localSheetId="7">#REF!</definedName>
    <definedName name="yes" localSheetId="18">#REF!</definedName>
    <definedName name="yes" localSheetId="2">#REF!</definedName>
    <definedName name="yes" localSheetId="1">#REF!</definedName>
    <definedName name="yes" localSheetId="15">#REF!</definedName>
    <definedName name="yes" localSheetId="13">#REF!</definedName>
    <definedName name="yes" localSheetId="17">#REF!</definedName>
    <definedName name="yes">#REF!</definedName>
    <definedName name="YO" localSheetId="0">#REF!</definedName>
    <definedName name="YO" localSheetId="11">#REF!</definedName>
    <definedName name="YO" localSheetId="4">#REF!</definedName>
    <definedName name="YO" localSheetId="16">#REF!</definedName>
    <definedName name="YO" localSheetId="7">#REF!</definedName>
    <definedName name="YO" localSheetId="18">#REF!</definedName>
    <definedName name="YO" localSheetId="2">#REF!</definedName>
    <definedName name="YO" localSheetId="1">#REF!</definedName>
    <definedName name="YO" localSheetId="15">#REF!</definedName>
    <definedName name="YO" localSheetId="13">#REF!</definedName>
    <definedName name="YO" localSheetId="17">#REF!</definedName>
    <definedName name="YO">#REF!</definedName>
    <definedName name="yyy" localSheetId="11">#REF!</definedName>
    <definedName name="yyy" localSheetId="4">#REF!</definedName>
    <definedName name="yyy" localSheetId="16">#REF!</definedName>
    <definedName name="yyy" localSheetId="7">#REF!</definedName>
    <definedName name="yyy" localSheetId="18">#REF!</definedName>
    <definedName name="yyy" localSheetId="1">#REF!</definedName>
    <definedName name="yyy" localSheetId="15">#REF!</definedName>
    <definedName name="yyy" localSheetId="13">#REF!</definedName>
    <definedName name="yyy" localSheetId="17">#REF!</definedName>
    <definedName name="yyy">#REF!</definedName>
    <definedName name="zz" localSheetId="11">#REF!</definedName>
    <definedName name="zz" localSheetId="4">#REF!</definedName>
    <definedName name="zz" localSheetId="16">#REF!</definedName>
    <definedName name="zz" localSheetId="7">#REF!</definedName>
    <definedName name="zz" localSheetId="18">#REF!</definedName>
    <definedName name="zz" localSheetId="1">#REF!</definedName>
    <definedName name="zz" localSheetId="15">#REF!</definedName>
    <definedName name="zz" localSheetId="13">#REF!</definedName>
    <definedName name="zz" localSheetId="17">#REF!</definedName>
    <definedName name="zz">#REF!</definedName>
  </definedNames>
  <calcPr calcId="162913"/>
</workbook>
</file>

<file path=xl/calcChain.xml><?xml version="1.0" encoding="utf-8"?>
<calcChain xmlns="http://schemas.openxmlformats.org/spreadsheetml/2006/main">
  <c r="C14" i="5" l="1"/>
  <c r="C10" i="5"/>
  <c r="C9" i="5" s="1"/>
  <c r="J292" i="14" l="1"/>
  <c r="J287" i="14"/>
  <c r="J283" i="14"/>
  <c r="J281" i="14"/>
  <c r="J278" i="14"/>
  <c r="J276" i="14"/>
  <c r="J272" i="14"/>
  <c r="J271" i="14"/>
  <c r="J270" i="14"/>
  <c r="J269" i="14"/>
  <c r="J268" i="14"/>
  <c r="J267" i="14"/>
  <c r="J265" i="14"/>
  <c r="J264" i="14"/>
  <c r="J263" i="14"/>
  <c r="J262" i="14"/>
  <c r="J260" i="14"/>
  <c r="J257" i="14"/>
  <c r="J256" i="14"/>
  <c r="J255" i="14"/>
  <c r="J254" i="14"/>
  <c r="J253" i="14"/>
  <c r="J252" i="14"/>
  <c r="J251" i="14"/>
  <c r="J248" i="14"/>
  <c r="J245" i="14"/>
  <c r="J242" i="14"/>
  <c r="J241" i="14"/>
  <c r="J240" i="14"/>
  <c r="J239" i="14"/>
  <c r="J238" i="14"/>
  <c r="J237" i="14"/>
  <c r="J236" i="14"/>
  <c r="J235" i="14"/>
  <c r="J234" i="14"/>
  <c r="J233" i="14"/>
  <c r="J230" i="14"/>
  <c r="J229" i="14"/>
  <c r="J228" i="14"/>
  <c r="J227" i="14"/>
  <c r="J226" i="14"/>
  <c r="J224" i="14"/>
  <c r="J221" i="14"/>
  <c r="J218" i="14"/>
  <c r="J215" i="14"/>
  <c r="J214" i="14"/>
  <c r="J213" i="14"/>
  <c r="J210" i="14"/>
  <c r="J209" i="14"/>
  <c r="J207" i="14"/>
  <c r="J204" i="14"/>
  <c r="J203" i="14"/>
  <c r="J202" i="14"/>
  <c r="J200" i="14"/>
  <c r="J198" i="14"/>
  <c r="J195" i="14"/>
  <c r="J194" i="14"/>
  <c r="J192" i="14"/>
  <c r="J191" i="14"/>
  <c r="J190" i="14"/>
  <c r="J189" i="14"/>
  <c r="J187" i="14"/>
  <c r="J184" i="14"/>
  <c r="J182" i="14"/>
  <c r="J180" i="14"/>
  <c r="J177" i="14"/>
  <c r="J174" i="14"/>
  <c r="J173" i="14"/>
  <c r="J172" i="14"/>
  <c r="J171" i="14"/>
  <c r="J170" i="14"/>
  <c r="J169" i="14"/>
  <c r="J168" i="14"/>
  <c r="J167" i="14"/>
  <c r="J166" i="14"/>
  <c r="J164" i="14"/>
  <c r="J161" i="14"/>
  <c r="J160" i="14"/>
  <c r="J159" i="14"/>
  <c r="J158" i="14"/>
  <c r="J157" i="14"/>
  <c r="J156" i="14"/>
  <c r="J155" i="14"/>
  <c r="J154" i="14"/>
  <c r="J153" i="14"/>
  <c r="J152" i="14"/>
  <c r="J151" i="14"/>
  <c r="J150" i="14"/>
  <c r="J149" i="14"/>
  <c r="J148" i="14"/>
  <c r="J147" i="14"/>
  <c r="J146" i="14"/>
  <c r="J145" i="14"/>
  <c r="J144" i="14"/>
  <c r="J143" i="14"/>
  <c r="J142" i="14"/>
  <c r="J141" i="14"/>
  <c r="J140" i="14"/>
  <c r="J139" i="14"/>
  <c r="J137" i="14"/>
  <c r="J136" i="14"/>
  <c r="J135" i="14"/>
  <c r="J134" i="14"/>
  <c r="J133" i="14"/>
  <c r="J132" i="14"/>
  <c r="J131" i="14"/>
  <c r="J130" i="14"/>
  <c r="J129" i="14"/>
  <c r="J127" i="14"/>
  <c r="J124" i="14"/>
  <c r="J123" i="14"/>
  <c r="J122" i="14"/>
  <c r="J121" i="14"/>
  <c r="J120" i="14"/>
  <c r="J119" i="14"/>
  <c r="J118" i="14"/>
  <c r="J117" i="14"/>
  <c r="J116" i="14"/>
  <c r="J115" i="14"/>
  <c r="J113" i="14"/>
  <c r="J112" i="14"/>
  <c r="J111" i="14"/>
  <c r="J110" i="14"/>
  <c r="J109" i="14"/>
  <c r="J108" i="14"/>
  <c r="J107" i="14"/>
  <c r="J106" i="14"/>
  <c r="J104" i="14"/>
  <c r="J101" i="14"/>
  <c r="J98" i="14"/>
  <c r="J97" i="14"/>
  <c r="J96" i="14"/>
  <c r="J95" i="14"/>
  <c r="J94" i="14"/>
  <c r="J92" i="14"/>
  <c r="J91" i="14"/>
  <c r="J90" i="14"/>
  <c r="J89" i="14"/>
  <c r="J87" i="14"/>
  <c r="J84" i="14"/>
  <c r="J83" i="14"/>
  <c r="J82" i="14"/>
  <c r="J81" i="14"/>
  <c r="J80" i="14"/>
  <c r="J79" i="14"/>
  <c r="J77" i="14"/>
  <c r="J76" i="14"/>
  <c r="J75" i="14"/>
  <c r="J73" i="14"/>
  <c r="J70" i="14"/>
  <c r="J69" i="14"/>
  <c r="J68" i="14"/>
  <c r="J66" i="14"/>
  <c r="J63" i="14"/>
  <c r="J62" i="14"/>
  <c r="J61" i="14"/>
  <c r="J60" i="14"/>
  <c r="J59" i="14"/>
  <c r="J58" i="14"/>
  <c r="J57" i="14"/>
  <c r="J56" i="14"/>
  <c r="J54" i="14"/>
  <c r="J53" i="14"/>
  <c r="J52" i="14"/>
  <c r="J51" i="14"/>
  <c r="J50" i="14"/>
  <c r="J49" i="14"/>
  <c r="J47" i="14"/>
  <c r="J44" i="14"/>
  <c r="J43" i="14"/>
  <c r="J42" i="14"/>
  <c r="J40" i="14"/>
  <c r="J37" i="14"/>
  <c r="J36" i="14"/>
  <c r="J34" i="14"/>
  <c r="J33" i="14"/>
  <c r="J32" i="14"/>
  <c r="J31" i="14"/>
  <c r="J30" i="14"/>
  <c r="J29" i="14"/>
  <c r="J28" i="14"/>
  <c r="J27" i="14"/>
  <c r="J25" i="14"/>
  <c r="J22" i="14"/>
  <c r="J18" i="14"/>
  <c r="J15" i="14"/>
  <c r="D62" i="60" l="1"/>
  <c r="D16" i="60"/>
  <c r="D11" i="60"/>
  <c r="D9" i="60"/>
  <c r="F49" i="59"/>
  <c r="F46" i="59"/>
  <c r="F12" i="59"/>
  <c r="F8" i="59"/>
  <c r="F6" i="59" s="1"/>
  <c r="D7" i="60" l="1"/>
  <c r="C12" i="56" l="1"/>
  <c r="D12" i="56"/>
  <c r="B12" i="56"/>
  <c r="C10" i="56" l="1"/>
  <c r="D10" i="56"/>
  <c r="B10" i="56"/>
  <c r="F12" i="58" l="1"/>
  <c r="F11" i="58"/>
  <c r="F9" i="58"/>
  <c r="F10" i="58"/>
  <c r="F13" i="58"/>
  <c r="F14" i="58"/>
  <c r="C9" i="55" l="1"/>
  <c r="C10" i="54"/>
  <c r="D12" i="54" s="1"/>
  <c r="D13" i="54" l="1"/>
  <c r="D14" i="54"/>
  <c r="D15" i="54"/>
  <c r="D10" i="54"/>
  <c r="D16" i="54"/>
  <c r="D11" i="54"/>
  <c r="C87" i="50" l="1"/>
  <c r="C84" i="50"/>
  <c r="C83" i="50"/>
  <c r="C81" i="50"/>
  <c r="C79" i="50"/>
  <c r="C77" i="50"/>
  <c r="C75" i="50"/>
  <c r="C73" i="50"/>
  <c r="C71" i="50"/>
  <c r="C67" i="50"/>
  <c r="C65" i="50"/>
  <c r="C63" i="50"/>
  <c r="C61" i="50"/>
  <c r="C59" i="50"/>
  <c r="C57" i="50"/>
  <c r="C49" i="50"/>
  <c r="C47" i="50"/>
  <c r="C44" i="50"/>
  <c r="C39" i="50"/>
  <c r="C36" i="50"/>
  <c r="C30" i="50"/>
  <c r="C27" i="50"/>
  <c r="C24" i="50"/>
  <c r="C13" i="50"/>
  <c r="C11" i="50"/>
  <c r="C9" i="50"/>
  <c r="C8" i="50" l="1"/>
  <c r="F23" i="8" l="1"/>
  <c r="F22" i="8"/>
  <c r="F21" i="8"/>
  <c r="F20" i="8"/>
  <c r="F19" i="8"/>
  <c r="F18" i="8"/>
  <c r="F17" i="8"/>
  <c r="F16" i="8"/>
  <c r="F15" i="8"/>
  <c r="F14" i="8"/>
  <c r="F13" i="8"/>
  <c r="E13" i="8"/>
  <c r="D13" i="8"/>
  <c r="C13" i="8"/>
  <c r="F12" i="8"/>
  <c r="F11" i="8"/>
  <c r="F10" i="8"/>
  <c r="F9" i="8" s="1"/>
  <c r="E9" i="8"/>
  <c r="D9" i="8"/>
  <c r="C9" i="8"/>
  <c r="D8" i="8"/>
  <c r="C8" i="8"/>
  <c r="F8" i="8" l="1"/>
  <c r="E8" i="8"/>
  <c r="E12" i="56" l="1"/>
  <c r="F8" i="58"/>
  <c r="E8" i="58"/>
  <c r="D11" i="56" s="1"/>
  <c r="D8" i="58"/>
  <c r="C11" i="56" s="1"/>
  <c r="C8" i="58"/>
  <c r="B11" i="56" s="1"/>
  <c r="E8" i="57"/>
  <c r="D8" i="57"/>
  <c r="C8" i="57"/>
  <c r="D9" i="56" l="1"/>
  <c r="B9" i="56"/>
  <c r="C9" i="56"/>
  <c r="F8" i="57"/>
  <c r="E10" i="56"/>
  <c r="E11" i="56"/>
  <c r="C8" i="56" l="1"/>
  <c r="B8" i="56"/>
  <c r="E9" i="56"/>
  <c r="D8" i="56"/>
  <c r="E10" i="43"/>
  <c r="E8" i="56" l="1"/>
  <c r="F10" i="43" l="1"/>
</calcChain>
</file>

<file path=xl/sharedStrings.xml><?xml version="1.0" encoding="utf-8"?>
<sst xmlns="http://schemas.openxmlformats.org/spreadsheetml/2006/main" count="1463" uniqueCount="1098">
  <si>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</si>
  <si>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</si>
  <si>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</si>
  <si>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</si>
  <si>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</si>
  <si>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</si>
  <si>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</si>
  <si>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</si>
  <si>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</si>
  <si>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</si>
  <si>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</si>
  <si>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</si>
  <si>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</si>
  <si>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</si>
  <si>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</si>
  <si>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</si>
  <si>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</si>
  <si>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</si>
  <si>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</si>
  <si>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</si>
  <si>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</si>
  <si>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</si>
  <si>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</si>
  <si>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</si>
  <si>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</si>
  <si>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</si>
  <si>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</si>
  <si>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</si>
  <si>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</si>
  <si>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</si>
  <si>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Centro Nacional de Prevención de Desastres</t>
  </si>
  <si>
    <t>Archivo General de la Nación</t>
  </si>
  <si>
    <t>05</t>
  </si>
  <si>
    <t>RELACIONES EXTERIORES</t>
  </si>
  <si>
    <t>06</t>
  </si>
  <si>
    <t>HACIENDA Y CRÉDITO PÚBLICO</t>
  </si>
  <si>
    <t>Instituto de Administración y Avalúos de Bienes Nacionales</t>
  </si>
  <si>
    <t>Comisión Nacional Bancaria y de Valores</t>
  </si>
  <si>
    <t>Comisión Nacional de Seguros y Fianzas</t>
  </si>
  <si>
    <t>Comisión Nacional del Sistema de Ahorro para el Retiro</t>
  </si>
  <si>
    <t>07</t>
  </si>
  <si>
    <t>DEFENSA NACIONAL</t>
  </si>
  <si>
    <t>08</t>
  </si>
  <si>
    <t>Servicio Nacional de Sanidad, Inocuidad y Calidad Agroalimentaria</t>
  </si>
  <si>
    <t>09</t>
  </si>
  <si>
    <t>Servicios a la Navegación en el Espacio Aéreo Mexicano</t>
  </si>
  <si>
    <t>10</t>
  </si>
  <si>
    <t>ECONOMÍA</t>
  </si>
  <si>
    <t>11</t>
  </si>
  <si>
    <t>EDUCACIÓN PÚBLICA</t>
  </si>
  <si>
    <t>Universidad Abierta y a Distancia de México</t>
  </si>
  <si>
    <t>Comisión Nacional de Cultura Física y Deporte</t>
  </si>
  <si>
    <t>12</t>
  </si>
  <si>
    <t>SALUD</t>
  </si>
  <si>
    <t>Comisión Federal para la Protección contra Riesgos Sanitarios</t>
  </si>
  <si>
    <t>Hospital General de México "Dr. Eduardo Liceaga"</t>
  </si>
  <si>
    <t>Hospital Regional de Alta Especialidad del Bajío</t>
  </si>
  <si>
    <t>Hospital Regional de Alta Especialidad de la Península de Yucatán</t>
  </si>
  <si>
    <t>Hospital Regional de Alta Especialidad de Ixtapaluca</t>
  </si>
  <si>
    <t>Instituto Nacional de Enfermedades Respiratorias Ismael Cosío Villegas</t>
  </si>
  <si>
    <t>Instituto Nacional de Ciencias Médicas y Nutrición Salvador Zubirán</t>
  </si>
  <si>
    <t>MARINA</t>
  </si>
  <si>
    <t>TRABAJO Y PREVISIÓN SOCIAL</t>
  </si>
  <si>
    <t>DESARROLLO AGRARIO, TERRITORIAL Y URBANO</t>
  </si>
  <si>
    <t>MEDIO AMBIENTE Y RECURSOS NATURALES</t>
  </si>
  <si>
    <t>Procuraduría Federal de Protección al Ambiente</t>
  </si>
  <si>
    <t>Comisión Nacional de Áreas Naturales Protegidas</t>
  </si>
  <si>
    <t>ENERGÍA</t>
  </si>
  <si>
    <t>TURISMO</t>
  </si>
  <si>
    <t>FUNCIÓN PÚBLICA</t>
  </si>
  <si>
    <t>TRIBUNALES AGRARIOS</t>
  </si>
  <si>
    <t>APORTACIONES FEDERALES PARA ENTIDADES FEDERATIVAS Y MUNICIPIOS</t>
  </si>
  <si>
    <t>CONSEJERÍA JURÍDICA DEL EJECUTIVO FEDERAL</t>
  </si>
  <si>
    <t>COMISIÓN REGULADORA DE ENERGÍA</t>
  </si>
  <si>
    <t>Comisión Reguladora de Energía</t>
  </si>
  <si>
    <t>COMISIÓN NACIONAL DE HIDROCARBUROS</t>
  </si>
  <si>
    <t>Comisión Nacional de Hidrocarburos</t>
  </si>
  <si>
    <t>ENTIDADES NO SECTORIZADAS</t>
  </si>
  <si>
    <t>CULTURA</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</si>
  <si>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</si>
  <si>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</si>
  <si>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</si>
  <si>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</si>
  <si>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</si>
  <si>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</si>
  <si>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</si>
  <si>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</si>
  <si>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</si>
  <si>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</si>
  <si>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</si>
  <si>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</si>
  <si>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</si>
  <si>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Ramo/Entidad</t>
  </si>
  <si>
    <t>5 Relaciones Exteriores</t>
  </si>
  <si>
    <t>6 Hacienda y Crédito Público</t>
  </si>
  <si>
    <t>Ramo</t>
  </si>
  <si>
    <t>Denominación</t>
  </si>
  <si>
    <t>Gobernación</t>
  </si>
  <si>
    <t>Relaciones Exteriores</t>
  </si>
  <si>
    <t>Hacienda y Crédito Público</t>
  </si>
  <si>
    <t>Defensa Nacional</t>
  </si>
  <si>
    <t>Educación Pública</t>
  </si>
  <si>
    <t>Salud</t>
  </si>
  <si>
    <t>Marina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</si>
  <si>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</si>
  <si>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</si>
  <si>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</si>
  <si>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</si>
  <si>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</si>
  <si>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</si>
  <si>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</si>
  <si>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</si>
  <si>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</si>
  <si>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</si>
  <si>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t>Aprobado
Anual</t>
  </si>
  <si>
    <t>Modificado
Anual</t>
  </si>
  <si>
    <t>n.a.</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</si>
  <si>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</si>
  <si>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</si>
  <si>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</si>
  <si>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</si>
  <si>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</si>
  <si>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</si>
  <si>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</si>
  <si>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</si>
  <si>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</si>
  <si>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</si>
  <si>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</si>
  <si>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</si>
  <si>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</si>
  <si>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</si>
  <si>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</si>
  <si>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X</t>
  </si>
  <si>
    <t>Otras erogaciones determinadas en cantidad específica en las leyes.</t>
  </si>
  <si>
    <t>Pensiones y Jubilaciones</t>
  </si>
  <si>
    <t>Ramos Administrativos</t>
  </si>
  <si>
    <t>Función Pública</t>
  </si>
  <si>
    <t>Ramo / Entidad / Unidad Responsable</t>
  </si>
  <si>
    <t>Anual a</t>
  </si>
  <si>
    <t>(3) = (2/1)</t>
  </si>
  <si>
    <t>Programable</t>
  </si>
  <si>
    <t>Sector central</t>
  </si>
  <si>
    <t>Órganos Desconcentrados</t>
  </si>
  <si>
    <t>N00</t>
  </si>
  <si>
    <t>B00</t>
  </si>
  <si>
    <t>Empresas Productivas del Estado</t>
  </si>
  <si>
    <t xml:space="preserve">Informes sobre la Situación Económica,
las Finanzas Públicas y la Deuda Pública </t>
  </si>
  <si>
    <t>AGRICULTURA Y DESARROLLO RURAL</t>
  </si>
  <si>
    <t>BIENESTAR</t>
  </si>
  <si>
    <t>AUTORIDAD EDUCATIVA FEDERAL EN LA CIUDAD DE MÉXICO</t>
  </si>
  <si>
    <t>Dependencia /Entidad que otorga</t>
  </si>
  <si>
    <t>Nombre o razón social del beneficiario</t>
  </si>
  <si>
    <t>Fin específico</t>
  </si>
  <si>
    <t>Partida a la que se carga el monto otorgado</t>
  </si>
  <si>
    <t>Fundación UNAM, A.C.</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</si>
  <si>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</si>
  <si>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</si>
  <si>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</si>
  <si>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Agricultura y Desarrollo Rural</t>
  </si>
  <si>
    <t>Cultura</t>
  </si>
  <si>
    <t>23 Provisiones Salariales y Económicas</t>
  </si>
  <si>
    <t xml:space="preserve">Asociación Mexicana de Impartidores de Justicia, A.C. (AMIJ) </t>
  </si>
  <si>
    <t>Nota: Las sumas pueden no coincidir debido al redondeo de las cifras.
Fuente: Secretaría de Hacienda y Crédito Público.</t>
  </si>
  <si>
    <t>K00</t>
  </si>
  <si>
    <t>E00</t>
  </si>
  <si>
    <t>Seguridad y Protección Ciudadana</t>
  </si>
  <si>
    <t>Ramos Autónomos</t>
  </si>
  <si>
    <t>Servicio de Protección Federal</t>
  </si>
  <si>
    <t>Entidades no Sectorizadas</t>
  </si>
  <si>
    <t>SEGURIDAD Y PROTECCIÓN CIUDADANA</t>
  </si>
  <si>
    <t>Importe</t>
  </si>
  <si>
    <t>Fiscalía General de la República</t>
  </si>
  <si>
    <t>Total de Gastos Obligatorios</t>
  </si>
  <si>
    <t>Total de Gastos Obligatorios con Pensiones y Jubilaciones</t>
  </si>
  <si>
    <t>C00</t>
  </si>
  <si>
    <t>A00</t>
  </si>
  <si>
    <t>Energía</t>
  </si>
  <si>
    <t>TOTAL</t>
  </si>
  <si>
    <t>Tribunal Federal de Justicia Administrativa</t>
  </si>
  <si>
    <t>NCD</t>
  </si>
  <si>
    <t>n.d.</t>
  </si>
  <si>
    <t>Fiscales</t>
  </si>
  <si>
    <t>Propios</t>
  </si>
  <si>
    <t>Poderes y Entes Autónomos</t>
  </si>
  <si>
    <t>Entidad</t>
  </si>
  <si>
    <t>Proyecto</t>
  </si>
  <si>
    <t>Presupuesto</t>
  </si>
  <si>
    <t>Asignado</t>
  </si>
  <si>
    <t>Capítulo de Gasto</t>
  </si>
  <si>
    <t>16 Medio Ambiente y Recursos Naturales</t>
  </si>
  <si>
    <t>S00</t>
  </si>
  <si>
    <t>Desarrollo Agrario, Territorial y Urbano</t>
  </si>
  <si>
    <t>T0O</t>
  </si>
  <si>
    <t>Instituto Mexicano del Petróleo</t>
  </si>
  <si>
    <t>Turismo</t>
  </si>
  <si>
    <t>Agencia Nacional de Seguridad Industrial y de Protección al Medio Ambiente del Sector Hidrocarburos</t>
  </si>
  <si>
    <t>AYH</t>
  </si>
  <si>
    <t>J3G</t>
  </si>
  <si>
    <t>J3L</t>
  </si>
  <si>
    <t>H00</t>
  </si>
  <si>
    <t>INFRAESTRUCTURA, COMUNICACIONES Y TRANSPORTES</t>
  </si>
  <si>
    <t>No. Ramo</t>
  </si>
  <si>
    <t>Ramo Administrativo</t>
  </si>
  <si>
    <t>Atención a Desastres Naturales</t>
  </si>
  <si>
    <t xml:space="preserve">Recursos </t>
  </si>
  <si>
    <t>Estructura</t>
  </si>
  <si>
    <t>Transferidos</t>
  </si>
  <si>
    <t>%</t>
  </si>
  <si>
    <t>Acciones</t>
  </si>
  <si>
    <t>Agencia Nacional de Aduanas de México</t>
  </si>
  <si>
    <t>Infraestructura, Comunicaciones y Transportes</t>
  </si>
  <si>
    <t>EZN</t>
  </si>
  <si>
    <t>12 Salud</t>
  </si>
  <si>
    <t>13 Marina</t>
  </si>
  <si>
    <t>27 Función Pública</t>
  </si>
  <si>
    <t>36 Seguridad y Protección Ciudadana</t>
  </si>
  <si>
    <t>D00</t>
  </si>
  <si>
    <t>Medio Ambiente y Recursos Naturales</t>
  </si>
  <si>
    <t>F00</t>
  </si>
  <si>
    <t>W3X</t>
  </si>
  <si>
    <t>FONATUR Tren Maya, S.A. de C.V.</t>
  </si>
  <si>
    <t>9 Infraestructura, Comunicaciones y Transportes</t>
  </si>
  <si>
    <t>Entidades paraestatales</t>
  </si>
  <si>
    <t>NBD</t>
  </si>
  <si>
    <t>NBQ</t>
  </si>
  <si>
    <t>NBS</t>
  </si>
  <si>
    <t>NBU</t>
  </si>
  <si>
    <t>NCG</t>
  </si>
  <si>
    <t>Administración del Sistema Portuario Nacional Salina Cruz, S.A. de C.V.</t>
  </si>
  <si>
    <t>Gobierno del Estado de Puebla</t>
  </si>
  <si>
    <t>Federación Mexicana de Deportes para Personas con Parálisis Cerebral, A.C.</t>
  </si>
  <si>
    <t>Federación Mexicana de Deportistas Especiales, A.C.</t>
  </si>
  <si>
    <t>Federación Mexicana de Esquí y Wakeboard, A.C.</t>
  </si>
  <si>
    <t>Federación Mexicana de Gimnasia, A.C.</t>
  </si>
  <si>
    <t>Federación Mexicana de Golf, A.C.</t>
  </si>
  <si>
    <t>Federación Mexicana de Levantamiento de Pesas, A.C.</t>
  </si>
  <si>
    <t>Federación Mexicana de Triatlón, A.C.</t>
  </si>
  <si>
    <t>Federación Mexicana de Vela y Asociados, A.C.</t>
  </si>
  <si>
    <t>Federación Mexicana de Voleibol, A.C.</t>
  </si>
  <si>
    <t>Federación Mexicana del Deporte para Ciegos y Débiles Visuales, A.C.</t>
  </si>
  <si>
    <t>4 Gobernación</t>
  </si>
  <si>
    <t>8 Agricultura y Desarrollo Rural</t>
  </si>
  <si>
    <t>Unidad de Política y Control Presupuestario</t>
  </si>
  <si>
    <t>000 Oficina de la Presidencia de la República</t>
  </si>
  <si>
    <t>000 Secretaría de Gobernación</t>
  </si>
  <si>
    <t>A00 Instituto Nacional para el Federalismo y el Desarrollo Municipal</t>
  </si>
  <si>
    <t>EZQ Consejo Nacional para Prevenir la Discriminación</t>
  </si>
  <si>
    <t>F00 Tribunal Federal de Conciliación y Arbitraje</t>
  </si>
  <si>
    <t>G00 Secretaría General del Consejo Nacional de Población</t>
  </si>
  <si>
    <t>K00 Instituto Nacional de Migración</t>
  </si>
  <si>
    <t>N00 Coordinación General de la Comisión Mexicana de Ayuda a Refugiados</t>
  </si>
  <si>
    <t>P00 Secretaría Ejecutiva del Sistema Nacional de Protección Integral de Niñas, Niños y Adolescentes</t>
  </si>
  <si>
    <t>Q00 Centro de Producción de Programas Informativos y Especiales</t>
  </si>
  <si>
    <t>T00 Coordinación para la Atención Integral de la Migración en la Frontera Sur</t>
  </si>
  <si>
    <t>V00 Comisión Nacional para Prevenir y Erradicar la Violencia Contra las Mujeres</t>
  </si>
  <si>
    <t>X00 Comisión Nacional de Búsqueda de Personas</t>
  </si>
  <si>
    <t>000 Secretaría de Relaciones Exteriores</t>
  </si>
  <si>
    <t>I00 Instituto Matías Romero</t>
  </si>
  <si>
    <t>J00 Instituto de los Mexicanos en el Exterior</t>
  </si>
  <si>
    <t>K00 Agencia Mexicana de Cooperación Internacional para el Desarrollo</t>
  </si>
  <si>
    <t>000 Secretaría de Hacienda y Crédito Público</t>
  </si>
  <si>
    <t>A00 Instituto de Administración y Avalúos de Bienes Nacionales</t>
  </si>
  <si>
    <t>B00 Comisión Nacional Bancaria y de Valores</t>
  </si>
  <si>
    <t>C00 Comisión Nacional de Seguros y Fianzas</t>
  </si>
  <si>
    <t>D00 Comisión Nacional del Sistema de Ahorro para el Retiro</t>
  </si>
  <si>
    <t>E00 Servicio de Administración Tributaria</t>
  </si>
  <si>
    <t>H00 Agencia Nacional de Aduanas de México</t>
  </si>
  <si>
    <t>G3A Comisión Nacional para la Protección y Defensa de los Usuarios de Servicios Financieros</t>
  </si>
  <si>
    <t>HKA Instituto para Devolver al Pueblo lo Robado</t>
  </si>
  <si>
    <t>000 Secretaría de la Defensa Nacional</t>
  </si>
  <si>
    <t>HZI Aeropuerto Internacional Felipe Ángeles, S.A. de C.V.</t>
  </si>
  <si>
    <t>000 Secretaría de Agricultura y Desarrollo Rural</t>
  </si>
  <si>
    <t>A1I Universidad Autónoma Chapingo</t>
  </si>
  <si>
    <t>AFU Comité Nacional para el Desarrollo Sustentable de la Caña de Azúcar</t>
  </si>
  <si>
    <t>B00 Servicio Nacional de Sanidad, Inocuidad y Calidad Agroalimentaria</t>
  </si>
  <si>
    <t>C00 Servicio Nacional de Inspección y Certificación de Semillas</t>
  </si>
  <si>
    <t>D00 Colegio Superior Agropecuario del Estado de Guerrero</t>
  </si>
  <si>
    <t>G00 Servicio de Información Agroalimentaria y Pesquera</t>
  </si>
  <si>
    <t>I00 Comisión Nacional de Acuacultura y Pesca</t>
  </si>
  <si>
    <t>I6L Fideicomiso de Riesgo Compartido</t>
  </si>
  <si>
    <t>I9H Instituto Nacional para el Desarrollo de Capacidades del Sector Rural, A.C.</t>
  </si>
  <si>
    <t>IZC Colegio de Postgraduados</t>
  </si>
  <si>
    <t>IZI Comisión Nacional de las Zonas Áridas</t>
  </si>
  <si>
    <t>JAG Instituto Nacional de Investigaciones Forestales, Agrícolas y Pecuarias</t>
  </si>
  <si>
    <t>RJL Instituto Nacional de Pesca y Acuacultura</t>
  </si>
  <si>
    <t>000 Secretaría de Infraestructura, Comunicaciones y Transportes</t>
  </si>
  <si>
    <t>A00 Instituto Mexicano del Transporte</t>
  </si>
  <si>
    <t>C00 Servicios a la Navegación en el Espacio Aéreo Mexicano</t>
  </si>
  <si>
    <t>D00 Agencia Reguladora del Transporte Ferroviario</t>
  </si>
  <si>
    <t>E00 Agencia Federal de Aviación Civil</t>
  </si>
  <si>
    <t>J4Q Organismo Promotor de Inversiones en Telecomunicaciones</t>
  </si>
  <si>
    <t>J9E Servicio Postal Mexicano</t>
  </si>
  <si>
    <t>JZN Agencia Espacial Mexicana</t>
  </si>
  <si>
    <t>KCZ Telecomunicaciones de México</t>
  </si>
  <si>
    <t>KDH Grupo Aeroportuario de la Ciudad de México, S.A. de C.V.</t>
  </si>
  <si>
    <t>000 Secretaría de Economía</t>
  </si>
  <si>
    <t>B00 Comisión Nacional de Mejora Regulatoria</t>
  </si>
  <si>
    <t>K2H Centro Nacional de Metrología</t>
  </si>
  <si>
    <t>LAT Procuraduría Federal del Consumidor</t>
  </si>
  <si>
    <t>LAU Servicio Geológico Mexicano</t>
  </si>
  <si>
    <t>MAR Fondo de Cultura Económica</t>
  </si>
  <si>
    <t>000 Secretaría de Educación Pública</t>
  </si>
  <si>
    <t>A00 Universidad Pedagógica Nacional</t>
  </si>
  <si>
    <t>A2M Universidad Autónoma Metropolitana</t>
  </si>
  <si>
    <t>A3Q Universidad Nacional Autónoma de México</t>
  </si>
  <si>
    <t>B00 Instituto Politécnico Nacional</t>
  </si>
  <si>
    <t>B01 XE-IPN Canal 11</t>
  </si>
  <si>
    <t>G00 Comisión de Apelación y Arbitraje del Deporte</t>
  </si>
  <si>
    <t>K00 Universidad Abierta y a Distancia de México</t>
  </si>
  <si>
    <t>L00 Unidad del Sistema para la Carrera de las Maestras y los Maestros</t>
  </si>
  <si>
    <t>L3P Centro de Enseñanza Técnica Industrial</t>
  </si>
  <si>
    <t>L4J Centro de Investigación y de Estudios Avanzados del Instituto Politécnico Nacional</t>
  </si>
  <si>
    <t>L5N Colegio de Bachilleres</t>
  </si>
  <si>
    <t>L5X Colegio Nacional de Educación Profesional Técnica</t>
  </si>
  <si>
    <t>L6H Comisión de Operación y Fomento de Actividades Académicas del Instituto Politécnico Nacional</t>
  </si>
  <si>
    <t>L6I Comisión Nacional de Cultura Física y Deporte</t>
  </si>
  <si>
    <t>L6J Comisión Nacional de Libros de Texto Gratuitos</t>
  </si>
  <si>
    <t>L6W Consejo Nacional de Fomento Educativo</t>
  </si>
  <si>
    <t>L8K El Colegio de México, A.C.</t>
  </si>
  <si>
    <t>L9T Fideicomiso de los Sistemas Normalizado de Competencia Laboral y de Certificación de Competencia Laboral</t>
  </si>
  <si>
    <t>M00 Tecnológico Nacional de México</t>
  </si>
  <si>
    <t>MDA Instituto Nacional para la Educación de los Adultos</t>
  </si>
  <si>
    <t>MDE Instituto Nacional de la Infraestructura Física Educativa</t>
  </si>
  <si>
    <t>MEY Organismo Coordinador de las Universidades para el Bienestar Benito Juárez García</t>
  </si>
  <si>
    <t>MGC Patronato de Obras e Instalaciones del Instituto Politécnico Nacional</t>
  </si>
  <si>
    <t>MGH Universidad Autónoma Agraria Antonio Narro</t>
  </si>
  <si>
    <t>O00 Coordinación Nacional de Becas para el Bienestar Benito Juárez</t>
  </si>
  <si>
    <t>000 Secretaría de Salud</t>
  </si>
  <si>
    <t>E00 Administración del Patrimonio de la Beneficencia Pública</t>
  </si>
  <si>
    <t>I00 Centro Nacional de la Transfusión Sanguínea</t>
  </si>
  <si>
    <t>K00 Centro Nacional para la Prevención y el Control del VIH/SIDA</t>
  </si>
  <si>
    <t>L00 Centro Nacional de Equidad de Género y Salud Reproductiva</t>
  </si>
  <si>
    <t>M00 Comisión Nacional de Arbitraje Médico</t>
  </si>
  <si>
    <t>M7A Centro Regional de Alta Especialidad de Chiapas</t>
  </si>
  <si>
    <t>M7F Instituto Nacional de Psiquiatría Ramón de la Fuente Muñiz</t>
  </si>
  <si>
    <t>M7K Centros de Integración Juvenil, A.C.</t>
  </si>
  <si>
    <t>NAW Hospital Juárez de México</t>
  </si>
  <si>
    <t>NBB Hospital General "Dr. Manuel Gea González"</t>
  </si>
  <si>
    <t>NBD Hospital General de México "Dr. Eduardo Liceaga"</t>
  </si>
  <si>
    <t>NBG Hospital Infantil de México Federico Gómez</t>
  </si>
  <si>
    <t>NBQ Hospital Regional de Alta Especialidad del Bajío</t>
  </si>
  <si>
    <t>NBR Hospital Regional de Alta Especialidad de Oaxaca</t>
  </si>
  <si>
    <t>NBS Hospital Regional de Alta Especialidad de la Península de Yucatán</t>
  </si>
  <si>
    <t>NBT Hospital Regional de Alta Especialidad de Ciudad Victoria "Bicentenario 2010"</t>
  </si>
  <si>
    <t>NBU Hospital Regional de Alta Especialidad de Ixtapaluca</t>
  </si>
  <si>
    <t>NBV Instituto Nacional de Cancerología</t>
  </si>
  <si>
    <t>NCA Instituto Nacional de Cardiología Ignacio Chávez</t>
  </si>
  <si>
    <t>NCD Instituto Nacional de Enfermedades Respiratorias Ismael Cosío Villegas</t>
  </si>
  <si>
    <t>NCE Instituto Nacional de Geriatría</t>
  </si>
  <si>
    <t>NCG Instituto Nacional de Ciencias Médicas y Nutrición Salvador Zubirán</t>
  </si>
  <si>
    <t>NCH Instituto Nacional de Medicina Genómica</t>
  </si>
  <si>
    <t>NCK Instituto Nacional de Neurología y Neurocirugía Manuel Velasco Suárez</t>
  </si>
  <si>
    <t>NCZ Instituto Nacional de Pediatría</t>
  </si>
  <si>
    <t>NDE Instituto Nacional de Perinatología Isidro Espinosa de los Reyes</t>
  </si>
  <si>
    <t>NDF Instituto Nacional de Rehabilitación Luis Guillermo Ibarra Ibarra</t>
  </si>
  <si>
    <t>NDY Instituto Nacional de Salud Pública</t>
  </si>
  <si>
    <t>NHK Sistema Nacional para el Desarrollo Integral de la Familia</t>
  </si>
  <si>
    <t>O00 Centro Nacional de Programas Preventivos y Control de Enfermedades</t>
  </si>
  <si>
    <t>Q00 Centro Nacional de Trasplantes</t>
  </si>
  <si>
    <t>R00 Centro Nacional para la Salud de la Infancia y la Adolescencia</t>
  </si>
  <si>
    <t>S00 Comisión Federal para la Protección contra Riesgos Sanitarios</t>
  </si>
  <si>
    <t>T00 Centro Nacional de Excelencia Tecnológica en Salud</t>
  </si>
  <si>
    <t>V00 Comisión Nacional de Bioética</t>
  </si>
  <si>
    <t>000 Secretaría de Marina</t>
  </si>
  <si>
    <t>J3C Administración Portuaria Integral de Puerto Madero, S.A. de C.V.</t>
  </si>
  <si>
    <t>J4V Fideicomiso de Formación y Capacitación para el Personal de la Marina Mercante Nacional</t>
  </si>
  <si>
    <t>000 Secretaría de Trabajo y Previsión Social</t>
  </si>
  <si>
    <t>A00 Procuraduría Federal de la Defensa del Trabajo</t>
  </si>
  <si>
    <t>PBE Centro Federal de Conciliación y Registro Laboral</t>
  </si>
  <si>
    <t>PBJ Comisión Nacional de los Salarios Mínimos</t>
  </si>
  <si>
    <t>000 Secretaría de Desarrollo Agrario, Territorial y Urbano</t>
  </si>
  <si>
    <t>B00 Registro Agrario Nacional</t>
  </si>
  <si>
    <t>QCW Comisión Nacional de Vivienda</t>
  </si>
  <si>
    <t>QDV Instituto Nacional del Suelo Sustentable</t>
  </si>
  <si>
    <t>QEZ Procuraduría Agraria</t>
  </si>
  <si>
    <t>000 Secretaría de Medio Ambiente y Recursos Naturales</t>
  </si>
  <si>
    <t>B00 Comisión Nacional del Agua</t>
  </si>
  <si>
    <t>E00 Procuraduría Federal de Protección al Ambiente</t>
  </si>
  <si>
    <t>F00 Comisión Nacional de Áreas Naturales Protegidas</t>
  </si>
  <si>
    <t>G00 Agencia Nacional de Seguridad Industrial y de Protección al Medio Ambiente del Sector Hidrocarburos</t>
  </si>
  <si>
    <t>RHQ Comisión Nacional Forestal</t>
  </si>
  <si>
    <t>RJE Instituto Mexicano de Tecnología del Agua</t>
  </si>
  <si>
    <t>RJJ Instituto Nacional de Ecología y Cambio Climático</t>
  </si>
  <si>
    <t>000 Secretaría de Energía</t>
  </si>
  <si>
    <t>A00 Comisión Nacional de Seguridad Nuclear y Salvaguardias</t>
  </si>
  <si>
    <t>E00 Comisión Nacional para el Uso Eficiente de la Energía</t>
  </si>
  <si>
    <t>T0K Instituto Nacional de Electricidad y Energías Limpias</t>
  </si>
  <si>
    <t>T0Q Instituto Nacional de Investigaciones Nucleares</t>
  </si>
  <si>
    <t>000 Secretaría de Bienestar</t>
  </si>
  <si>
    <t>L00 Instituto Nacional de la Economía Social</t>
  </si>
  <si>
    <t>V3A Instituto Nacional de las Personas Adultas Mayores</t>
  </si>
  <si>
    <t>VQZ Consejo Nacional de Evaluación de la Política de Desarrollo Social</t>
  </si>
  <si>
    <t>VRW Consejo Nacional para el Desarrollo y la Inclusión de las Personas con Discapacidad</t>
  </si>
  <si>
    <t>VUY Instituto Mexicano de la Juventud</t>
  </si>
  <si>
    <t>000 Secretaría de Turismo</t>
  </si>
  <si>
    <t>W3N Fondo Nacional de Fomento al Turismo</t>
  </si>
  <si>
    <t>C00 Autoridad Educativa Federal en la Ciudad de México</t>
  </si>
  <si>
    <t>000 Secretaría de Función Pública</t>
  </si>
  <si>
    <t>000 Tribunales Agrarios</t>
  </si>
  <si>
    <t>33 FASSA</t>
  </si>
  <si>
    <t>33 FONE</t>
  </si>
  <si>
    <t>33 FAETA</t>
  </si>
  <si>
    <t>000 Secretaría de Seguridad y Protección Ciudadana</t>
  </si>
  <si>
    <t>B00 Servicio de Protección Federal</t>
  </si>
  <si>
    <t>C00 Coordinación Nacional Antisecuestro</t>
  </si>
  <si>
    <t>D00 Prevención y Readaptación Social</t>
  </si>
  <si>
    <t>E00 Centro Nacional de Prevención de Desastres</t>
  </si>
  <si>
    <t>F00 Centro Nacional de Inteligencia</t>
  </si>
  <si>
    <t>G00 Secretariado Ejecutivo del Sistema Nacional de Seguridad Pública</t>
  </si>
  <si>
    <t>H00 Guardia Nacional</t>
  </si>
  <si>
    <t>000 Consejería Jurídica del Ejecutivo Federal</t>
  </si>
  <si>
    <t>90A Centro de Investigación en Ciencias de Información Geoespacial, A.C.</t>
  </si>
  <si>
    <t>90C Centro de Investigación en Matemáticas, A.C.</t>
  </si>
  <si>
    <t>90E Centro de Investigación en Materiales Avanzados, S.C.</t>
  </si>
  <si>
    <t>90G CIATEC, A.C. "Centro de Innovación Aplicada en Tecnologías Competitivas"</t>
  </si>
  <si>
    <t>90I Centro de Investigación y Asistencia en Tecnología y Diseño del Estado de Jalisco, A.C.</t>
  </si>
  <si>
    <t>90K Centro de Investigación y Desarrollo Tecnológico en Electroquímica, S.C.</t>
  </si>
  <si>
    <t>90M Centro de Investigación y Docencia Económicas, A.C.</t>
  </si>
  <si>
    <t>90O Centro de Investigaciones Biológicas del Noroeste, S.C.</t>
  </si>
  <si>
    <t>90Q Centro de Investigación Científica de Yucatán, A.C.</t>
  </si>
  <si>
    <t>90S Centro de Investigaciones en Óptica, A.C.</t>
  </si>
  <si>
    <t>90U Centro de Investigación en Química Aplicada</t>
  </si>
  <si>
    <t>90W Centro de Investigaciones y Estudios Superiores en Antropología Social</t>
  </si>
  <si>
    <t>90X Consejo Nacional de Ciencia y Tecnología</t>
  </si>
  <si>
    <t>90Y CIATEQ, A.C. Centro de Tecnología Avanzada</t>
  </si>
  <si>
    <t>91C El Colegio de la Frontera Norte, A.C.</t>
  </si>
  <si>
    <t>91E El Colegio de la Frontera Sur</t>
  </si>
  <si>
    <t>91I El Colegio de Michoacán, A.C.</t>
  </si>
  <si>
    <t>91K El Colegio de San Luis, A.C.</t>
  </si>
  <si>
    <t>91Q Instituto de Ecología, A.C.</t>
  </si>
  <si>
    <t>91S Instituto de Investigaciones "Dr. José María Luis Mora"</t>
  </si>
  <si>
    <t>91U Instituto Nacional de Astrofísica, Óptica y Electrónica</t>
  </si>
  <si>
    <t>91W Instituto Potosino de Investigación Científica y Tecnológica, A.C.</t>
  </si>
  <si>
    <t>9ZU Centro de Ingeniería y Desarrollo Industrial</t>
  </si>
  <si>
    <t>9ZW Centro de Investigación Científica y de Educación Superior de Ensenada, Baja California</t>
  </si>
  <si>
    <t>9ZY Centro de Investigación en Alimentación y Desarrollo, A.C.</t>
  </si>
  <si>
    <t>000 Comisión Reguladora de Energía</t>
  </si>
  <si>
    <t>000 Comisión Nacional de Hidrocarburos</t>
  </si>
  <si>
    <t>AYB Instituto Nacional de los Pueblos Indígenas</t>
  </si>
  <si>
    <t>AYG Notimex, Agencia de Noticias del Estado Mexicano</t>
  </si>
  <si>
    <t>AYH Corredor Interoceánico del Istmo de Tehuantepec</t>
  </si>
  <si>
    <t>AYI Procuraduría de la Defensa del Contribuyente</t>
  </si>
  <si>
    <t>AYJ Comisión Ejecutiva de Atención a Víctimas</t>
  </si>
  <si>
    <t>AYL Sistema Público de Radiodifusión del Estado Mexicano</t>
  </si>
  <si>
    <t>AYM Secretaría Ejecutiva del Sistema Nacional Anticorrupción</t>
  </si>
  <si>
    <t>AYN Comisión Nacional para la Mejora Continua de la Educación</t>
  </si>
  <si>
    <t>EZN Archivo General de la Nación</t>
  </si>
  <si>
    <t>HHG Instituto Nacional de las Mujeres</t>
  </si>
  <si>
    <t>J3L Ferrocarril del Istmo de Tehuantepec, S.A. de C.V.</t>
  </si>
  <si>
    <t>MDL Instituto Mexicano de la Radio</t>
  </si>
  <si>
    <t>000 Secretaría de Cultura</t>
  </si>
  <si>
    <t>D00 Instituto Nacional de Antropología e Historia</t>
  </si>
  <si>
    <t>E00 Instituto Nacional de Bellas Artes y Literatura</t>
  </si>
  <si>
    <t>F00 Radio Educación </t>
  </si>
  <si>
    <t>I00 Instituto Nacional del Derecho de Autor </t>
  </si>
  <si>
    <t>J00 Instituto Nacional de Estudios Históricos de las Revoluciones de México </t>
  </si>
  <si>
    <t>L3N Centro de Capacitación Cinematográfica, A.C.</t>
  </si>
  <si>
    <t>L6U Compañía Operadora del Centro Cultural y Turístico de Tijuana, S.A. de C.V.</t>
  </si>
  <si>
    <t>L9Y Fideicomiso para la Cineteca Nacional</t>
  </si>
  <si>
    <t>MDB Instituto Nacional de Lenguas Indígenas</t>
  </si>
  <si>
    <t>MDC Instituto Mexicano de Cinematografía</t>
  </si>
  <si>
    <t>MHL Televisión Metropolitana, S.A. de C.V.</t>
  </si>
  <si>
    <t>VZG Fondo Nacional para el Fomento de las Artesanías</t>
  </si>
  <si>
    <t>Secretaría de Cultura</t>
  </si>
  <si>
    <t>Agencia Mexicana de Cooperación Internacional para el Desarrollo</t>
  </si>
  <si>
    <t>NAW</t>
  </si>
  <si>
    <t>Hospital Juárez de México</t>
  </si>
  <si>
    <t>L9Y</t>
  </si>
  <si>
    <t>Fideicomiso para la Cineteca Nacional</t>
  </si>
  <si>
    <t>Economía</t>
  </si>
  <si>
    <t>CONSEJO NACIONAL DE HUMANIDADES, CIENCIAS Y TECNOLOGÍAS</t>
  </si>
  <si>
    <t>Servicio de Administración Tributaria</t>
  </si>
  <si>
    <t>Instituto Mexicano del Transporte</t>
  </si>
  <si>
    <t>10 Economía</t>
  </si>
  <si>
    <t>Dirección General de Minas</t>
  </si>
  <si>
    <t>11 Educación Pública</t>
  </si>
  <si>
    <t>Instituto Politécnico Nacional</t>
  </si>
  <si>
    <t>XE-IPN Canal 11</t>
  </si>
  <si>
    <t>Comisión Nacional del Agua</t>
  </si>
  <si>
    <t>18 Energía</t>
  </si>
  <si>
    <t>41 Comisión Federal de Competencia Económica</t>
  </si>
  <si>
    <t>43 Instituto Federal de Telecomunicaciones</t>
  </si>
  <si>
    <t>45 Comisión Reguladora de Energía</t>
  </si>
  <si>
    <t>46 Comisión Nacional de Hidrocarburos</t>
  </si>
  <si>
    <t>48 Cultura</t>
  </si>
  <si>
    <t>Instituto Nacional de Antropología e Historia</t>
  </si>
  <si>
    <t>Instituto Nacional de las Mujeres</t>
  </si>
  <si>
    <t>Gobierno de la Ciudad de México</t>
  </si>
  <si>
    <t>Centro de Educación y Capacitación para los Trabajadores, A.C.</t>
  </si>
  <si>
    <t>Academia Mexicana de la Lengua, A.C.</t>
  </si>
  <si>
    <t>Comité Olímpico Mexicano, A.C.</t>
  </si>
  <si>
    <t>Comité Paralímpico Mexicano, A.C.</t>
  </si>
  <si>
    <t>Federación Ecuestre Mexicana, A.C.</t>
  </si>
  <si>
    <t>Federación Mexicana de Bádminton, A.C.</t>
  </si>
  <si>
    <t>Federación Mexicana de Handball, A.C.</t>
  </si>
  <si>
    <t>Federación Mexicana de Remo, A.C.</t>
  </si>
  <si>
    <t>Federación Mexicana de Tiro y Caza, A.C.</t>
  </si>
  <si>
    <t>Asociación Cultural Rodas, A.C.</t>
  </si>
  <si>
    <t>Ónix Nuevo Ensamble de México, A.C.</t>
  </si>
  <si>
    <t>Instituto Nacional de Migración</t>
  </si>
  <si>
    <t>Coordinación General de la Comisión Mexicana de Ayuda a Refugiados</t>
  </si>
  <si>
    <t>Q00</t>
  </si>
  <si>
    <t>Centro de Producción de Programas Informativos y Especiales</t>
  </si>
  <si>
    <t>E2D</t>
  </si>
  <si>
    <t>Talleres Gráficos de México</t>
  </si>
  <si>
    <t>H0M</t>
  </si>
  <si>
    <t>Tren Maya, S.A. de C.V.</t>
  </si>
  <si>
    <t>G00</t>
  </si>
  <si>
    <t>B01</t>
  </si>
  <si>
    <t>MDE</t>
  </si>
  <si>
    <t>Instituto Nacional de la Infraestructura Física Educativa</t>
  </si>
  <si>
    <t>L00</t>
  </si>
  <si>
    <t>Centro Nacional de Equidad de Género y Salud Reproductiva</t>
  </si>
  <si>
    <t>V00</t>
  </si>
  <si>
    <t>Comisión Nacional de Bioética</t>
  </si>
  <si>
    <t>RHQ</t>
  </si>
  <si>
    <t>Comisión Nacional Forestal</t>
  </si>
  <si>
    <t>Comisión Nacional de Seguridad Nuclear y Salvaguardias</t>
  </si>
  <si>
    <t>Bienestar</t>
  </si>
  <si>
    <t>Coordinación Nacional Antisecuestro y Delitos de Alto Impacto</t>
  </si>
  <si>
    <t>Guardia Nacional</t>
  </si>
  <si>
    <t>AYO</t>
  </si>
  <si>
    <t>Servicios de Salud del Instituto Mexicano del Seguro Social para el Bienestar (IMSS-BIENESTAR)</t>
  </si>
  <si>
    <t>L3N</t>
  </si>
  <si>
    <t>Centro de Capacitación Cinematográfica, A.C.</t>
  </si>
  <si>
    <t>Monto</t>
  </si>
  <si>
    <t>Destino</t>
  </si>
  <si>
    <t>Informes Sobre la Situación Económica, las Finanzas Públicas y la Deuda Pública</t>
  </si>
  <si>
    <t>AYO IMSS Bienestar</t>
  </si>
  <si>
    <t>Instituto Nacional de Bellas Artes y Literatura</t>
  </si>
  <si>
    <t>Sector Central</t>
  </si>
  <si>
    <t>Federación Mexicana de Medicina del Deporte, A.C.</t>
  </si>
  <si>
    <t>Federación Mexicana de Polo, A.C.</t>
  </si>
  <si>
    <t xml:space="preserve">Federación Nacional de Kick Boxing México, A.C. </t>
  </si>
  <si>
    <t>Hombre Gacela Arte, Cultura y Comunidad, A.C.</t>
  </si>
  <si>
    <t>P00</t>
  </si>
  <si>
    <t>Secretaría Ejecutiva del Sistema Nacional de Protección Integral de Niñas, Niños y Adolescentes</t>
  </si>
  <si>
    <t>J00</t>
  </si>
  <si>
    <t>Grupo Aeroportuario, Ferroviario, de Servicios Auxiliares y Conexos, Olmeca-Maya-Mexica, S.A. de C.V.</t>
  </si>
  <si>
    <t>Aerolínea del Estado Mexicano, S.A. de C.V.</t>
  </si>
  <si>
    <t>RJL</t>
  </si>
  <si>
    <t>Agencia Federal de Aviación Civil</t>
  </si>
  <si>
    <t>Centro Nacional para la Prevención y el Control del VIH/SIDA</t>
  </si>
  <si>
    <t>O00</t>
  </si>
  <si>
    <t>Centro Nacional de Programas Preventivos y Control de Enfermedades</t>
  </si>
  <si>
    <t>Centro Nacional de Trasplantes</t>
  </si>
  <si>
    <t>NBB</t>
  </si>
  <si>
    <t>Hospital General "Dr. Manuel Gea González"</t>
  </si>
  <si>
    <t>NBG</t>
  </si>
  <si>
    <t>Hospital Infantil de México Federico Gómez</t>
  </si>
  <si>
    <t>NCA</t>
  </si>
  <si>
    <t>Instituto Nacional de Cardiología Ignacio Chávez</t>
  </si>
  <si>
    <t>NCE</t>
  </si>
  <si>
    <t>Instituto Nacional de Geriatría</t>
  </si>
  <si>
    <t>J3C</t>
  </si>
  <si>
    <t>Administración del Sistema Portuario Nacional Puerto Chiapas, S.A. de C.V.</t>
  </si>
  <si>
    <t>Registro Agrario Nacional</t>
  </si>
  <si>
    <t>W3N</t>
  </si>
  <si>
    <t>Fondo Nacional de Fomento al Turismo</t>
  </si>
  <si>
    <t>Centro Nacional de Inteligencia</t>
  </si>
  <si>
    <t>I00</t>
  </si>
  <si>
    <t>Instituto Nacional del Derecho de Autor </t>
  </si>
  <si>
    <t>Petróleos Mexicanos</t>
  </si>
  <si>
    <t>TYY</t>
  </si>
  <si>
    <t>Pemex Consolidado</t>
  </si>
  <si>
    <t>Enero-diciembre</t>
  </si>
  <si>
    <t>Dirección General de Autotransporte Federal</t>
  </si>
  <si>
    <t>Instituto Mexicano de Cinematografía</t>
  </si>
  <si>
    <t>Información Nacional Estadística y Geográfica</t>
  </si>
  <si>
    <t>Instituto del Deporte de los Trabajadores, A.C.</t>
  </si>
  <si>
    <t>Y00 Comision Nacional de Salud Mental y Adicciones</t>
  </si>
  <si>
    <t>J4Q</t>
  </si>
  <si>
    <t>Organismo Promotor de Inversiones en Telecomunicaciones</t>
  </si>
  <si>
    <t>KDH</t>
  </si>
  <si>
    <t>Grupo Aeroportuario de la Ciudad de México, S.A. de C.V.</t>
  </si>
  <si>
    <t>KDN</t>
  </si>
  <si>
    <t>Aeropuerto Internacional de la Ciudad de México, S.A. de C.V.</t>
  </si>
  <si>
    <t>Unidad del Sistema para la Carrera de las Maestras y los Maestros</t>
  </si>
  <si>
    <t>MAR</t>
  </si>
  <si>
    <t>Fondo de Cultura Económica</t>
  </si>
  <si>
    <t>Centro Nacional de la Transfusión Sanguínea</t>
  </si>
  <si>
    <t>R00</t>
  </si>
  <si>
    <t>Centro Nacional para la Salud de la Infancia y la Adolescencia</t>
  </si>
  <si>
    <t>NCH</t>
  </si>
  <si>
    <t>Instituto Nacional de Medicina Genómica</t>
  </si>
  <si>
    <t>NHK</t>
  </si>
  <si>
    <t>Sistema Nacional para el Desarrollo Integral de la Familia</t>
  </si>
  <si>
    <t>T0U</t>
  </si>
  <si>
    <t>Litio para México</t>
  </si>
  <si>
    <t>Instituto Nacional de la Economía Social</t>
  </si>
  <si>
    <t>VQZ</t>
  </si>
  <si>
    <t>Consejo Nacional de Evaluación de la Política de Desarrollo Social</t>
  </si>
  <si>
    <t>VRW</t>
  </si>
  <si>
    <t>Consejo Nacional para el Desarrollo y la Inclusión de las Personas con Discapacidad</t>
  </si>
  <si>
    <t>W3S</t>
  </si>
  <si>
    <t>FONATUR Infraestructura, S.A. de C.V.</t>
  </si>
  <si>
    <t>90X</t>
  </si>
  <si>
    <t>Corredor Interoceánico del Istmo de Tehuantepec</t>
  </si>
  <si>
    <t>AYM</t>
  </si>
  <si>
    <t>Secretaría Ejecutiva del Sistema Nacional Anticorrupción</t>
  </si>
  <si>
    <t>AYN</t>
  </si>
  <si>
    <t>Comisión Nacional para la Mejora Continua de la Educación</t>
  </si>
  <si>
    <t>Ferrocarril del Istmo de Tehuantepec, S.A. de C.V.</t>
  </si>
  <si>
    <t>L8G</t>
  </si>
  <si>
    <t>Educal, S.A. de C.V.</t>
  </si>
  <si>
    <t>L8P</t>
  </si>
  <si>
    <t>Estudios Churubusco Azteca, S.A.</t>
  </si>
  <si>
    <t>Unidad de Política de Ingresos no Tributarios y sobre Hidrocarburos</t>
  </si>
  <si>
    <t>Unidad de Administración y Finanzas</t>
  </si>
  <si>
    <t>38 Humanidades, Ciencias, Tecnologías e Innovación</t>
  </si>
  <si>
    <t>Consejo Nacional de Humanidades, Ciencias y Tecnologías</t>
  </si>
  <si>
    <t>Recuperaciones de recursos derivados del Séptimo transitorio de la LIF 2024</t>
  </si>
  <si>
    <t>Recursos</t>
  </si>
  <si>
    <t>Acciones de reconstrucción para el sector hidráulico de competencia estatal y federal por eventos ocurridos en el año 2023.</t>
  </si>
  <si>
    <t>Provisiones Salariales y Economícas</t>
  </si>
  <si>
    <t xml:space="preserve">Informes sobre la Situación Económica, las Finanzas 
Públicas y la Deuda Pública </t>
  </si>
  <si>
    <t xml:space="preserve"> Adecuación</t>
  </si>
  <si>
    <t>Justificación</t>
  </si>
  <si>
    <t>2024-9-KDH-46</t>
  </si>
  <si>
    <t>Con fundamento en los artículos 1, 13, 57, 58 y 59 de la Ley Federal de Presupuesto y Responsabilidad Hacendaria; 7, 9, 92, 93, fracción I y 99 de su Reglamento, en el Acuerdo para el traspaso de recursos presupuestarios entre los Ramos 09 Infraestructura, Comunicaciones y Transportes y 13 Marina de fecha 02 de enero de 2024, celebrado por las Secretarías de Infraestructura, Comunicaciones y Transportes (SCT) y de Marina (SEMAR), así como en el ACUERDO por el que se agrupan al sector coordinado por la Secretaría de Marina, las entidades paraestatales denominadas "Grupo Aeroportuario de la Ciudad de México", S.A. de C.V.; "Servicios Aeroportuarios de la Ciudad de México", S.A. de C.V., y "Aeropuerto Internacional de la Ciudad de México", S.A. de C.V. (Acuerdo), publicado en el Diario Oficial de la Federación (D.O.F.), el 8 de agosto del año 2023, se solicita la autorización de la presente adecuación presupuestaria que considera un traspaso de recursos de los capítulos 2000 Materiales y Suministros y 3000 Servicios Generales entre ramos del presupuesto aprobado a la Unidad Responsable KDH, Grupo Aeroportuario de la Ciudad de México, S.A. de C.V., (GACM), en esta Secretaría de Infraestructura, Comunicaciones y Transportes, al presupuesto del Ramo 13 Marina por un importe de $91,654,814.00 (Noventa y un millones seiscientos cincuenta y cuatro mil ochocientos catorce pesos 00/100 M.N.), a fin de dar cumplimiento al citado ACUERDO. Es de señalar que la SICT y GACM -cada una en el ámbito de sus atribuciones-, se compromete a dar cumplimiento a lo establecido en la Ley Federal de Austeridad Republicana publicada en el D.O.F, el 19 de noviembre de 2019, a los Lineamientos en materia de Austeridad Republicana de la Administración Pública Federal, publicados en el D.O.F., el 18 de septiembre de 2020; así como en el artículo 9 del Decreto de PEF 2024, referente a las disposiciones de austeridad y disciplina presupuestaria. El presente movimiento presupuestario no afecta las metas aprobadas para el presente ejercicio fiscal y es de carácter regularizable.</t>
  </si>
  <si>
    <t>2024-9-KDH-139</t>
  </si>
  <si>
    <t>Con fundamento en los artículos 1, 13, 57, 58 y 59 de la Ley Federal de Presupuesto y Responsabilidad Hacendaria; 7, 9, 92, 93, fracción I y 99 de su Reglamento; Acuerdo de traspaso de recursos del capítulo 1000 Servicios Personales y plazas presupuestarias del Ramo 09 Infraestructura, Comunicaciones y Transportes al Ramo 13 Marina, en cumplimiento al Acuerdo por el que se agrupan al Sector Coordinado por la Secretaría de Marina, las entidades paraestatales denominadas "Grupo Aeroportuario de la Ciudad de México", S.A. de C.V.; "Servicios Aeroportuarios de la Ciudad de México", S.A. de C.V., y "Aeropuerto Internacional de la Ciudad de México", S.A. de C.V., publicado en el Diario Oficial de la Federación el 8 de agosto del 2023, se solicita la autorización de la presente adecuación presupuestaria que considera un traspaso de recursos del capítulo 1000 Servicios Personales entre ramos del presupuesto aprobado a la Unidad Responsable KDH, Grupo Aeroportuario de la Ciudad de México, S.A. de C.V., (GACM)en el presente ejercicio fiscal 2024, en esta Secretaría de Infraestructura, Comunicaciones y Transportes, al presupuesto del Ramo 13 Marina por un importe de $183,060,511.00 (Ciento ochenta y tres millones sesenta mil quinientos once pesos 00/100 M.N.), a fin de dar cumplimiento al citado ACUERDO. Es de señalar que la SICT y GACM -cada una en el ámbito de sus atribuciones-, se compromete a dar cumplimiento a lo establecido en la Ley Federal de Austeridad Republicana publicada en el DOF el 19 de noviembre de 2019, a los Lineamientos en materia de Austeridad Republicana de la Administración Pública Federal, publicados en el DOF el 18 de septiembre del 2020; así como en el artículo 9 del Decreto de PEF 2024, referente a las disposiciones de austeridad y disciplina presupuestaria. El presente movimiento presupuestario no afecta las metas aprobadas para el presente ejercicio fiscal y es de carácter regularizable.</t>
  </si>
  <si>
    <t>Con fundamento en los artículos 1, 13, 57, 58 y 59 de la Ley Federal de Presupuesto y Responsabilidad Hacendaria; 7, 9, 92, 93, fracción I y 99 de su Reglamento, en el Acuerdo para el traspaso de recursos presupuestarios entre los Ramos 09 Infraestructura, Comunicaciones y Transportes y 13 Marina de fecha 02 de enero de 2024, celebrado por las Secretarías de Infraestructura, Comunicaciones y Transportes (SICT) y de Marina (SEMAR), así como en el ACUERDO por el que se agrupan al sector coordinado por la Secretaría de Marina, las entidades paraestatales denominadas "Grupo Aeroportuario de la Ciudad de México", S.A. de C.V.; "Servicios Aeroportuarios de la Ciudad de México", S.A. de C.V., y "Aeropuerto Internacional de la Ciudad de México", S.A. de C.V. (Acuerdo), publicado en el Diario Oficial de la Federación el 8 de agosto del año 2023, se solicita la autorización de la presente adecuación presupuestaria que considera un traspaso de recursos de los capítulos 5000 Bienes muebles, inmuebles e intangibles y 6000 Inversión Pública y 7000 Provisiones para erogaciones especiales, entre ramos del presupuesto aprobado a la Unidad Responsable KDN Aeropuerto Internacional de la Ciudad de México S.A. de C.V., (KDN), en esta Secretaría de Infraestructura, Comunicaciones y Transportes, al presupuesto del Ramo 13 Marina por un importe de $1,500,000,000.00 (Mil quinientos millones de pesos 00/100 M.N.), a fin de dar cumplimiento al citado ACUERDO. Es de señalar que la SICT y AICM -cada una en el ámbito de sus atribuciones-, se compromete a dar cumplimiento a lo establecido en la Ley Federal de Austeridad Republicana publicada en el DOF el 19 de noviembre de 2019, a los Lineamientos en materia de Austeridad Republicana de la Administración Pública Federal, publicados en el DOF el 18 de septiembre del 2020; así como en el artículo 9 del Decreto del PEF 2024, referente a las disposiciones de austeridad y disciplina presupuestaria. El presente movimiento presupuestario no afecta las metas aprobadas para el presente ejercicio fiscal y es de carácter regularizable.</t>
  </si>
  <si>
    <t>2024-12-513-1</t>
  </si>
  <si>
    <t>De conformidad con lo establecido en los artículos 1, 3, 9, y 13,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así como al Acuerdo de traspaso de Presupuesto de la partida 12201 Remuneraciones al personal eventual entre el Organismo Público Descentralizado Servicios de Salud del Instituto Mexicano del Seguro Social para el Bienestar, en lo sucesivo IMSS-Bienestar y la Secretaría de Salud, en su Carácter de Coordinadora de Sector, en lo sucesivo Salud, suscrito el 29 de Diciembre de 2023. La Dirección General de Recursos Humanos y Organización (DGRHO) solicita adecuación presupuestaria con número 4, por la cantidad de $ 451,815,328.00 para realizar la transferencia del presupuesto de la partida 12201 Remuneraciones al personal eventual de la UR  160 Comisión Coordinadora de Institutos Nacionales de Salud y Hospitales de Alta Especialidad (CCINSHAE) que coordina los Hospitales Regionales de Alta Especialidad del Bajío, de la Península de Yucatán, Oaxaca e Ixtapaluca al IMSS Bienestar (Ramo 47) previsto en el Presupuesto de Egresos de la Federación para el Ejercicio Fiscal 2024, a fin de dar continuidad a la contratación de personal de las Ramas Médica, Paramédica y Grupos Afines de carácter eventual, para la atención de la enfermedad ocasionada por el virus SARS-CoV-2. La DGRHO y la CCINSHAE, se comprometen a observar las disposiciones normativas que correspondan e indican que no se afectan las metas.</t>
  </si>
  <si>
    <t>2024-12-510-12</t>
  </si>
  <si>
    <t>De conformidad con lo establecido en los artículos 1, 3, 9, 13 y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(DOF); ACUERDO por el que se emiten las Bases para el proceso de desincorporación por fusión del centro y los hospitales regionales de alta especialidad que se indican con el IMSS-BIENESTAR, publicadas en el DOF el 16 de octubre de 2023, así como al Acuerdo de traspaso de Recursos Humanos y su presupuesto correspondiente, entre el Hospital Regional de Alta Especialidad de Oaxaca, en lo sucesivo "HRAEO", el organismo público descentralizado servicios de salud del Instituto Mexicano del Seguro Social para el Bienestar, en lo sucesivo ¿IMSS-Bienestar¿ y la Secretaría de Salud, en su carácter de dependencia coordinadora de sector, suscrito el 29 de diciembre de 2023. La Dirección General de Recursos Humanos y Organización (DGRHO) solicita adecuación presupuestaria con número 21, por la cantidad de $546,797,176.00 para realizar la transferencia del presupuesto de diversas partidas del Capítulo 1000 Servicios Personales del Hospital Regional de Alta Especialidad de Oaxaca, en lo sucesivo "HRAEO" del Ramo 12 al IMSS Bienestar del Ramo 47 previsto en el Presupuesto de Egresos de la Federación para el Ejercicio Fiscal 2024, a fin de dar continuidad a la transferencia de plazas del personal de las Ramas Médica, Paramédica y Grupos Afines del Hospital Regional de Alta Especialidad de Oaxaca, en lo sucesivo "HRAEO" al IMSS-Bienestar. Cabe señalar que la DGRHO menciona que el HRAEO cuenta con la aprobación de su Junta de Gobierno para realizar adecuaciones a su presupuesto. La DGRHO y el HRAEO, se comprometen a observar las disposiciones normativas que correspondan e indican que no se afectan las metas.</t>
  </si>
  <si>
    <t>2024-12-510-13</t>
  </si>
  <si>
    <t>De conformidad con lo establecido en los artículos 1, 3, 9, 13 y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(DOF); ACUERDO por el que se emiten las Bases para el proceso de desincorporación por fusión del centro y los hospitales regionales de alta especialidad que se indican con el IMSS-BIENESTAR, publicadas en el DOF el 16 de octubre de 2023, así como al Acuerdo de traspaso de Recursos Humanos y su presupuesto correspondiente, entre el Hospital Regional de Alta Especialidad de la Península de Yucatán, en lo sucesivo "HRAEPY", el organismo público descentralizado servicios de salud del Instituto Mexicano del Seguro Social para el Bienestar, en lo sucesivo ¿IMSS-Bienestar¿ y la Secretaría de Salud, en su carácter de dependencia coordinadora de sector, suscrito el 29 de diciembre de 2023. La Dirección General de Recursos Humanos y Organización (DGRHO) solicita adecuación presupuestaria con número 22, por la cantidad de $797,589,883.00 para realizar la transferencia del presupuesto de diversas partidas del Capítulo 1000 Servicios Personales del Hospital Regional de Alta Especialidad de la Península de Yucatán (HRAEPY) del Ramo 12 al IMSS Bienestar del Ramo 47 previsto en el Presupuesto de Egresos de la Federación para el Ejercicio Fiscal 2024, a fin de dar continuidad a la transferencia de plazas del personal de las Ramas Médica, Paramédica y Grupos Afines del Hospital Regional de Alta Especialidad de la Península de Yucatán (HRAEPY) al IMSS-Bienestar. Cabe señalar que la DGRHO menciona que el HRAEY cuenta con la aprobación de su Junta de Gobierno para realizar adecuaciones a su presupuesto. La DGRHO y el HRAEPY, se comprometen a observar las disposiciones normativas que correspondan e indican que no se afectan las metas.</t>
  </si>
  <si>
    <t>2024-12-510-17</t>
  </si>
  <si>
    <t>De conformidad con lo establecido en los artículos 1, 3, 9, 13 y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(DOF); ACUERDO por el que se emiten las Bases para el proceso de desincorporación por fusión del centro y los hospitales regionales de alta especialidad que se indican con el IMSS-BIENESTAR, publicadas en el DOF el 16 de octubre de 2023, así como al  Acuerdo de traspaso de Recursos Humanos y su presupuesto correspondiente, entre el Hospital Regional de Alta Especialidad de Ixtapaluca, en lo sucesivo "HRAEI", el organismo público descentralizado servicios de salud del Instituto Mexicano del Seguro Social para el Bienestar, en lo sucesivo ¿IMSS-Bienestar¿ y la Secretaría de Salud, en su carácter de dependencia coordinadora de sector, suscrito el 29 de diciembre de 2023. La Dirección General de Recursos Humanos y Organización (DGRHO) solicita adecuación presupuestaria con número 42, por la cantidad de $652,612,679.00 para realizar la transferencia del presupuesto de diversas partidas del Capítulo 1000 Servicios Personales del Hospital Regional de Alta Especialidad de Ixtapaluca (HRAEI) del Ramo 12 al IMSS Bienestar del Ramo 47 previsto en el Presupuesto de Egresos de la Federación para el Ejercicio Fiscal 2024, a fin de dar continuidad a la transferencia de plazas del personal de las Ramas Médica, Paramédica y Grupos Afines Hospital Regional de Alta Especialidad de Ixtapaluca (HRAEI) al IMSS-Bienestar.  Cabe señalar que la DGRHO menciona que el HRAEI cuenta con la aprobación de su Junta de Gobierno para realizar adecuaciones a su presupuesto. La DGRHO y el HRAEI, se comprometen a observar las disposiciones normativas que correspondan e indican que no se afectan las metas.</t>
  </si>
  <si>
    <t>2024-12-510-24</t>
  </si>
  <si>
    <t>2024-12-510-25</t>
  </si>
  <si>
    <t>De conformidad con lo establecido en los artículos 1, 3, 9, 13 y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(DOF); ACUERDO por el que se emiten las Bases para el proceso de desincorporación por fusión del centro y los hospitales regionales de alta especialidad que se indican con el IMSS-BIENESTAR, publicadas en el DOF el 16 de octubre de 2023, así como al  Acuerdo de traspaso de Recursos Humanos y su presupuesto correspondiente, entre el Hospital Regional de Alta Especialidad del Bajío, en lo sucesivo "HRAEB", el organismo público descentralizado servicios de salud del Instituto Mexicano del Seguro Social para el Bienestar, en lo sucesivo ¿IMSS-Bienestar¿ y la Secretaría de Salud, en su carácter de dependencia coordinadora de sector, suscrito el 29 de diciembre de 2023. La Dirección General de Recursos Humanos y Organización (DGRHO) solicita adecuación presupuestaria con número 65, por la cantidad de $ 737,256,635.00 para realizar la transferencia del presupuesto de diversas partidas del Capítulo 1000 Servicios Personales del Hospital Regional de Alta Especialidad del Bajío, en lo sucesivo (HRAEB) del Ramo 12 al IMSS Bienestar del Ramo 47 previsto en el Presupuesto de Egresos de la Federación para el Ejercicio Fiscal 2024, a fin de dar continuidad a la transferencia de plazas del personal de las Ramas Médica, Paramédica y Grupos Afines el Hospital Regional de Alta Especialidad del Bajío, en lo sucesivo (HRAEB) al IMSS-Bienestar. Cabe señalar que la DGRHO menciona que el HRAEB cuenta con la aprobación de su Junta de Gobierno para realizar adecuaciones a su presupuesto. La DGRHO y el HRAEB, se comprometen a observar las disposiciones normativas que correspondan e indican que no se afectan las metas.</t>
  </si>
  <si>
    <t>2024-12-510-26</t>
  </si>
  <si>
    <t>De conformidad con lo establecido en los artículos 1, 3, 9, 13 y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(DOF); ACUERDO por el que se emiten las Bases para el proceso de desincorporación por fusión del centro y los hospitales regionales de alta especialidad que se indican con el IMSS-BIENESTAR, publicadas en el DOF el 16 de octubre de 2023, así como al  Acuerdo de traspaso de Recursos Humanos y su presupuesto correspondiente, entre el Centro Regional de Alta Especialidad de Chiapas, en lo sucesivo "CRAEC", el organismo público descentralizado servicios de salud del Instituto Mexicano del Seguro Social para el Bienestar, en lo sucesivo ¿IMSS-Bienestar¿ y la Secretaría de Salud, en su carácter de dependencia coordinadora de sector, suscrito el 29 de diciembre de 2023. La Dirección General de Recursos Humanos y Organización (DGRHO) solicita adecuación presupuestaria con número 66, por la cantidad de $1,162,095,213.00 para realizar la transferencia del presupuesto de diversas partidas del Capítulo 1000 Servicios Personales del Centro Regional de Alta Especialidad de Chiapas (CRAEC) del Ramo 12 al IMSS Bienestar del Ramo 47 previsto en el Presupuesto de Egresos de la Federación para el Ejercicio Fiscal 2024, a fin de dar continuidad a la transferencia de plazas del personal de las Ramas Médica, Paramédica y Grupos Afines del Centro Regional de Alta Especialidad de Chiapas (CRAEC) al IMSS-Bienestar. Cabe señalar que la DGRHO menciona que el CRAEC cuenta con la aprobación de su Junta de Gobierno para realizar adecuaciones a su presupuesto.  La DGRHO y el CRAEC, se comprometen a observar las disposiciones normativas que correspondan e indican que no se afectan las metas.</t>
  </si>
  <si>
    <t>2024-12-510-35</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</si>
  <si>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79, por un importe de $777,339,466.00; para transferir recursos presupuestarios del Ramo 12 Salud del Centro Regional de Alta Especialidad de Chiapas,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</si>
  <si>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2024-12-510-38</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</si>
  <si>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50, por un importe de $418,078,600.00; para transferir recursos presupuestarios del Ramo 12 Salud del Hospital Regional de Alta Especialidad de Oaxaca,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</si>
  <si>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2024-12-510-39</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</si>
  <si>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61, por un importe de $1,173,315,535.00; para transferir recursos presupuestarios del Ramo 12 Salud del Hospital Regional de Alta Especialidad de Ixtapaluca,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</si>
  <si>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2024-12-510-40</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</si>
  <si>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53, por un importe de $773,822,167.00; para transferir parte de los recursos presupuestarios del Ramo 12 Salud del Hospital Regional de Alta Especialidad del Bajío,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</si>
  <si>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2024-12-510-41</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</si>
  <si>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56, por un importe de $485,322,682.00; para transferir recursos presupuestarios del Ramo 12 Salud del Hospital Regional de Alta Especialidad de la Península de Yucatán, al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</si>
  <si>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2024-12-510-42</t>
  </si>
  <si>
    <t>2024-12-510-76</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</si>
  <si>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y 99 del Reglamento de la Ley Federal de Presupuesto y Responsabilidad Hacendaria; 31 y 39 de la Ley Orgánica de la Administración Pública Federal; 7, Fracción II, 77 BIS 2, 77 BIS 3, 77 BIS 5, Apartado A), Fracciones I, II, y VIII, 77 BIS 17, 77 BIS 29 y 77 BIS 35 de la Ley General de Salud; 15 de la Ley Federal de las Entidades Paraestatales, 5, 6 y 7 de su Reglamento; 6, Párrafo Primero y 7, Fracciones I y XVI y al 27 del Reglamento Interior de la Secretaría de Salud; se solicita autorización de la adecuación presupuestaria con número 81, por un importe de $9,843,848.00; para transferir el complemento de los recursos presupuestarios mencionados en el acuerdo de traspaso entre el Ramo 12 Salud del Hospital Regional de Alta Especialidad del Bajío y el  Ramo 47 Entidades no Sectorizadas, a la unidad AYO Servicios de Salud del Instituto Mexicano del Seguro Social para el Bienestar (IMSS-BIENESTAR); de conformidad con el Acuerdo de traspaso de recursos fiscales y propios correspondientes al ejercicio fiscal 2024 de fecha 29 de diciembre, conforme a lo dispuesto en el Decreto por el que se desincorporan por fusión el Centro y los Hospitales Regionales de Alta Especialidad que se indican con el IMSS-BIENESTAR, publicado en el Diario Oficial de la Federación el 11 de octubre de 2023, así como el Acuerdo por el que se emiten las Bases para el proceso de desincorporación por fusión del el Centro y los Hospitales Regionales de Alta Especialidad que se indican con el IMSS-BIENESTAR, publicado en el Diario Oficial de la Federación el 16 de octubre de 2023.</t>
  </si>
  <si>
    <t>2024-12-510-1752</t>
  </si>
  <si>
    <t>De conformidad con lo establecido en los artículos 1, 3 y 9 y Tercero Transitorio del Presupuesto de Egresos de la Federación para el ejercicio fiscal 2024; 1, 2 fracción II, 3, 4, 6, 13 fracción I, 57, 58 fracción I, 59, de la Ley Federal de Presupuesto y Responsabilidad Hacendaria; 1, 2, 7 fracción II, 8A, 9 fracción I y III, 10 fracción IV inciso b), 92 primer párrafo, 93 fracción I del Reglamento de la Ley Federal de Presupuesto y Responsabilidad Hacendaria; 39 de la Ley Orgánica de la Administración Pública Federal; 27 Reglamento Interior de la Secretaría de Salud; se solicita autorización de la adecuación para transferir recursos presupuestarios, por un importe de $136,655,859.59; la Unidad de Administración y Finanzas del ramo 12 SALUD al Ramo 47 Entidades no Sectorizadas AYO Servicios de Salud del Instituto Mexicano del Seguro Social para el Bienestar (IMSS-BIENESTAR); de conformidad con el Acuerdo de traspaso de recursos presupuestarios federales del Programa Nacional de Reconstrucción (PNR) para el ejercicio fiscal 2024, firmado el 04 de marzo de 2024, dicho Acuerdo tiene por objeto el traspaso de recursos presupuestarios federales, por parte de "SALUD" al "IMSS-BIENESTAR", para el funcionamiento y operación del PNR para el ejercicio fiscal 2024, de acuerdo con lo establecido en el Convenio de Colaboración suscrito entre "LAS PARTES" de fecha 01 de marzo de 2024, a efecto de contribuir a garantizar el ejercicio del derecho a la salud mediante la ejecución de estudios y proyectos para la reconstrucción, rehabilitación, sustitución, reubicación o demolición, así como el equipamiento de la infraestructura de salud o unidades médicas afectadas en los municipios a que refieren las RO-PNR, numeral 4.2 de las RO-PNR, el IMSS-BIENESTAR es la instancia responsable del RO-PNR. La autorización al tramiten, no afectan las metas establecidas a la Unidad.</t>
  </si>
  <si>
    <t>2024-33-420-49</t>
  </si>
  <si>
    <t>2024-33-420-50</t>
  </si>
  <si>
    <t>2024-33-420-51</t>
  </si>
  <si>
    <t>2024-33-420-52</t>
  </si>
  <si>
    <t>2024-33-420-53</t>
  </si>
  <si>
    <t>2024-33-420-54</t>
  </si>
  <si>
    <t>2024-33-420-55</t>
  </si>
  <si>
    <t>2024-33-420-56</t>
  </si>
  <si>
    <t>2024-33-420-58</t>
  </si>
  <si>
    <t>2024-33-420-59</t>
  </si>
  <si>
    <t>2024-33-420-60</t>
  </si>
  <si>
    <t>2024-33-420-61</t>
  </si>
  <si>
    <t>2024-33-420-62</t>
  </si>
  <si>
    <t>2024-33-420-63</t>
  </si>
  <si>
    <t>2024-33-420-64</t>
  </si>
  <si>
    <t>2024-33-420-65</t>
  </si>
  <si>
    <t>2024-48-410-946</t>
  </si>
  <si>
    <t>Presupuesto Regularizable PEF 2024 (*)</t>
  </si>
  <si>
    <t>Impacto del Incremento Salarial Autorizado en el Presupuesto Regularizable PEF 2024</t>
  </si>
  <si>
    <t>H0C Grupo Aeroportuario, Ferroviario, de Servicios Auxiliares y Conexos, Olmeca-Maya-Mexica, S.A. de C.V.</t>
  </si>
  <si>
    <t>H0M Tren Maya, S.A. de C.V.</t>
  </si>
  <si>
    <t>HZK Aerolínea del Estado Mexicano, S.A. de C.V.</t>
  </si>
  <si>
    <t>T0U Litio para México</t>
  </si>
  <si>
    <t>(*)   Presupuesto aprobado por la H. Cámara de Diputados para servicios personales, sin las previsiones salariales y económicas.
Nota 1: Las sumas parciales pueden no coincidir con el total, así como los cálculos porcentuales, debido al redondeo.
Fuente: Secretaría de Hacienda y Crédito Público</t>
  </si>
  <si>
    <t>90X CONAHCYT</t>
  </si>
  <si>
    <t>Realizar acciones en favor del fortalecimiento y modernización de la impartición de justicia y del cumplimiento de la garantía jurisdiccional prevista en el artículo 17 de la Constitución Política de los Estados Unidos Mexicano, en lo particular para el cumplimiento de objetivos contenidos en el Proyecto denominado "Acciones de mejora para la Impartición de Justicia en México. Plan 2024 'Hacia una justicia digital en la función jurisdiccional en México'".</t>
  </si>
  <si>
    <t>Secretaría de Finanzas del Estado de Aguascalientes</t>
  </si>
  <si>
    <t>Gobierno del Estado de Baja California</t>
  </si>
  <si>
    <t>Secretaría de Finanzas del Gobierno del Estado de Baja California Sur</t>
  </si>
  <si>
    <t>Poder Ejecutivo del Estado de Campeche</t>
  </si>
  <si>
    <t>Gobierno del Estado de Coahuila de Zaragoza</t>
  </si>
  <si>
    <t>Gobierno del Estado de Colima</t>
  </si>
  <si>
    <t>Gobierno del Estado de Chiapas</t>
  </si>
  <si>
    <t>Gobierno del Estado de Chihuahua</t>
  </si>
  <si>
    <t>Gobierno del Estado de Durango</t>
  </si>
  <si>
    <t>Gobierno del Estado de Guanajuato</t>
  </si>
  <si>
    <t>Secretaría de Finanzas y Administración del Estado de Guerrero</t>
  </si>
  <si>
    <t>Gobierno del Estado de Hidalgo</t>
  </si>
  <si>
    <t>Secretaría de la Hacienda Pública del Estado de Jalisco</t>
  </si>
  <si>
    <t>Gobierno del Estado de México</t>
  </si>
  <si>
    <t>Gobierno del Estado de Michoacán</t>
  </si>
  <si>
    <t>Gobierno del Estado de Morelos</t>
  </si>
  <si>
    <t>Secretaría de Administración y Finanzas del Estado de Nayarit</t>
  </si>
  <si>
    <t>Gobierno del Estado de Nuevo León</t>
  </si>
  <si>
    <t>Gobierno del Estado de Oaxaca</t>
  </si>
  <si>
    <t>Poder Ejecutivo del Estado de Querétaro</t>
  </si>
  <si>
    <t>Gobierno del Estado libre y soberano de Quintana Roo</t>
  </si>
  <si>
    <t>Gobierno del Estado de San Luis Potosí</t>
  </si>
  <si>
    <t>Gobierno del Estado de Sinaloa</t>
  </si>
  <si>
    <t>Gobierno del Estado de Sonora</t>
  </si>
  <si>
    <t>Gobierno del Estado de Tabasco</t>
  </si>
  <si>
    <t>Secretaría de Finanzas del Gobierno del Estado de Tamaulipas</t>
  </si>
  <si>
    <t>Gobierno del Estado de Tlaxcala</t>
  </si>
  <si>
    <t>Gobierno del Estado de Veracruz</t>
  </si>
  <si>
    <t>Secretaría de Administración y Finanzas del Estado de Yucatán</t>
  </si>
  <si>
    <t>Secretaría de Finanzas del Estado de Zacatecas</t>
  </si>
  <si>
    <t>Asociación Cultural "El Estanquillo", A.C.</t>
  </si>
  <si>
    <t>Cooperar con el "museo del estanquillo, colección Carlos Monsiváis" en la promoción y realización de toda clase de actividades que permitan conservar e incrementar su acervo, además de fomentar estudios e investigaciones.</t>
  </si>
  <si>
    <t>Federación de Artes Marciales Mixtas Equidad y Juego Limpio, A.C.</t>
  </si>
  <si>
    <t xml:space="preserve">Federación de Domino de la República Mexicana, A.C. </t>
  </si>
  <si>
    <t>Federación de Medallistas de Luchas Asociadas, A.C.</t>
  </si>
  <si>
    <t xml:space="preserve">Federación de Pole Sports en México, A.C. </t>
  </si>
  <si>
    <t>Federación Mexicana de Aikido, A.C.</t>
  </si>
  <si>
    <t>Federación Mexicana de Canotaje, A.C.</t>
  </si>
  <si>
    <t>Federación Mexicana de Charrería, A.C.</t>
  </si>
  <si>
    <t>Federación Mexicana de Deporte Escolar, A.C.</t>
  </si>
  <si>
    <t>Federación Mexicana de Deportes para Sordos, A.C.</t>
  </si>
  <si>
    <t>Federación Mexicana de Disco Volador, A.C.</t>
  </si>
  <si>
    <t>Federación Mexicana de Fisicoconstructivismo y Fitness, A.C.</t>
  </si>
  <si>
    <t>Federación Mexicana de Futbol Americano, A.C.</t>
  </si>
  <si>
    <t>Federación Mexicana de Juegos y Deportes Autóctonos y Tradicionales, A.C.</t>
  </si>
  <si>
    <t xml:space="preserve">Federación Mexicana de Motonáuticas, A.C. </t>
  </si>
  <si>
    <t xml:space="preserve">Federación Mexicana de Muay Thai, A.C. </t>
  </si>
  <si>
    <t>Federación Mexicana de Pádel, A.C.</t>
  </si>
  <si>
    <t>Federación Mexicana de Patines sobre Ruedas, A.C.</t>
  </si>
  <si>
    <t xml:space="preserve">Federación Mexicana de Surfing, A.C. </t>
  </si>
  <si>
    <t>Federación Nacional de Pesca Deportiva, A.C.</t>
  </si>
  <si>
    <t xml:space="preserve">Panathlon Distrito México, A.C. </t>
  </si>
  <si>
    <t>Consejo de Teatro Comunitario de la Región de los Volcanes, A.C.</t>
  </si>
  <si>
    <t>Asociación Nacional de Universidades e Instituciones de Educación Superior, A.C.</t>
  </si>
  <si>
    <t>Universidad Obrera de México, Vicente Lombardo Toledan, A.C.</t>
  </si>
  <si>
    <t>HAS</t>
  </si>
  <si>
    <t>Fondo Especial de Asistencia Técnica y Garantía para Créditos Agropecuarios</t>
  </si>
  <si>
    <t>H0C</t>
  </si>
  <si>
    <t>HZK</t>
  </si>
  <si>
    <t>Instituto Mexicano de Investigación en Pesca y Acuacultura Sustentables</t>
  </si>
  <si>
    <t>L6J</t>
  </si>
  <si>
    <t>Comisión Nacional de Libros de Texto Gratuitos</t>
  </si>
  <si>
    <t>MDA</t>
  </si>
  <si>
    <t>Instituto Nacional para la Educación de los Adultos</t>
  </si>
  <si>
    <t>MGJ</t>
  </si>
  <si>
    <t>Universidad de las Lenguas Indígenas de México</t>
  </si>
  <si>
    <t>Administración del Patrimonio de la Beneficencia Pública</t>
  </si>
  <si>
    <t>M7A</t>
  </si>
  <si>
    <t>Centro Regional de Alta Especialidad de Chiapas</t>
  </si>
  <si>
    <t>NBR</t>
  </si>
  <si>
    <t>Hospital Regional de Alta Especialidad de Oaxaca</t>
  </si>
  <si>
    <t>NBT</t>
  </si>
  <si>
    <t>Hospital Regional de Alta Especialidad de Ciudad Victoria "Bicentenario 2010"</t>
  </si>
  <si>
    <t>J2P</t>
  </si>
  <si>
    <t>Administración del Sistema Portuario Nacional Dos Bocas, S.A. de C.V.</t>
  </si>
  <si>
    <t>Humanidades, Ciencias, Tecnologías e Innovación</t>
  </si>
  <si>
    <t>AYG</t>
  </si>
  <si>
    <t>Notimex, Agencia de Noticias del Estado Mexicano</t>
  </si>
  <si>
    <t>Obligaciones contractuales plurianuales cuya suspensión implique costos adicionales, incluyendo las correspondientes a la inversión pública. 1_/</t>
  </si>
  <si>
    <t>Gasto corriente aprobado para el año anterior hasta por el equivalente a un 20 por ciento con base mensual. 2_/</t>
  </si>
  <si>
    <t>Previsiones para el Fondo para la Prevención de Desastres, el Fondo de Desastres y el Fondo para Atender a la Población Rural Afectada por Contingencias Climatológicas a que se refiere el artículo 37 de la Ley Federal de Presupuesto y Responsabilidad Hacendaria. 3_/</t>
  </si>
  <si>
    <t>n.d.: No disponible.
n.a.: No aplicable.
p_/ Cifra preliminar del presupuesto pagado.
1_/ La información del Anexo de Finanzas Públicas número III de este informe no es comparable con las obligaciones contractuales plurianuales consideradas en los Gastos Obligatorios del Presupuesto de Egresos de la Federación para el Ejercicio Fiscal 2024,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3_/ Durante el ejercicio fiscal, los recursos asignados al Fondo de Desastres Naturales (FONDEN) son transferidos a los ramos presupuestarios encargados de dar atención de las necesidades relacionadas con las afectaciones derivadas de la ocurrencia de desastres naturales.
Fuente: Secretaría de Hacienda y Crédito Público.</t>
  </si>
  <si>
    <t>Comisión Nacional para la Protección y Defensa de los Usuarios de Servicios Financieros</t>
  </si>
  <si>
    <t>7 Defensa Nacional</t>
  </si>
  <si>
    <t>Tren Maya</t>
  </si>
  <si>
    <t>Sector Centtral</t>
  </si>
  <si>
    <t>47 Entidades no Sectorizadas</t>
  </si>
  <si>
    <t>Comisión Ejecutiva de Atención a Victimas</t>
  </si>
  <si>
    <t>49 Fiscalía General de la República</t>
  </si>
  <si>
    <t>Etiquetas de fila</t>
  </si>
  <si>
    <t>Suma de Importe Dictamen</t>
  </si>
  <si>
    <t>Ramo Origen</t>
  </si>
  <si>
    <t>Ramo Destino</t>
  </si>
  <si>
    <t>2024-9-KDN-1482</t>
  </si>
  <si>
    <t>De conformidad con lo establecido en los artículos 1, 3, 9, 13 y 15 fracción III y Tercero Transitorio del Presupuesto de Egresos de la Federación para el ejercicio fiscal 2024; 1,2 fracción II, 3, 4, 6, 13 fracción I, 57 y 58 fracción I, 59, 64, 65 y 67 de la Ley Federal de Presupuesto y Responsabilidad Hacendaria; 1, 2, 7 fracción II, 8°, 9 fracción I, 10 fracción I y II inciso b), 92 primer párrafo, 93 fracción I, 94, 95, 99, 103 y 104 del Reglamento de la Ley Federal de Presupuesto y Responsabilidad Hacendaria; 27 y 29 del Reglamento Interior de la Secretaría de Salud; DECRETO por el que se desincorporan por fusión el Centro y los Hospitales Regionales de Alta Especialidad que se indican con el IMSS-BIENESTAR, publicado el 11 de octubre del 2023 en el Diario Oficial de la Federación (DOF); ACUERDO por el que se emiten las Bases para el proceso de desincorporación por fusión del centro y los hospitales regionales de alta especialidad que se indican con el IMSS-BIENESTAR, publicadas en el DOF el 16 de octubre de 2023, así como al  Acuerdo de traspaso de Recursos Humanos y su presupuesto correspondiente, entre el Hospital Regional de Alta Especialidad de Ciudad Victoria ¿Bicentenario 2010¿, en lo sucesivo "HRAEV", el organismo público descentralizado servicios de salud del Instituto Mexicano del Seguro Social para el Bienestar, en lo sucesivo ¿IMSS-Bienestar¿ y la Secretaría de Salud, en su carácter de dependencia coordinadora de sector, suscrito el 29 de diciembre de 2023.
 La Dirección General de Recursos Humanos y Organización (DGRHO) solicita adecuación presupuestaria con número 23, por la cantidad de $367,901,836.00 para realizar la transferencia del presupuesto de diversas partidas del Capítulo 1000 Servicios Personales del Hospital Regional de Alta Especialidad de Ciudad Victoria ¿Bicentenario 2010¿ (HRAEV) del Ramo 12 al IMSS Bienestar del Ramo 47 previsto en el Presupuesto de Egresos de la Federación para el Ejercicio Fiscal 2024, a fin de dar continuidad a la transferencia de plazas del personal de las Ramas Médica, Paramédica y Grupos Afines Hospital Regional de Alta Especialidad de Ciudad Victoria ¿Bicentenario 2010¿ (HRAEV) al IMSS-Bienestar. 
Cabe señalar que la DGRHO menciona que el HRAEV cuenta con la aprobación de su Junta de Gobierno para realizar adecuaciones a su presupuesto.
La DGRHO y el HRAEV, se comprometen a observar las disposiciones normativas que correspondan e indican que no se afectan las metas.</t>
  </si>
  <si>
    <t>2024-33-420-112</t>
  </si>
  <si>
    <t>2024-33-420-113</t>
  </si>
  <si>
    <t>2024-33-420-114</t>
  </si>
  <si>
    <t>2024-33-420-116</t>
  </si>
  <si>
    <t>2024-33-420-117</t>
  </si>
  <si>
    <t>2024-33-420-118</t>
  </si>
  <si>
    <t>Primer pago para la contratación del Bono Catastrófico 2024-2028 y contratación del Seguro para Catástrofes 2024-2025.</t>
  </si>
  <si>
    <t>K2N Exportadora de Sal, S.A. de C.V.</t>
  </si>
  <si>
    <t>MGJ Universidad de las Lenguas Indígenas de México</t>
  </si>
  <si>
    <t>Tribunal Federal de Justicia Administrativa</t>
  </si>
  <si>
    <t>Administración Pública Federal</t>
  </si>
  <si>
    <r>
      <t>Comisión Federal de Competencia Económica</t>
    </r>
    <r>
      <rPr>
        <b/>
        <vertAlign val="superscript"/>
        <sz val="10"/>
        <color theme="1"/>
        <rFont val="Geomanist Medium"/>
        <family val="3"/>
      </rPr>
      <t xml:space="preserve"> 1_/</t>
    </r>
  </si>
  <si>
    <r>
      <t xml:space="preserve">Nota: Las sumas parciales pueden no coincidir con los totales debido al redondeo de las cifras.
</t>
    </r>
    <r>
      <rPr>
        <vertAlign val="superscript"/>
        <sz val="9"/>
        <color theme="1"/>
        <rFont val="Geomanist Light"/>
        <family val="3"/>
      </rPr>
      <t xml:space="preserve">1_/ </t>
    </r>
    <r>
      <rPr>
        <sz val="9"/>
        <color theme="1"/>
        <rFont val="Geomanist Light"/>
        <family val="3"/>
      </rPr>
      <t>Incluye ingresos excedentes por derechos, art. 77 y 77A de la Ley Federal de Derechos.
Fuente: Poderes Legislativo y Judicial, entes autónomos e Instituto Mexicano del Seguro Social.</t>
    </r>
  </si>
  <si>
    <r>
      <t>Pagado</t>
    </r>
    <r>
      <rPr>
        <b/>
        <vertAlign val="superscript"/>
        <sz val="10"/>
        <color theme="0"/>
        <rFont val="Geomanist Medium"/>
        <family val="3"/>
      </rPr>
      <t xml:space="preserve"> p_/</t>
    </r>
  </si>
  <si>
    <r>
      <t xml:space="preserve">Total </t>
    </r>
    <r>
      <rPr>
        <b/>
        <vertAlign val="superscript"/>
        <sz val="10"/>
        <color theme="0"/>
        <rFont val="Geomanist Medium"/>
        <family val="3"/>
      </rPr>
      <t>1_/</t>
    </r>
  </si>
  <si>
    <r>
      <t xml:space="preserve">Total </t>
    </r>
    <r>
      <rPr>
        <b/>
        <vertAlign val="superscript"/>
        <sz val="10"/>
        <color theme="0"/>
        <rFont val="Geomanist Medium"/>
        <family val="3"/>
      </rPr>
      <t>2_/</t>
    </r>
  </si>
  <si>
    <r>
      <rPr>
        <vertAlign val="superscript"/>
        <sz val="9"/>
        <color theme="1"/>
        <rFont val="Geomanist Light"/>
        <family val="3"/>
      </rPr>
      <t>1_/</t>
    </r>
    <r>
      <rPr>
        <sz val="9"/>
        <color theme="1"/>
        <rFont val="Geomanist Light"/>
        <family val="3"/>
      </rPr>
      <t xml:space="preserve"> La acreditación de las medidas de ahorro se refleja como una mejora de los balances de operación, primario y financiero de las entidades, por lo cual no existe una reasignación en los términos de las disposiciones previstas en la Ley Federal de Presupuesto y Responsabilidad Hacendaria y su Reglamento.</t>
    </r>
  </si>
  <si>
    <r>
      <rPr>
        <vertAlign val="superscript"/>
        <sz val="9"/>
        <color theme="1"/>
        <rFont val="Geomanist Light"/>
        <family val="3"/>
      </rPr>
      <t xml:space="preserve">1/ </t>
    </r>
    <r>
      <rPr>
        <sz val="9"/>
        <color theme="1"/>
        <rFont val="Geomanist Light"/>
        <family val="3"/>
      </rPr>
      <t>No incluyen recursos concentrados en el Ramo 23 Provisiones Salariales y Económicas
Fuente: Poderes Legislativo y Judicial y Entes autónomos.</t>
    </r>
  </si>
  <si>
    <t>Tribunal Federal de Conciliación y Arbitraje</t>
  </si>
  <si>
    <t>T00</t>
  </si>
  <si>
    <t>Coordinación para la Atención Integral de la Migración en la Frontera Sur</t>
  </si>
  <si>
    <t>X00</t>
  </si>
  <si>
    <t>Comisión Nacional de Búsqueda de Personas</t>
  </si>
  <si>
    <t>Instituto Matías Romero</t>
  </si>
  <si>
    <t>G3A</t>
  </si>
  <si>
    <t>HJO</t>
  </si>
  <si>
    <t>Banco del Bienestar, S.N.C., I.B.D.</t>
  </si>
  <si>
    <t>HKA</t>
  </si>
  <si>
    <t>Instituto para Devolver al Pueblo lo Robado</t>
  </si>
  <si>
    <t>JBP</t>
  </si>
  <si>
    <t>Seguridad Alimentaria Mexicana</t>
  </si>
  <si>
    <t>VSS</t>
  </si>
  <si>
    <t>Diconsa, S.A. de C.V.</t>
  </si>
  <si>
    <t>VST</t>
  </si>
  <si>
    <t>Liconsa, S.A. de C.V.</t>
  </si>
  <si>
    <t>KCZ</t>
  </si>
  <si>
    <t>Financiera para el Bienestar</t>
  </si>
  <si>
    <t>LAT</t>
  </si>
  <si>
    <t>Procuraduría Federal del Consumidor</t>
  </si>
  <si>
    <t>Comisión de Apelación y Arbitraje del Deporte</t>
  </si>
  <si>
    <t>M00</t>
  </si>
  <si>
    <t>Tecnológico Nacional de México</t>
  </si>
  <si>
    <t>Coordinación Nacional de Becas para el Bienestar Benito Juárez</t>
  </si>
  <si>
    <t>L5X</t>
  </si>
  <si>
    <t>Colegio Nacional de Educación Profesional Técnica</t>
  </si>
  <si>
    <t>NBV</t>
  </si>
  <si>
    <t>Instituto Nacional de Cancerología</t>
  </si>
  <si>
    <t>NDE</t>
  </si>
  <si>
    <t>Instituto Nacional de Perinatología Isidro Espinosa de los Reyes</t>
  </si>
  <si>
    <t>NDF</t>
  </si>
  <si>
    <t>Instituto Nacional de Rehabilitación Luis Guillermo Ibarra Ibarra</t>
  </si>
  <si>
    <t>J2I</t>
  </si>
  <si>
    <t>Administración del Sistema Portuario Nacional Acapulco, S.A. de C.V.</t>
  </si>
  <si>
    <t>N9W</t>
  </si>
  <si>
    <t>Turística Integral Islas Marías, S.A. de C.V.</t>
  </si>
  <si>
    <t>QEZ</t>
  </si>
  <si>
    <t>Procuraduría Agraria</t>
  </si>
  <si>
    <t>RJJ</t>
  </si>
  <si>
    <t>Instituto Nacional de Ecología y Cambio Climático</t>
  </si>
  <si>
    <t>T0K</t>
  </si>
  <si>
    <t>Instituto Nacional de Electricidad y Energías Limpias</t>
  </si>
  <si>
    <t>AYJ</t>
  </si>
  <si>
    <t>Comisión Ejecutiva de Atención a Víctimas</t>
  </si>
  <si>
    <t>Ramos Generales</t>
  </si>
  <si>
    <t>Aportaciones a Seguridad Social</t>
  </si>
  <si>
    <t>Previsiones y Aportaciones para los Sistemas de Educación Básica, Normal, Tecnológica y de Adultos</t>
  </si>
  <si>
    <r>
      <t>Variación %</t>
    </r>
    <r>
      <rPr>
        <b/>
        <vertAlign val="superscript"/>
        <sz val="10"/>
        <color theme="0"/>
        <rFont val="Geomanist Medium"/>
        <family val="3"/>
      </rPr>
      <t xml:space="preserve"> 2_/</t>
    </r>
  </si>
  <si>
    <t>Pago por concepto de ministración de recursos públicos con carácter de donativo del Gobierno Federal, para la ejecución de los proyectos beneficiados en el marco del Fondo para el Bienestar y el Avance de las Mujeres (FOBAM) 2024.</t>
  </si>
  <si>
    <t>Fundación Maestro José Luis Cuevas Novelo, A.C.</t>
  </si>
  <si>
    <t>Apoyar el proyecto para la realización de actividades artísticas y culturales que organiza el Museo José Luis Cuevas.</t>
  </si>
  <si>
    <t>Fundación IMSS, A.C.</t>
  </si>
  <si>
    <t>SUBSIDIOS OTORGADOS A SOCIEDADES Y ASOCIACIONES CIVILES</t>
  </si>
  <si>
    <t>Secretaría de Educación Pública</t>
  </si>
  <si>
    <t xml:space="preserve">     Subsecretaría de Educación Media Superior</t>
  </si>
  <si>
    <t xml:space="preserve">     Dirección General de Educación Superior Universitaria e Intercultural</t>
  </si>
  <si>
    <t>Academia Mexicana de la Historia, A. C.</t>
  </si>
  <si>
    <t>Federación de Wushu de la República Mexicana, A.C.</t>
  </si>
  <si>
    <t>Federación Mexicana de Jiu Jitsu, A.C.</t>
  </si>
  <si>
    <t xml:space="preserve">Federación Mexicana de Rodeo, A.C. </t>
  </si>
  <si>
    <t>Academia Mexicana de Artes y Ciencias Cinematográficas, A.C.</t>
  </si>
  <si>
    <t>Actores Payasos ACTPAYS, A.C.</t>
  </si>
  <si>
    <t>Agencia de Cooperación Global para el Intercambio Cultural, A.C.</t>
  </si>
  <si>
    <t>Altarte, A.C.</t>
  </si>
  <si>
    <t>Baile y Pasión por el Danzón, A.C.</t>
  </si>
  <si>
    <t>Bienal Internacional del Cartel en México, A.C.</t>
  </si>
  <si>
    <t>Centro de Estudios Superiores de Baja California, S.C.</t>
  </si>
  <si>
    <t>Centro Nacional de Investigación y Difusión del Danzón, A.C.</t>
  </si>
  <si>
    <t>Centro para la Investigación de las Artes Durango, A.C.</t>
  </si>
  <si>
    <t xml:space="preserve">Ciudadanos Mejorando el Entorno, A.C. </t>
  </si>
  <si>
    <t>Colectivo y Jub Tomate, A.C.</t>
  </si>
  <si>
    <t>Contenedor de Arte, A.C.</t>
  </si>
  <si>
    <t xml:space="preserve">Cultivarte una Sonrisa, A.C. </t>
  </si>
  <si>
    <t>El Principio Cine y Cultura, A.C.</t>
  </si>
  <si>
    <t>Espacios de Memoria y Buen Vivir, A.C.</t>
  </si>
  <si>
    <t>Festival de Cine y Video Documental Zanate, A.C.</t>
  </si>
  <si>
    <t>Festival de Música Miguel Bernal Jiménez, A.C.</t>
  </si>
  <si>
    <t>Festival Internacional de Cine de Monterrey, A.C.</t>
  </si>
  <si>
    <t>Festival Internacional de Cine Fantástico, A.C.</t>
  </si>
  <si>
    <t>Festival Internacional de Títeres Morelia, A.C.</t>
  </si>
  <si>
    <t>Festival Internacional del Cine en Morelia, A.C.</t>
  </si>
  <si>
    <t>Festival, Internacional de Cine Documental de la Ciudad de México, A.C.</t>
  </si>
  <si>
    <t xml:space="preserve">Fundación Antiga, A.C. </t>
  </si>
  <si>
    <t>Fundación Artic para la Cultura y las Artes, A.C.</t>
  </si>
  <si>
    <t>Fundación Desplazarte, A.C.</t>
  </si>
  <si>
    <t>Fundación Fernando Cué Gómez, A.C.</t>
  </si>
  <si>
    <t>Fundación Laguna Drumfest, A.C.</t>
  </si>
  <si>
    <t>Gp Soona, A.C.</t>
  </si>
  <si>
    <t>Grupo de Trabajo para el Desarrollo de la Niñez, A.C.</t>
  </si>
  <si>
    <t>Huitzitzilin... Unidos por la Cultura, Tepetzintla Veracruz, A.C.</t>
  </si>
  <si>
    <t>Ingeniería Cultural Social y Ambiental, S.C.</t>
  </si>
  <si>
    <t>La Cachimba Teatro, A.C.</t>
  </si>
  <si>
    <t>La Casa del Maquío, A.C.</t>
  </si>
  <si>
    <t>La Matatena Asociación de Cine para Niñas y Niños, A.C.</t>
  </si>
  <si>
    <t>Laboratorio de Cine Experimental, A.C.</t>
  </si>
  <si>
    <t>MEXTRÓPOLIS, A.C.</t>
  </si>
  <si>
    <t>Mixbaal, Fondo para el Fomento de la Educación, A.C.</t>
  </si>
  <si>
    <t>Mórbido, A.C.</t>
  </si>
  <si>
    <t>Mujeres Agraciadas Trabajadoras Apoyando de Corazón Humilde Indígenas Nativas en el Estado de Sinaloa, A.C.</t>
  </si>
  <si>
    <t>Mujeres en el Cine y la Televisión, A.C.</t>
  </si>
  <si>
    <t>Patronato del Festival Internacional de Cine en Guadalajara, A.C.</t>
  </si>
  <si>
    <t>Patronato Pro Huapango y Cultura Huasteca, A.C.</t>
  </si>
  <si>
    <t>Proyecto Difa Alternativas y Actualización, A.C.</t>
  </si>
  <si>
    <t>Puercoespines Teatro, A.C.</t>
  </si>
  <si>
    <t>SA´Oaxaca, A.C.</t>
  </si>
  <si>
    <t>Semana del Diseño México, A.C.</t>
  </si>
  <si>
    <t>Tragaluz, Gestión de Experiencias Culturales, A.C.</t>
  </si>
  <si>
    <t>Vientos Culturales, A.C.</t>
  </si>
  <si>
    <t>Voces Contra el Silencio, Video Independiente, A.C.</t>
  </si>
  <si>
    <t>Arquitectura Moderna Mexicana Estudio y Conservación, A.C.</t>
  </si>
  <si>
    <t>Consejo Nacional Adopte una Obra de Arte, A.C.</t>
  </si>
  <si>
    <t>Fomento Universal para la Difusión Arquitectónica de México, A.C.</t>
  </si>
  <si>
    <t>La Catedral: Buena Noticia, Caridad, Educación y Cultura, A.C.</t>
  </si>
  <si>
    <t xml:space="preserve">A la Deriva Teatro, S.C. </t>
  </si>
  <si>
    <t>Ágora, Academia de Profesionalización Actoral, A.C.</t>
  </si>
  <si>
    <t>Alameda Films, S.A. de C.V.</t>
  </si>
  <si>
    <t>Amoral Arte, A.C.</t>
  </si>
  <si>
    <t>Antares Danza Contemporánea, A.C.</t>
  </si>
  <si>
    <t>Arte Ciego, A.C.</t>
  </si>
  <si>
    <t>Arte El Milagro, A.C.</t>
  </si>
  <si>
    <t xml:space="preserve">Atabal Creación Artística, A.C.  </t>
  </si>
  <si>
    <t xml:space="preserve">Ballet Folklórico Cacaxtla, A.C.  </t>
  </si>
  <si>
    <t>Barro Rojo Cultura y Deporte, S.C.</t>
  </si>
  <si>
    <t xml:space="preserve">Centro Cultural San Francisco Tzacalha, A.C.  </t>
  </si>
  <si>
    <t>Centro para la Creación, Estudio y Difusión de las Artes, A.C.</t>
  </si>
  <si>
    <t>Colectivo Escénico El Arce, A.C.</t>
  </si>
  <si>
    <t>Compañía los Endebles, A.C.</t>
  </si>
  <si>
    <t>Comunidad, A.C.</t>
  </si>
  <si>
    <t>Cuarteto Orishas, A.C.</t>
  </si>
  <si>
    <t>Cultura Contemporánea Arte Obra y Sociedad, A.C.</t>
  </si>
  <si>
    <t>Delirio Teatro, A.C.</t>
  </si>
  <si>
    <t>Documental Ambulante, A.C.</t>
  </si>
  <si>
    <t>Ensamble Tambuco, S.C.</t>
  </si>
  <si>
    <t>Escena México Contemporánea, A.C.</t>
  </si>
  <si>
    <t>Fíjate Que Suave, S.C.</t>
  </si>
  <si>
    <t>Fundación Internacional de la Comunidad, A.C.</t>
  </si>
  <si>
    <t>Fundación Truperías, A.C.</t>
  </si>
  <si>
    <t>La Bomba Teatro, A.C.</t>
  </si>
  <si>
    <t>La Casa del Teatro, A.C.</t>
  </si>
  <si>
    <t>La Gaviota Creación y Producción Artística, A.C.</t>
  </si>
  <si>
    <t>La Rendija, A.C.</t>
  </si>
  <si>
    <t xml:space="preserve">Las Reinas Chulas Cabaret y Derechos Humanos, A.C.  </t>
  </si>
  <si>
    <t>Los Cabos Arte y Cultura, A.C.</t>
  </si>
  <si>
    <t>Lux Boreal, A.C.</t>
  </si>
  <si>
    <t>Música Vocal Tuumben Paax, S.C.</t>
  </si>
  <si>
    <t>NOC Orquesta, S.C.</t>
  </si>
  <si>
    <t xml:space="preserve">Piel Tecnológica Artes Ciencia y Tecnología, S.C.  </t>
  </si>
  <si>
    <t>Por Piedad Teatro Producciones, A.C.</t>
  </si>
  <si>
    <t xml:space="preserve">Por Un Planeta Sensible, A.C. </t>
  </si>
  <si>
    <t>Realizando Ideas, A.C.</t>
  </si>
  <si>
    <t>TÁNDEM Cía. de Danza, A.C.</t>
  </si>
  <si>
    <t>Tapanco Centro Cultural, A.C.</t>
  </si>
  <si>
    <t>TCM Taller de Cine, S.C.</t>
  </si>
  <si>
    <t>Teatro Línea de Sombra, A.C.</t>
  </si>
  <si>
    <t>Teatro Ojo Plataforma Cultural, A.C.</t>
  </si>
  <si>
    <t>Teatro Taller de Investigación y Experimentación Mexicano, A.C.</t>
  </si>
  <si>
    <t>Telón de Arena, A.C.</t>
  </si>
  <si>
    <t>TFYD Producciones, S.C.</t>
  </si>
  <si>
    <t>Torre de Viento Producciones, A.C.</t>
  </si>
  <si>
    <t>Tránsito Cinco Artes Escénicas, S.C.</t>
  </si>
  <si>
    <t xml:space="preserve">Transversales Escena Contemporánea, A.C. </t>
  </si>
  <si>
    <t>Ts´ook Danza Plataforma Escénica, A.C.</t>
  </si>
  <si>
    <t>Unión Diversa de Jalisco, A.C.</t>
  </si>
  <si>
    <t>Voz en Punto, S.C.</t>
  </si>
  <si>
    <t>VSS Compañía de Danza, A.C.</t>
  </si>
  <si>
    <t>Cuarto Trimestre de 2024</t>
  </si>
  <si>
    <t>INGRESOS EXCEDENTES AUTORIZADOS
Enero-diciembre 2024
(Pesos)</t>
  </si>
  <si>
    <t>Servicio Nacional de Inspección y Certificación de Semillas</t>
  </si>
  <si>
    <t>22 Instituto Nacional Electoral</t>
  </si>
  <si>
    <t>25 Previsiones y Aportaciones para los Sistemas de Educación Básica, Normal, Tecnológica y de Adultos</t>
  </si>
  <si>
    <t>Autoridad Educativa Federal en la Ciudad de México</t>
  </si>
  <si>
    <t>31 Tribunales Agrarios</t>
  </si>
  <si>
    <t>Adquisición de enseres domésticos por parte de la Secretaría de la Defensa Nacional, para apoyar y mitigar la situación de emergencia de las personas afectadas por la ocurrencia de lluvia severa y vientos fuertes por el paso del Huracán "OTIS".</t>
  </si>
  <si>
    <t>Apoyos a la población de las zonas afectadas por lluvias torrenciales y vientos fuertes por el huracán "Otis", por parte de la Secretaría de Bienestar, en atención a su Programa para el Bienestar de las Personas en Emergencia Social o Natural, derivado de la Declaratoria de Emergencia de Desastre Natural el 24 y 25 de octubre de 2023 en 47 municipios del Estado de Guerrero.</t>
  </si>
  <si>
    <t>Atención de la Secretaría de Marina de la Declaratoria de Emergencia, del Acuerdo por el que se establece una situación de emergencia por la inminente y alta probabilidad de impacto del huracán categoría 3 "John" y vientos fuertes, los días 23 y 24 de septiembre de 2024 para los estados de Guerrero y Oaxaca.</t>
  </si>
  <si>
    <t>La Secretaría del Bienestar solictia cubrir los apoyos a la población por la emergencia natural provocada por el paso del Huracán categoría 3 "John", para llevar a cabo acciones de limpieza, brindar apoyo a la población que tuvo daños y pérdida total en viviendas y locales derivado de los vientos fuertes que provocaron afectaciones en el municipio de Acapulco en el estado de Guerrero.</t>
  </si>
  <si>
    <t>Distribución a la población con enseres domésticos que permita a la Secretaría de la Defensa Nacional, en el ámbito de sus atribuciones, efectuar las acciones para apoyar y mitigar la situación de vulnerabilidad de las personas afectadas por la ocurrencia del Huracán "John" en el Estado de Guerrero.</t>
  </si>
  <si>
    <t>Año</t>
  </si>
  <si>
    <t>REINTEGROS, SÉPTIMO TRANSITORIO LIF 2024
Enero - diciembre 2024
(Millones de pesos)</t>
  </si>
  <si>
    <t>Agricultura y Desarrollo Rural</t>
  </si>
  <si>
    <t>INGRESOS EXCEDENTES, APROVECHAMIENTOS, OTROS (1o.6.61.22.04)
Enero-diciembre de 2024
(Pesos)</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</si>
  <si>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$98,532,067.09, correspondiente al estado de Baja California Sur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</si>
  <si>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$209,512,196.28, correspondiente al Estado de Campeche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</si>
  <si>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$118,914,680.91, correspondiente al Estado de Colima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</si>
  <si>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$638,435,680.27, correspondiente al Estado de Chiapas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</si>
  <si>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$542,320,682.65, correspondiente al Estado de Guerrero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</si>
  <si>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$259,049,161.65, correspondiente al Estado de Morelos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</si>
  <si>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$374,552,250.73, correspondiente al Estado de Nayarit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</si>
  <si>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$1,345,016,932.06, correspondiente al Estado de Puebla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</si>
  <si>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$ 339,653,682.94, correspondiente al Estado de Sinaloa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</si>
  <si>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$343,983,965.66, correspondiente al Estado de Sonora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</si>
  <si>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$504,288,174.55, correspondiente al Estado de Tabasco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</si>
  <si>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$327,103,434.66, correspondiente al Estado de Tamaulipas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</si>
  <si>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$279,183,774.89, correspondiente al Estado de Tlaxcala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</si>
  <si>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$1,184,950,624.46, correspondiente al Estado de Veracruz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</si>
  <si>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$455,390,598.19, correspondiente al Estado de Zacatecas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</si>
  <si>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$199,714,104.71, correspondiente al Estado de Quintana Roo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</si>
  <si>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$160,863,702.95, correspondiente al Estado de Baja California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</si>
  <si>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$203,167,807.22, correspondiente al Estado de Hidalgo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</si>
  <si>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$155,760,870.50, correspondiente al Estado de México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</si>
  <si>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$192,630,055.99, correspondiente al Estado de Oaxaca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</si>
  <si>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$114,686,797.26, correspondiente al Estado de San Luis Potosí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</si>
  <si>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De conformidad con los artículos 1°, 3 y 9 del Decreto del Presupuesto de Egresos de la Federación para el Ejercicio Fiscal 2024; 58, fracción I y lll de la Ley Federal de Presupuesto y Responsabilidad Hacendaria; artículos 7 fracción II, 9 fracción I, 10 fracción IV inciso b, 92, 93 fracciones l y II, 94 y 95 del Reglamento de la Ley Federal de Presupuesto y Responsabilidad Hacendaria; los artículos 27 del Reglamento Interior de la Secretaría de Salud; lo dispuesto por el artículo 35 del Estatuto Orgánico de los Servicios de Salud del Instituto Mexicano del Seguro Social para el Bienestar (IMSS-Bienestar); así como en cumplimiento a los compromisos establecidos en el Acuerdo Nacional para la Federalización del Sistema de Salud para el Bienestar, publicado en el Diario Oficial de la Federación (DOF) el 13 de octubre de 2023, y lo señalado en el Tercero Transitorio del Decreto por el que se reforman, adicionan y derogan diversas disposiciones de la Ley de Coordinación Fiscal y de la Ley General de Salud para consolidar la federalización del sistema de salud para el bienestar, publicado en el DOF el 03 de enero de 2024; se solicita se gestione ante esa Secretaría, el traspaso de recursos para gasto de operación por un monto de $42,078,177.60, correspondiente al Estado de Michoacán del Ramo 33 del programa presupuestario I002 FASSA, al programa presupuestario E001 (AYO) servicios de salud del Instituto Mexicano del Seguro Social para el Bienestar, del Ramo 47 Entidades no Sectorizadas. por lo anterior la atención a la salud para la población sin seguridad social que se realizaba con los recursos del FASSA, será proporcionada por IMSS-Bienestar.</t>
  </si>
  <si>
    <t>Adecuación de traspaso entre ramos, del ramo 48 Cultura a el ramo 11 Educación. Motivación: El movimiento presupuestario le permitirá al ramo 48 Cultura transferir al 11 Educación, traspaso de recursos presupuestarios, con el propósito de dar cumplimiento al ACUERDO por el que se agrupa a la empresa de participación estatal mayoritaria Educal, S.A. de C.V. al sector coordinado por la Secretaría de Educación Pública, publicado en el Diario Oficial de la Federación el 6 de diciembre de 2023; lo anterior en el marco del Acuerdo para el Traspaso de Recursos Presupuestarios que celebran, por una parte la Secretaría de Cultura, y por la otra parte, la SEP, celebrado el 30 de abril de 2024 (Se anexa para pronta referencia).Fundamentación: Se realiza con fundamento en los Artículos 41 Bis de la Ley Orgánica de la Administración Pública Federal; 1o., 3 y 9 del Decreto de Presupuesto de Egresos de la Federación para el Ejercicio Fiscal 2024 (PEF 2024); 1, 2,3,4,6, 7, 13, 45, 57, 58 y 61, de la Ley Federal de Presupuesto y Responsabilidad Hacendaria (LFPRH); 1, 7, 8A,9,10, 92, 93 fracción I, 94, 95, 96 y 100 de su Reglamento; 24 del Reglamento Interior de la Secretaría de Cultura; así como en las Disposiciones Específicas para el Cierre del Ejercicio Presupuestario de 2024, emitidas con el Oficio No. 411/UPCP/2024/0844 y al Clasificador por Objeto del Gasto para la Administración Pública Federal vigente. Opinión: El presente movimiento permitirá a la Secretaría de Cultura el mejor desempeño de los objetivos de los programas presupuestarios, los cuales coadyuvan al cumplimiento de las Metas y Objetivos del Programa de Trabajo Institucional para el presente ejercicio fiscal. La Secretaría de Cultura manifiesta que dará cumplimiento a lo establecido por el Decreto de Presupuesto de Egresos de la Federación para el ejercicio Fiscal 2024, el cual establece las medidas para el uso eficiente, trasparente y eficaz de los recursos públicos y acciones de disciplina presupuestaria en el ejercicio del gasto público.</t>
  </si>
  <si>
    <t>ADECUACIONES AUTORIZADAS A LAS DEPENDENCIAS Y ENTIDADES CON FUNDAMENTO EN EL ARTÍCULO TERCERO TRANSITORIO DEL DECRETO DE PRESUPUESTO DE EGRESOS DE LA FEDERACIÓN
Enero-diciembre de 2024
(Pesos)</t>
  </si>
  <si>
    <t>RECURSOS TRANSFERIDOS PARA LA ATENCIÓN DE DESASTRES 
POR RAMO ADMINISTRATIVO
Enero-diciembre de 2024
(Millones de pesos)</t>
  </si>
  <si>
    <t>Atención a la población en situación de emergencia por fenómenos naturales ocurridos en los años 2023 y 2024.</t>
  </si>
  <si>
    <t>Acciones de reconstrucción para el sector carretero de competencia estatal y federal por eventos ocurridos en los años 2020, 2021, 2022 y 2023, así como Apoyos Parciales Inmediatos para el sector carretero de competencia estatal y federal por un evento ocurrido en 2024.</t>
  </si>
  <si>
    <t>Atención a la población en situación de emergencia por un fenómeno natural ocurrido en 2024.</t>
  </si>
  <si>
    <t>RECURSOS TRANSFERIDOS PARA LA ATENCIÓN DE DESASTRES 
Enero-diciembre de 2024
(Millones de pesos)</t>
  </si>
  <si>
    <t>Nota: Las sumas parciales pueden no coincidir debido al redondeo de las cifras.
Fuente: Secretaría de Hacienda y Crédito Público.</t>
  </si>
  <si>
    <r>
      <rPr>
        <vertAlign val="superscript"/>
        <sz val="9"/>
        <color theme="1"/>
        <rFont val="Geomanist Light"/>
        <family val="3"/>
      </rPr>
      <t>1_/</t>
    </r>
    <r>
      <rPr>
        <sz val="9"/>
        <color theme="1"/>
        <rFont val="Geomanist Light"/>
        <family val="3"/>
      </rPr>
      <t xml:space="preserve"> Las reducciones se realizaron: Servicios Personales.- Aportaciones al ISSSTE ($62,147,021.04) y Aportaciones al seguro de cesantía en edad avanzada y vejez ($24,590,667.96); Gasto de Operación.- Servicios de lavandería, limpieza e higiene ($494,906), Servicios integrales de infraestructura de cómputo ($306,725), Refacciones y accesorios para equipo de cómputo y telecomunicaciones ($271,741), Patentes, derechos de autor, regalías y otros ($171,763), Pasajes aéreos internacionales para servidores públicos en el desempeño de comisiones y funciones oficiales ($84,306), Materiales y útiles de oficina ($17,091), Pasajes aéreos nacionales para servidores públicos de mando en el desempeño de comisiones y funciones oficiales ($13,687) y Servicio de energía eléctrica ($12,281).
Nota: La suma por partida puede no coincidir, debido al redondeo de las cifras.
Fuente: Secretaría de Hacienda y Crédito Público.</t>
    </r>
  </si>
  <si>
    <t>AHORROS OBTENIDOS POR LA APLICACIÓN DE LAS MEDIDAS DE AUSTERIDAD Y DISCIPLINA RESUPUESTARIA
RECURSOS FISCALES
Enero-diciembre 2024
(Pesos)</t>
  </si>
  <si>
    <r>
      <rPr>
        <vertAlign val="superscript"/>
        <sz val="9"/>
        <color theme="1"/>
        <rFont val="Geomanist Light"/>
        <family val="3"/>
      </rPr>
      <t>2_/</t>
    </r>
    <r>
      <rPr>
        <sz val="9"/>
        <color theme="1"/>
        <rFont val="Geomanist Light"/>
        <family val="3"/>
      </rPr>
      <t xml:space="preserve">  Las reducciones se realizaron: Servicios Personales.- Sueldos base ($171,564,381), Compensación garantizada ($64,467,253), Asignaciones adicionales al sueldo ($59,761,958), Prestaciones establecidas por condiciones generales de trabajo o contratos colectivos de trabajo ($29,989,264), Aguinaldo o gratificación de fin de año ($27,387,953), Aportaciones al ISSSTE ($15,752,386), Cuotas para el fondo de ahorro del personal civil ($12,972,273), Aportaciones al Sistema de Ahorro para el Retiro ($7,574,034), Aportaciones al IMSS ($6,212,064), Primas de vacaciones y dominical ($5,618,123), Aportaciones al FOVISSSTE ($5,517,292), Aportaciones al seguro de cesantía en edad avanzada y vejez ($5,045,445), Otras medidas de carácter laboral y económico ($4,580,984), Aportaciones al INFONAVIT ($4,413,573), Remuneraciones al personal eventual ($3,000,000), Cuotas para el seguro de vida del personal civil ($2,483,923), Otras prestaciones ($2,216,979), Prestaciones de retiro ($1,653,026), Cuotas para el seguro colectivo de retiro ($1,302,196), Depósitos para el ahorro solidario ($1,056,005), Estímulos por productividad y eficiencia ($1,028,925) y otras partidas ($1,806,033); Gasto de Operación.- Petróleo, gas y sus derivados adquiridos como materia prima ($40,0000,000), Arrendamiento de equipo y bienes informáticos ($168,558,481), Erogaciones por resoluciones por autoridad competente ($59,036,937), Servicios bancarios y financieros ($46,356,067), Patentes, derechos de autor, regalías y otros ($44,430,283), Servicios integrales ($22,462,086), Otras asesorías para la operación de programas ($20,103,947), Servicios integrales de infraestructura de cómputo ($17,849,805), Impuesto sobre nóminas ($15,856,399), Servicios relacionados con procedimientos jurisdiccionales ($14,052,105), Estudios e investigaciones ($11,551,603), Congresos y convenciones ($10,388,005), Arrendamiento de edificios y locales ($10,369,053), Servicios de desarrollo de aplicaciones informáticas ($9,890,755), Subcontratación de servicios con terceros ($9,346,069), Otros impuestos y derechos ($8,525,036), Difusión de mensajes sobre programas y actividades gubernamentales ($7,492,545), Mantenimiento y conservación de inmuebles para la prestación de servicios administrativos ($6,182,083), Impresión y elaboración de material informativo derivado de la operación y administración de las dependencias y entidades ($5,801,488), Mantenimiento y conservación de maquinaria y equipo ($4,993,079), Servicio de energía eléctrica ($4,471,480), Servicios de conducción de señales analógicas y digitales ($4,467,680), Viáticos en el extranjero para servidores públicos en el desempeño de comisiones y funciones oficiales ($4,196,479), Servicios para capacitación a servidores públicos ($3,739,316), Servicios de mantenimiento de aplicaciones informáticas ($3,369,876), Pasajes aéreos internacionales para servidores públicos en el desempeño de comisiones y funciones oficiales ($3,088,167), Seguros de bienes patrimoniales ($2,720,282), Servicios de vigilancia ($2,611,257), Servicio de agua ($2,114,622), Información en medios masivos derivada de la operación y administración de las dependencias y entidades ($1,763,855), Pasajes terrestres nacionales para labores en campo y de supervisión ($1,621,074), Servicios de lavandería, limpieza e higiene ($1,610,512), Vestuario y uniformes ($1,503,992), Viáticos nacionales para servidores públicos en el desempeño de funciones oficiales ($1,388,550), Productos alimenticios para el personal en las instalaciones de las dependencias y entidades ($1,369,808), Pasajes aéreos nacionales para labores en campo y de supervisión ($1,298,053), Fletes y maniobras ($1,269,500), Servicios estadísticos y geográficos ($1,160,000), Combustibles, lubricantes y aditivos para vehículos terrestres, aéreos, marítimos, lacustres y fluviales destinados a servicios administrativos ($1,125,619), Mantenimiento y conservación de bienes informáticos ($1,049,470) y otras partidas ($13,163,828); Gasto de Inversión.- Otros servicios relacionados con obras públicas ($45,319,022) y Vehículos y equipo terrestres, destinados a servicios administrativos ($756,900).</t>
    </r>
  </si>
  <si>
    <t>91A Corporación Mexicana de Investigación en Materiales, S.A. de C.V.</t>
  </si>
  <si>
    <t>IMPACTO DE LOS INCREMENTOS SALARIALES EN EL PRESUPUESTO REGULARIZABLE
En términos del Artículo 12, último párrafo, del Decreto de Presupuesto de Egresos de la Federación para el Ejercicio Fiscal de 2024
Enero-diciembre de 2024
(Millones de Pesos)</t>
  </si>
  <si>
    <r>
      <t xml:space="preserve">AHORROS OBTENIDOS POR LA APLICACIÓN DE LAS MEDIDAS DE AUSTERIDAD Y DISCIPLINA PRESUPUESTARIA
RECURSOS PROPIOS DE ENTIDADES PARAESTATALES </t>
    </r>
    <r>
      <rPr>
        <b/>
        <vertAlign val="superscript"/>
        <sz val="12"/>
        <rFont val="Geomanist Medium"/>
        <family val="3"/>
      </rPr>
      <t>1_/</t>
    </r>
    <r>
      <rPr>
        <b/>
        <sz val="12"/>
        <rFont val="Geomanist Medium"/>
        <family val="3"/>
      </rPr>
      <t xml:space="preserve">
Enero-diciembre 2024
(Pesos)</t>
    </r>
  </si>
  <si>
    <t>AHORROS OBTENIDOS POR LA APLICACIÓN DE LAS MEDIDAS DE AUSTERIDAD Y DISCIPLINA PRESUPUESTARIA
PODERES LEGISLATIVO Y JUDICIAL Y LOS ENTES AUTÓNOMOS
Enero-diciembre de 2024
(Pesos)</t>
  </si>
  <si>
    <t>AHORROS OBTENIDOS POR LA APLICACIÓN DE LAS MEDIDAS DE AUSTERIDAD Y DISCIPLINA PRESUPUESTARIA
Enero-diciembre 2024
(Pesos)</t>
  </si>
  <si>
    <t>METAS DE BALANCE DE OPERACIÓN, PRIMARIO Y FINANCIERO
En términos del artículo 22, Segundo párrafo, de la Ley Federal de Presupuesto y Responsabilidad Hacendaria
Enero-diciembre de 2024
(Millones de pesos)</t>
  </si>
  <si>
    <t>DONATIVOS OTORGADOS</t>
  </si>
  <si>
    <t>Monto otorgado
Enero-diciembre
(Pesos)</t>
  </si>
  <si>
    <t>Apoyar la operación y funcionamiento del programa de Becas de excelencia académica "Generación Igualdad de Género 2020", "Generación Gran Reforma Judicial 2021", "Generación Gran Espíritu Universitario 2022", "Generación Independencia Judicial 2023" y "Generación Estado de Derecho 2024",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</si>
  <si>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Fortalecer la investigación científica en salud e impulsar la innovación tecnológica; así como promover la vinculación institucional y el equipamiento hospitalario en beneficio de los derechohabientes y sus familiares del Instituto Mexicano del Seguro Social (IMSS); y reconocer al personal médico del Instituto.</t>
  </si>
  <si>
    <t>World Archery Mexico, A.C.</t>
  </si>
  <si>
    <t>Andamios Teatro Grupo Independiente De Sonora, A.C.</t>
  </si>
  <si>
    <t>Impulsora de la Cultura y de las Artes, I.A.P.</t>
  </si>
  <si>
    <t>EROGACIONES EN PARTIDAS PARA SEGURIDAD PÚBLICA Y NACIONAL
Enero-diciembre de 2024
(Millones de pesos )</t>
  </si>
  <si>
    <t>Instituto Nacional para el Federalismo y el Desarrollo Municipal</t>
  </si>
  <si>
    <t>EZQ</t>
  </si>
  <si>
    <t>Consejo Nacional para Prevenir la Discriminación</t>
  </si>
  <si>
    <t>Instituto de Mexicanas y Mexicanos en el Exterior</t>
  </si>
  <si>
    <t>G0N</t>
  </si>
  <si>
    <t>Banco Nacional de Comercio Exterior, S.N.C.</t>
  </si>
  <si>
    <t>G1C</t>
  </si>
  <si>
    <t>Banco Nacional de Obras y Servicios Públicos, S.N.C.</t>
  </si>
  <si>
    <t>G1H</t>
  </si>
  <si>
    <t>Banco Nacional del Ejército, Fuerza Aérea y Armada, S.N.C.</t>
  </si>
  <si>
    <t>HIU</t>
  </si>
  <si>
    <t>Nacional Financiera, S.N.C.</t>
  </si>
  <si>
    <t>Colegio Superior Agropecuario del Estado de Guerrero</t>
  </si>
  <si>
    <t>AFU</t>
  </si>
  <si>
    <t>Comité Nacional para el Desarrollo Sustentable de la Caña de Azúcar</t>
  </si>
  <si>
    <t>I9H</t>
  </si>
  <si>
    <t>Instituto Nacional para el Desarrollo de Capacidades del Sector Rural, A.C.</t>
  </si>
  <si>
    <t>Agencia Reguladora del Transporte Ferroviario</t>
  </si>
  <si>
    <t>J9E</t>
  </si>
  <si>
    <t>Servicio Postal Mexicano</t>
  </si>
  <si>
    <t>Universidad Pedagógica Nacional</t>
  </si>
  <si>
    <t>L4J</t>
  </si>
  <si>
    <t>Centro de Investigación y de Estudios Avanzados del Instituto Politécnico Nacional</t>
  </si>
  <si>
    <t>L8K</t>
  </si>
  <si>
    <t>El Colegio de México, A.C.</t>
  </si>
  <si>
    <t>MGH</t>
  </si>
  <si>
    <t>Universidad Autónoma Agraria Antonio Narro</t>
  </si>
  <si>
    <t>M7F</t>
  </si>
  <si>
    <t>Instituto Nacional de Psiquiatría Ramón de la Fuente Muñiz</t>
  </si>
  <si>
    <t>NCK</t>
  </si>
  <si>
    <t>Instituto Nacional de Neurología y Neurocirugía Manuel Velasco Suárez</t>
  </si>
  <si>
    <t>NCZ</t>
  </si>
  <si>
    <t>Instituto Nacional de Pediatría</t>
  </si>
  <si>
    <t>NDY</t>
  </si>
  <si>
    <t>Instituto Nacional de Salud Pública</t>
  </si>
  <si>
    <t>Trabajo y Previsión Social</t>
  </si>
  <si>
    <t>PBE</t>
  </si>
  <si>
    <t>Centro Federal de Conciliación y Registro Laboral</t>
  </si>
  <si>
    <t>Tribunales Agrarios</t>
  </si>
  <si>
    <t>90A</t>
  </si>
  <si>
    <t>Centro de Investigación en Ciencias de Información Geoespacial, A.C.</t>
  </si>
  <si>
    <t>90G</t>
  </si>
  <si>
    <t>CIATEC, A.C. "Centro de Innovación Aplicada en Tecnologías Competitivas"</t>
  </si>
  <si>
    <t>90I</t>
  </si>
  <si>
    <t>Centro de Investigación y Asistencia en Tecnología y Diseño del Estado de Jalisco, A.C.</t>
  </si>
  <si>
    <t>90K</t>
  </si>
  <si>
    <t>Centro de Investigación y Desarrollo Tecnológico en Electroquímica, S.C.</t>
  </si>
  <si>
    <t>90O</t>
  </si>
  <si>
    <t>Centro de Investigaciones Biológicas del Noroeste, S.C.</t>
  </si>
  <si>
    <t>90U</t>
  </si>
  <si>
    <t>Centro de Investigación en Química Aplicada</t>
  </si>
  <si>
    <t>91W</t>
  </si>
  <si>
    <t>Instituto Potosino de Investigación Científica y Tecnológica, A.C.</t>
  </si>
  <si>
    <t>9ZW</t>
  </si>
  <si>
    <t>Centro de Investigación Científica y de Educación Superior de Ensenada, Baja California</t>
  </si>
  <si>
    <t>9ZY</t>
  </si>
  <si>
    <t>Centro de Investigación en Alimentación y Desarrollo, A.C.</t>
  </si>
  <si>
    <t>AYB</t>
  </si>
  <si>
    <t>Instituto Nacional de los Pueblos Indígenas</t>
  </si>
  <si>
    <t>Radio Educación </t>
  </si>
  <si>
    <t>MDB</t>
  </si>
  <si>
    <t>Instituto Nacional de Lenguas Indígenas</t>
  </si>
  <si>
    <t>MHL</t>
  </si>
  <si>
    <t>Televisión Metropolitana, S.A. de C.V.</t>
  </si>
  <si>
    <t>HXA</t>
  </si>
  <si>
    <t>Instituto de Seguridad Social para las Fuerzas Armadas Mexicanas</t>
  </si>
  <si>
    <t>No Programable</t>
  </si>
  <si>
    <t>ADECUACIONES PRESUPUESTARIAS SUPERIORES A 5%
Enero-diciembre de 2024
(Millones de pesos)</t>
  </si>
  <si>
    <r>
      <t xml:space="preserve">Enero-dic </t>
    </r>
    <r>
      <rPr>
        <b/>
        <vertAlign val="superscript"/>
        <sz val="10"/>
        <color theme="0"/>
        <rFont val="Geomanist Medium"/>
        <family val="3"/>
      </rPr>
      <t>1_/</t>
    </r>
  </si>
  <si>
    <t>Los recursos autorizados por parte de la SHCP, fueron canalizados al Programa Presupuestario “F003 Programas nacionales estratégicos de ciencia, tecnología y vinculación con el sector social, público y privado” (PP F003 Pronaces), con el fin de apoyar proyectos de investigación humanística, científica, tecnología y de innovación; así como para cubrir el déficit de los compromisos por concepto de estímulos económicos otorgados a los miembros del Sistema Nacional de Investigadores (SNI).</t>
  </si>
  <si>
    <t>EJERCICIO Y DESTINO DE LOS RECURSOS ENTREGADOS AL CONSEJO NACIONAL DE HUMANIDADES, CIENCIAS y TECNOLOGÍAS Y A LOS CENTROS PÚBLICOS DE INVESTIGACIÓN, OBTENIDOS POR CONCEPTO DE SANCIONES ECONÓMICAS APLICADAS POR EL INSTITUTO NACIONAL ELECTORAL
En términos del artículo 38 del Decreto de  Presupuesto de Egresos de la Federación para el Ejercicio Fiscal 2024
Enero-diciembre de 2024
(Pesos)</t>
  </si>
  <si>
    <t>Nota: El monto notificado a este Consejo por el Instituto Nacional Electoral durante 2024, fue por $254,670.244.00; de este monto, solamente fueron autorizados $152,471,264.00; la diferencia de $102,198,980.00, se aplicó una reducción líquida por motivos de control presupuestario.
Fuente: Secretaría de Hacienda y Crédito Público</t>
  </si>
  <si>
    <t>INGRESOS EXCEDENTES INFORMADOS
Enero-diciembre de 2024
(Pesos)</t>
  </si>
  <si>
    <t>TRASPASO ENTRE RAMOS - AUTORIZADO</t>
  </si>
  <si>
    <t>GASTOS OBLIGATORIOS
Enero-diciembre 2024
(Pesos)</t>
  </si>
  <si>
    <t>Nota: Los porcentajes pueden variar debido al redondeo de las cifras.
1_/ Corresponde al saldo registrado en cada periodo en el sistema establecido en el artículo 10, fracción IV, inciso b), del Reglamento de la LFPRH.
2_/ Se obtiene al sumar o restar al presupuesto aprobado el monto de las adecuaciones correspondiente al periodo que se reporta, y el resultado
 (presupuesto modificado), se compara en términos porcentuales con el presupuesto aprobado.
 -o-: mayor de 100 por ciento.
 n.a.: no aplicable.
Fuente: Secretaría de Hacienda y Crédito Público.</t>
  </si>
  <si>
    <t>Unidad de Seguros, Pensiones y Seguridad Social</t>
  </si>
  <si>
    <t>Universidad Pedagógíca Nacional</t>
  </si>
  <si>
    <t>Nota: Al finalizar el cuarto trimestre del año, de los reintegros recibidos por los recursos enterados en cumplimiento del artículo séptimo transitorio de la Ley de Ingresos de la Federación 2024, se tiene pendiente de destinar un monto de 61.9 millones de pesos.
Fuente: Secretaría de Hacienda y Crédito Público.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</si>
</sst>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6" formatCode="&quot;$&quot;#,##0;[Red]\-&quot;$&quot;#,##0"/>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0_-;\-\ #,##0.0_-;_-\ &quot;-&quot;??_-;_-@_-"/>
    <numFmt numFmtId="171" formatCode="000"/>
    <numFmt numFmtId="172" formatCode="#,##0_ ;\-#,##0\ "/>
    <numFmt numFmtId="173" formatCode="#,##0.0_ ;\-#,##0.0\ "/>
    <numFmt numFmtId="174" formatCode="#,##0.0,,"/>
    <numFmt numFmtId="175" formatCode="_-* #,##0_-;\-* #,##0_-;_-* &quot;-&quot;??_-;_-@_-"/>
    <numFmt numFmtId="176" formatCode="#,##0.0,,;[Red]\-#,##0.0,,;\ &quot;-&quot;??_-;_-@_-"/>
    <numFmt numFmtId="177" formatCode="#,##0.00%;[Red]\-#,##0.00%;\ &quot;&quot;\-&quot;&quot;??_-;_-@_-"/>
    <numFmt numFmtId="178" formatCode="#,##0.0%;[Red]\-#,##0.0%;\ &quot;&quot;\-&quot;&quot;??_-;_-@_-"/>
  </numFmts>
  <fonts count="111">
    <font>
      <sz val="11"/>
      <color theme="1"/>
      <name val="Calibri"/>
      <family val="2"/>
      <scheme val="minor"/>
    </font>
    <font>
      <sz val="11"/>
      <color theme="1"/>
      <name val="Calibri"/>
      <family val="2"/>
      <scheme val="minor"/>
    </font>
    <font>
      <sz val="10"/>
      <name val="Arial"/>
      <family val="2"/>
    </font>
    <font>
      <sz val="10"/>
      <name val="Calibri"/>
      <family val="2"/>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sz val="10"/>
      <color theme="0"/>
      <name val="Montserrat"/>
    </font>
    <font>
      <sz val="10"/>
      <color theme="1"/>
      <name val="Monserrat"/>
    </font>
    <font>
      <b/>
      <sz val="10"/>
      <color theme="1"/>
      <name val="Montserrat"/>
    </font>
    <fon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sz val="6"/>
      <color theme="1"/>
      <name val="Montserrat"/>
    </font>
    <font>
      <b/>
      <sz val="12"/>
      <color indexed="23"/>
      <name val="Montserrat"/>
    </font>
    <font>
      <b/>
      <sz val="6"/>
      <name val="Montserrat"/>
    </font>
    <font>
      <b/>
      <sz val="6"/>
      <color theme="1"/>
      <name val="Montserrat"/>
    </font>
    <font>
      <sz val="6"/>
      <name val="Montserrat"/>
    </font>
    <font>
      <b/>
      <sz val="12"/>
      <color indexed="23"/>
      <name val="Monserrat"/>
    </font>
    <font>
      <sz val="11"/>
      <name val="Monserrat"/>
    </font>
    <font>
      <sz val="8"/>
      <color theme="1"/>
      <name val="Montserrat"/>
    </font>
    <font>
      <sz val="6"/>
      <color theme="1"/>
      <name val="Calibri"/>
      <family val="2"/>
      <scheme val="minor"/>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sz val="10"/>
      <color theme="1"/>
      <name val="Montserrat Light"/>
    </font>
    <font>
      <sz val="11"/>
      <color theme="1"/>
      <name val="Montserrat Light"/>
    </font>
    <font>
      <b/>
      <sz val="10"/>
      <color theme="1"/>
      <name val="Calibri"/>
      <family val="2"/>
      <scheme val="minor"/>
    </font>
    <font>
      <b/>
      <sz val="6"/>
      <color theme="1"/>
      <name val="Soberana Sans"/>
      <family val="3"/>
    </font>
    <font>
      <b/>
      <sz val="11"/>
      <color theme="1"/>
      <name val="Calibri"/>
      <family val="2"/>
      <scheme val="minor"/>
    </font>
    <font>
      <sz val="10"/>
      <color theme="1"/>
      <name val="Soberana Sans Light"/>
      <family val="3"/>
    </font>
    <font>
      <sz val="11"/>
      <color theme="1"/>
      <name val="Soberana Sans Light"/>
      <family val="3"/>
    </font>
    <font>
      <b/>
      <sz val="14"/>
      <color theme="1"/>
      <name val="Montserrat"/>
    </font>
    <font>
      <sz val="9"/>
      <color theme="1"/>
      <name val="Soberana Sans"/>
      <family val="3"/>
    </font>
    <font>
      <sz val="14"/>
      <color theme="1"/>
      <name val="Montserrat"/>
    </font>
    <font>
      <b/>
      <sz val="10"/>
      <color theme="1"/>
      <name val="Geomanist Medium"/>
      <family val="3"/>
    </font>
    <font>
      <b/>
      <sz val="9"/>
      <color theme="1"/>
      <name val="Geomanist Medium"/>
      <family val="3"/>
    </font>
    <font>
      <sz val="9"/>
      <color theme="1"/>
      <name val="Geomanist Medium"/>
      <family val="3"/>
    </font>
    <font>
      <b/>
      <sz val="9"/>
      <color theme="1"/>
      <name val="Geomanist Light"/>
      <family val="3"/>
    </font>
    <font>
      <sz val="9"/>
      <color theme="1"/>
      <name val="Geomanist Light"/>
      <family val="3"/>
    </font>
    <font>
      <sz val="10"/>
      <color theme="1"/>
      <name val="Geomanist Light"/>
      <family val="3"/>
    </font>
    <font>
      <b/>
      <sz val="12"/>
      <name val="Geomanist Medium"/>
      <family val="3"/>
    </font>
    <font>
      <b/>
      <sz val="14"/>
      <color theme="0"/>
      <name val="Geomanist Medium"/>
      <family val="3"/>
    </font>
    <font>
      <b/>
      <sz val="12"/>
      <color indexed="23"/>
      <name val="Geomanist Medium"/>
      <family val="3"/>
    </font>
    <font>
      <sz val="10"/>
      <color theme="1"/>
      <name val="Geomanist Medium"/>
      <family val="3"/>
    </font>
    <font>
      <b/>
      <vertAlign val="superscript"/>
      <sz val="10"/>
      <color theme="1"/>
      <name val="Geomanist Medium"/>
      <family val="3"/>
    </font>
    <font>
      <b/>
      <sz val="13"/>
      <color theme="0" tint="-0.499984740745262"/>
      <name val="Geomanist Medium"/>
      <family val="3"/>
    </font>
    <font>
      <b/>
      <sz val="6"/>
      <color theme="1"/>
      <name val="Geomanist Medium"/>
      <family val="3"/>
    </font>
    <font>
      <b/>
      <sz val="10"/>
      <name val="Geomanist Medium"/>
      <family val="3"/>
    </font>
    <font>
      <b/>
      <sz val="10"/>
      <color theme="0"/>
      <name val="Geomanist Medium"/>
      <family val="3"/>
    </font>
    <font>
      <vertAlign val="superscript"/>
      <sz val="9"/>
      <color theme="1"/>
      <name val="Geomanist Light"/>
      <family val="3"/>
    </font>
    <font>
      <b/>
      <sz val="12"/>
      <color theme="0"/>
      <name val="Geomanist Medium"/>
      <family val="3"/>
    </font>
    <font>
      <b/>
      <sz val="12"/>
      <color theme="0" tint="-0.499984740745262"/>
      <name val="Geomanist Medium"/>
      <family val="3"/>
    </font>
    <font>
      <b/>
      <sz val="9"/>
      <color theme="0"/>
      <name val="Geomanist Medium"/>
      <family val="3"/>
    </font>
    <font>
      <sz val="8"/>
      <color theme="1"/>
      <name val="Geomanist Light"/>
      <family val="3"/>
    </font>
    <font>
      <b/>
      <sz val="13"/>
      <color indexed="23"/>
      <name val="Geomanist Medium"/>
      <family val="3"/>
    </font>
    <font>
      <sz val="11"/>
      <color theme="1"/>
      <name val="Geomanist Medium"/>
      <family val="3"/>
    </font>
    <font>
      <sz val="10"/>
      <color theme="0"/>
      <name val="Geomanist Medium"/>
      <family val="3"/>
    </font>
    <font>
      <sz val="11"/>
      <color theme="1"/>
      <name val="Geomanist Light"/>
      <family val="3"/>
    </font>
    <font>
      <b/>
      <sz val="13"/>
      <color theme="0"/>
      <name val="Geomanist Medium"/>
      <family val="3"/>
    </font>
    <font>
      <b/>
      <sz val="13"/>
      <color theme="1"/>
      <name val="Geomanist Medium"/>
      <family val="3"/>
    </font>
    <font>
      <b/>
      <sz val="11"/>
      <name val="Geomanist Medium"/>
      <family val="3"/>
    </font>
    <font>
      <b/>
      <sz val="8"/>
      <color rgb="FFFFFFFF"/>
      <name val="Geomanist Medium"/>
      <family val="3"/>
    </font>
    <font>
      <sz val="8"/>
      <color theme="0"/>
      <name val="Geomanist Medium"/>
      <family val="3"/>
    </font>
    <font>
      <b/>
      <sz val="8"/>
      <color theme="1"/>
      <name val="Geomanist Medium"/>
      <family val="3"/>
    </font>
    <font>
      <sz val="8"/>
      <color theme="1"/>
      <name val="Geomanist Medium"/>
      <family val="3"/>
    </font>
    <font>
      <b/>
      <sz val="8"/>
      <color rgb="FF000000"/>
      <name val="Geomanist Medium"/>
      <family val="3"/>
    </font>
    <font>
      <sz val="8"/>
      <color rgb="FF303030"/>
      <name val="Geomanist Light"/>
      <family val="3"/>
    </font>
    <font>
      <sz val="8"/>
      <color rgb="FF000000"/>
      <name val="Geomanist Light"/>
      <family val="3"/>
    </font>
    <font>
      <b/>
      <vertAlign val="superscript"/>
      <sz val="10"/>
      <color theme="0"/>
      <name val="Geomanist Medium"/>
      <family val="3"/>
    </font>
    <font>
      <b/>
      <sz val="16"/>
      <color theme="1"/>
      <name val="Geomanist Medium"/>
      <family val="3"/>
    </font>
    <font>
      <sz val="10"/>
      <name val="Geomanist Medium"/>
      <family val="3"/>
    </font>
    <font>
      <b/>
      <sz val="14"/>
      <name val="Geomanist Medium"/>
      <family val="3"/>
    </font>
    <font>
      <b/>
      <vertAlign val="superscript"/>
      <sz val="12"/>
      <name val="Geomanist Medium"/>
      <family val="3"/>
    </font>
    <font>
      <sz val="11"/>
      <name val="Geomanist Medium"/>
      <family val="3"/>
    </font>
    <font>
      <b/>
      <sz val="13.5"/>
      <color theme="0" tint="-0.499984740745262"/>
      <name val="Geomanist Medium"/>
      <family val="3"/>
    </font>
    <font>
      <b/>
      <sz val="12"/>
      <color theme="1"/>
      <name val="Geomanist Medium"/>
      <family val="3"/>
    </font>
    <font>
      <b/>
      <sz val="20"/>
      <name val="Geomanist Medium"/>
      <family val="3"/>
    </font>
    <font>
      <sz val="10"/>
      <name val="Geomanist Light"/>
      <family val="3"/>
    </font>
    <font>
      <b/>
      <sz val="14"/>
      <color theme="0" tint="-0.499984740745262"/>
      <name val="Geomanist Medium"/>
      <family val="3"/>
    </font>
    <font>
      <sz val="9"/>
      <name val="Geomanist Medium"/>
      <family val="3"/>
    </font>
    <font>
      <b/>
      <sz val="9"/>
      <name val="Geomanist Medium"/>
      <family val="3"/>
    </font>
    <font>
      <b/>
      <sz val="10"/>
      <name val="Geomanist Light"/>
      <family val="3"/>
    </font>
    <font>
      <b/>
      <sz val="14"/>
      <color theme="1"/>
      <name val="Geomanist Medium"/>
      <family val="3"/>
    </font>
    <font>
      <b/>
      <sz val="11"/>
      <color theme="1"/>
      <name val="Geomanist Medium"/>
      <family val="3"/>
    </font>
    <font>
      <sz val="9"/>
      <color rgb="FF000000"/>
      <name val="Geomanist Light"/>
      <family val="3"/>
    </font>
    <font>
      <sz val="6"/>
      <name val="Geomanist Medium"/>
      <family val="3"/>
    </font>
    <font>
      <sz val="12"/>
      <name val="Geomanist Medium"/>
      <family val="3"/>
    </font>
    <font>
      <sz val="6"/>
      <color theme="1"/>
      <name val="Geomanist Medium"/>
      <family val="3"/>
    </font>
    <font>
      <sz val="6"/>
      <color theme="1"/>
      <name val="Geomanist Light"/>
      <family val="3"/>
    </font>
    <font>
      <b/>
      <sz val="9"/>
      <color rgb="FF000000"/>
      <name val="Geomanist Medium"/>
      <family val="3"/>
    </font>
    <font>
      <sz val="9"/>
      <color rgb="FF000000"/>
      <name val="Geomanist Medium"/>
      <family val="3"/>
    </font>
    <font>
      <b/>
      <sz val="13"/>
      <color theme="1"/>
      <name val="Geomanist Light"/>
      <family val="3"/>
    </font>
    <font>
      <b/>
      <sz val="9"/>
      <name val="Geomanist Light"/>
      <family val="3"/>
    </font>
    <font>
      <b/>
      <sz val="24"/>
      <color theme="1"/>
      <name val="Calibri"/>
      <family val="2"/>
      <scheme val="minor"/>
    </font>
    <font>
      <sz val="10"/>
      <name val="Geomanist"/>
      <family val="3"/>
    </font>
    <font>
      <b/>
      <sz val="10"/>
      <color theme="0"/>
      <name val="Geomanist"/>
      <family val="3"/>
    </font>
    <font>
      <sz val="10"/>
      <color theme="1"/>
      <name val="Geomanist"/>
      <family val="3"/>
    </font>
    <font>
      <sz val="10"/>
      <color theme="0"/>
      <name val="Geomanist"/>
      <family val="3"/>
    </font>
    <font>
      <sz val="9"/>
      <color theme="1"/>
      <name val="Geomanist"/>
      <family val="3"/>
    </font>
    <font>
      <b/>
      <sz val="11"/>
      <color theme="0" tint="-0.499984740745262"/>
      <name val="Geomanist Medium"/>
      <family val="3"/>
    </font>
    <font>
      <sz val="6"/>
      <color rgb="FF000000"/>
      <name val="Montserrat"/>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
      <patternFill patternType="solid">
        <fgColor indexed="65"/>
        <bgColor theme="0"/>
      </patternFill>
    </fill>
    <fill>
      <patternFill patternType="solid">
        <fgColor indexed="22"/>
        <bgColor indexed="64"/>
      </patternFill>
    </fill>
  </fills>
  <borders count="17">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
      <left/>
      <right/>
      <top style="thick">
        <color rgb="FF808080"/>
      </top>
      <bottom/>
      <diagonal/>
    </border>
    <border>
      <left/>
      <right/>
      <top style="thick">
        <color rgb="FF808080"/>
      </top>
      <bottom style="thick">
        <color rgb="FF808080"/>
      </bottom>
      <diagonal/>
    </border>
    <border>
      <left/>
      <right/>
      <top/>
      <bottom style="thin">
        <color theme="0" tint="-0.499984740745262"/>
      </bottom>
      <diagonal/>
    </border>
    <border>
      <left/>
      <right style="hair">
        <color auto="1"/>
      </right>
      <top/>
      <bottom style="medium">
        <color theme="0" tint="-0.499984740745262"/>
      </bottom>
      <diagonal/>
    </border>
    <border>
      <left/>
      <right style="medium">
        <color rgb="FFFFFFFF"/>
      </right>
      <top/>
      <bottom/>
      <diagonal/>
    </border>
    <border>
      <left style="medium">
        <color rgb="FFFFFFFF"/>
      </left>
      <right style="medium">
        <color rgb="FFFFFFFF"/>
      </right>
      <top/>
      <bottom/>
      <diagonal/>
    </border>
    <border>
      <left style="medium">
        <color rgb="FFFFFFFF"/>
      </left>
      <right/>
      <top/>
      <bottom style="medium">
        <color rgb="FFFFFFFF"/>
      </bottom>
      <diagonal/>
    </border>
    <border>
      <left/>
      <right/>
      <top/>
      <bottom style="medium">
        <color rgb="FFFFFFFF"/>
      </bottom>
      <diagonal/>
    </border>
    <border>
      <left style="medium">
        <color rgb="FFFFFFFF"/>
      </left>
      <right style="thin">
        <color theme="0"/>
      </right>
      <top/>
      <bottom/>
      <diagonal/>
    </border>
  </borders>
  <cellStyleXfs count="21">
    <xf numFmtId="0" fontId="0" fillId="0" borderId="0"/>
    <xf numFmtId="43" fontId="1" fillId="0" borderId="0" applyFont="0" applyFill="0" applyBorder="0" applyAlignment="0" applyProtection="0"/>
    <xf numFmtId="0" fontId="2" fillId="0" borderId="0"/>
    <xf numFmtId="0" fontId="7"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30" fillId="0" borderId="0"/>
    <xf numFmtId="0" fontId="2" fillId="0" borderId="0"/>
    <xf numFmtId="0" fontId="2" fillId="0" borderId="0"/>
    <xf numFmtId="0" fontId="2" fillId="0" borderId="0"/>
    <xf numFmtId="43" fontId="2" fillId="0" borderId="0" applyFont="0" applyFill="0" applyBorder="0" applyAlignment="0" applyProtection="0"/>
  </cellStyleXfs>
  <cellXfs count="605">
    <xf numFmtId="0" fontId="0" fillId="0" borderId="0" xfId="0"/>
    <xf numFmtId="0" fontId="3" fillId="3" borderId="0" xfId="2" applyFont="1" applyFill="1"/>
    <xf numFmtId="164" fontId="3" fillId="3" borderId="0" xfId="2" applyNumberFormat="1" applyFont="1" applyFill="1"/>
    <xf numFmtId="165" fontId="3" fillId="3" borderId="0" xfId="1" applyNumberFormat="1" applyFont="1" applyFill="1"/>
    <xf numFmtId="166" fontId="3" fillId="3" borderId="0" xfId="2" applyNumberFormat="1" applyFont="1" applyFill="1"/>
    <xf numFmtId="0" fontId="8" fillId="0" borderId="0" xfId="4" applyFont="1" applyFill="1" applyProtection="1"/>
    <xf numFmtId="167" fontId="8" fillId="0" borderId="0" xfId="5" applyNumberFormat="1" applyFont="1" applyFill="1" applyProtection="1"/>
    <xf numFmtId="0" fontId="10" fillId="7" borderId="3" xfId="11" applyFont="1" applyFill="1" applyBorder="1" applyAlignment="1">
      <alignment horizontal="center" wrapText="1"/>
    </xf>
    <xf numFmtId="0" fontId="14" fillId="0" borderId="0" xfId="0" applyFont="1"/>
    <xf numFmtId="0" fontId="10" fillId="7" borderId="2" xfId="11" applyFont="1" applyFill="1" applyBorder="1" applyAlignment="1">
      <alignment horizontal="center" wrapText="1"/>
    </xf>
    <xf numFmtId="0" fontId="10" fillId="7" borderId="0" xfId="11" applyFont="1" applyFill="1" applyBorder="1" applyAlignment="1">
      <alignment horizontal="center" vertical="center"/>
    </xf>
    <xf numFmtId="0" fontId="16" fillId="0" borderId="0" xfId="6" applyFont="1"/>
    <xf numFmtId="0" fontId="18" fillId="0" borderId="0" xfId="11" applyFont="1"/>
    <xf numFmtId="0" fontId="4" fillId="0" borderId="0" xfId="4" applyFont="1" applyFill="1" applyProtection="1"/>
    <xf numFmtId="0" fontId="20" fillId="0" borderId="0" xfId="6" applyFont="1"/>
    <xf numFmtId="0" fontId="20" fillId="0" borderId="0" xfId="6" applyFont="1" applyFill="1" applyAlignment="1"/>
    <xf numFmtId="0" fontId="20" fillId="0" borderId="0" xfId="6" applyFont="1" applyAlignment="1"/>
    <xf numFmtId="0" fontId="16" fillId="0" borderId="0" xfId="0" applyFont="1" applyFill="1" applyBorder="1"/>
    <xf numFmtId="0" fontId="16" fillId="0" borderId="0" xfId="0" applyFont="1"/>
    <xf numFmtId="0" fontId="14" fillId="0" borderId="0" xfId="0" applyFont="1" applyFill="1" applyBorder="1"/>
    <xf numFmtId="0" fontId="20" fillId="0" borderId="0" xfId="6" applyFont="1" applyAlignment="1">
      <alignment vertical="top"/>
    </xf>
    <xf numFmtId="0" fontId="16" fillId="0" borderId="0" xfId="0" applyFont="1" applyAlignment="1">
      <alignment vertical="top"/>
    </xf>
    <xf numFmtId="0" fontId="14" fillId="0" borderId="0" xfId="0" applyFont="1" applyAlignment="1">
      <alignment vertical="top"/>
    </xf>
    <xf numFmtId="0" fontId="16" fillId="0" borderId="0" xfId="0" applyFont="1" applyAlignment="1">
      <alignment vertical="top" wrapText="1"/>
    </xf>
    <xf numFmtId="0" fontId="24" fillId="0" borderId="0" xfId="6" applyFont="1" applyBorder="1"/>
    <xf numFmtId="0" fontId="20" fillId="0" borderId="0" xfId="8" applyFont="1"/>
    <xf numFmtId="0" fontId="14" fillId="0" borderId="2" xfId="8" applyFont="1" applyBorder="1" applyAlignment="1">
      <alignment horizontal="center" vertical="center" wrapText="1"/>
    </xf>
    <xf numFmtId="0" fontId="6" fillId="0" borderId="2" xfId="9" applyFont="1" applyBorder="1" applyAlignment="1">
      <alignment horizontal="center"/>
    </xf>
    <xf numFmtId="0" fontId="13" fillId="6" borderId="2" xfId="8" applyFont="1" applyFill="1" applyBorder="1" applyAlignment="1">
      <alignment horizontal="center" vertical="top" wrapText="1"/>
    </xf>
    <xf numFmtId="0" fontId="13" fillId="6" borderId="2" xfId="8" applyFont="1" applyFill="1" applyBorder="1" applyAlignment="1">
      <alignment vertical="top" wrapText="1"/>
    </xf>
    <xf numFmtId="169" fontId="13" fillId="6" borderId="2" xfId="8" applyNumberFormat="1" applyFont="1" applyFill="1" applyBorder="1" applyAlignment="1">
      <alignment vertical="top" wrapText="1"/>
    </xf>
    <xf numFmtId="0" fontId="21" fillId="0" borderId="0" xfId="7" applyFont="1" applyFill="1" applyBorder="1" applyAlignment="1">
      <alignment vertical="center"/>
    </xf>
    <xf numFmtId="0" fontId="16" fillId="0" borderId="0" xfId="7" applyFont="1" applyFill="1" applyBorder="1"/>
    <xf numFmtId="0" fontId="14" fillId="0" borderId="0" xfId="0" applyFont="1" applyFill="1"/>
    <xf numFmtId="0" fontId="16" fillId="0" borderId="0" xfId="6" applyFont="1" applyFill="1"/>
    <xf numFmtId="0" fontId="10" fillId="0" borderId="4" xfId="0" applyFont="1" applyFill="1" applyBorder="1" applyAlignment="1">
      <alignment vertical="center" wrapText="1"/>
    </xf>
    <xf numFmtId="0" fontId="14" fillId="0" borderId="0" xfId="6" applyFont="1"/>
    <xf numFmtId="0" fontId="5" fillId="0" borderId="2" xfId="6" applyFont="1" applyBorder="1" applyAlignment="1">
      <alignment horizontal="left" vertical="center"/>
    </xf>
    <xf numFmtId="0" fontId="6" fillId="0" borderId="2" xfId="6" applyFont="1" applyBorder="1" applyAlignment="1">
      <alignment horizontal="center" vertical="center"/>
    </xf>
    <xf numFmtId="0" fontId="5" fillId="0" borderId="2" xfId="6" applyFont="1" applyBorder="1" applyAlignment="1">
      <alignment horizontal="center" vertical="center"/>
    </xf>
    <xf numFmtId="0" fontId="5" fillId="0" borderId="3" xfId="6" applyFont="1" applyBorder="1" applyAlignment="1">
      <alignment horizontal="left" vertical="center"/>
    </xf>
    <xf numFmtId="0" fontId="6" fillId="0" borderId="3" xfId="6" applyFont="1" applyBorder="1" applyAlignment="1">
      <alignment horizontal="center" vertical="center"/>
    </xf>
    <xf numFmtId="0" fontId="5" fillId="0" borderId="3" xfId="6" applyFont="1" applyBorder="1" applyAlignment="1">
      <alignment horizontal="center" vertical="center"/>
    </xf>
    <xf numFmtId="0" fontId="25" fillId="0" borderId="0" xfId="7" applyFont="1" applyFill="1" applyBorder="1" applyAlignment="1">
      <alignment vertical="center"/>
    </xf>
    <xf numFmtId="0" fontId="18" fillId="0" borderId="0" xfId="7" applyFont="1" applyFill="1" applyBorder="1"/>
    <xf numFmtId="0" fontId="12" fillId="0" borderId="0" xfId="0" applyFont="1" applyFill="1" applyBorder="1"/>
    <xf numFmtId="0" fontId="12" fillId="0" borderId="0" xfId="0" applyFont="1"/>
    <xf numFmtId="0" fontId="26" fillId="0" borderId="0" xfId="0" applyFont="1" applyFill="1" applyBorder="1"/>
    <xf numFmtId="0" fontId="26" fillId="0" borderId="0" xfId="0" applyFont="1" applyFill="1" applyBorder="1" applyAlignment="1">
      <alignment wrapText="1"/>
    </xf>
    <xf numFmtId="0" fontId="12" fillId="0" borderId="0" xfId="0" applyFont="1" applyFill="1"/>
    <xf numFmtId="0" fontId="18" fillId="0" borderId="0" xfId="6" applyFont="1"/>
    <xf numFmtId="0" fontId="18" fillId="0" borderId="0" xfId="6" applyFont="1" applyFill="1"/>
    <xf numFmtId="0" fontId="12" fillId="0" borderId="0" xfId="6" applyFont="1"/>
    <xf numFmtId="0" fontId="14" fillId="0" borderId="0" xfId="6" applyFont="1" applyBorder="1" applyAlignment="1">
      <alignment vertical="top"/>
    </xf>
    <xf numFmtId="0" fontId="28" fillId="0" borderId="0" xfId="6" applyFont="1"/>
    <xf numFmtId="0" fontId="29" fillId="0" borderId="0" xfId="6" applyFont="1" applyBorder="1"/>
    <xf numFmtId="0" fontId="32" fillId="0" borderId="0" xfId="16" applyFont="1" applyAlignment="1">
      <alignment vertical="top"/>
    </xf>
    <xf numFmtId="0" fontId="31" fillId="0" borderId="0" xfId="0" applyFont="1" applyAlignment="1">
      <alignment vertical="top"/>
    </xf>
    <xf numFmtId="0" fontId="31" fillId="0" borderId="0" xfId="0" applyFont="1" applyFill="1" applyBorder="1" applyAlignment="1">
      <alignment vertical="top"/>
    </xf>
    <xf numFmtId="0" fontId="15" fillId="0" borderId="0" xfId="16" applyFont="1" applyAlignment="1">
      <alignment vertical="top"/>
    </xf>
    <xf numFmtId="0" fontId="20" fillId="0" borderId="0" xfId="16" applyFont="1" applyAlignment="1">
      <alignment vertical="top"/>
    </xf>
    <xf numFmtId="0" fontId="0" fillId="0" borderId="0" xfId="0" applyAlignment="1">
      <alignment vertical="top"/>
    </xf>
    <xf numFmtId="0" fontId="0" fillId="0" borderId="0" xfId="0" applyAlignment="1">
      <alignment vertical="top" wrapText="1"/>
    </xf>
    <xf numFmtId="0" fontId="33" fillId="0" borderId="0" xfId="0" applyFont="1" applyAlignment="1">
      <alignment vertical="top"/>
    </xf>
    <xf numFmtId="0" fontId="34" fillId="0" borderId="0" xfId="0" applyFont="1"/>
    <xf numFmtId="0" fontId="15" fillId="0" borderId="0" xfId="0" applyFont="1"/>
    <xf numFmtId="0" fontId="15" fillId="0" borderId="0" xfId="0" applyFont="1" applyFill="1"/>
    <xf numFmtId="0" fontId="15" fillId="0" borderId="0" xfId="0" applyFont="1" applyFill="1" applyAlignment="1">
      <alignment horizontal="left" vertical="top" wrapText="1"/>
    </xf>
    <xf numFmtId="0" fontId="35" fillId="0" borderId="0" xfId="0" applyFont="1"/>
    <xf numFmtId="0" fontId="35" fillId="0" borderId="0" xfId="0" applyFont="1" applyAlignment="1">
      <alignment horizontal="left" vertical="top" wrapText="1"/>
    </xf>
    <xf numFmtId="0" fontId="0" fillId="0" borderId="0" xfId="0" applyAlignment="1">
      <alignment horizontal="left" vertical="top" wrapText="1"/>
    </xf>
    <xf numFmtId="0" fontId="0" fillId="0" borderId="0" xfId="0" applyFill="1"/>
    <xf numFmtId="0" fontId="0" fillId="0" borderId="0" xfId="0" applyFill="1" applyBorder="1"/>
    <xf numFmtId="168" fontId="13" fillId="6" borderId="2" xfId="8" applyNumberFormat="1" applyFont="1" applyFill="1" applyBorder="1" applyAlignment="1">
      <alignment horizontal="center" vertical="top"/>
    </xf>
    <xf numFmtId="168" fontId="13" fillId="6" borderId="2" xfId="8" applyNumberFormat="1" applyFont="1" applyFill="1" applyBorder="1" applyAlignment="1">
      <alignment horizontal="justify" vertical="top" wrapText="1"/>
    </xf>
    <xf numFmtId="3" fontId="13" fillId="6" borderId="2" xfId="8" applyNumberFormat="1" applyFont="1" applyFill="1" applyBorder="1" applyAlignment="1">
      <alignment vertical="top"/>
    </xf>
    <xf numFmtId="165" fontId="18" fillId="0" borderId="0" xfId="1" applyNumberFormat="1" applyFont="1"/>
    <xf numFmtId="0" fontId="15" fillId="0" borderId="0" xfId="0" applyFont="1" applyAlignment="1">
      <alignment horizontal="left" vertical="top" wrapText="1"/>
    </xf>
    <xf numFmtId="0" fontId="37" fillId="0" borderId="0" xfId="16" applyFont="1" applyAlignment="1">
      <alignment vertical="top"/>
    </xf>
    <xf numFmtId="168" fontId="37" fillId="0" borderId="0" xfId="16" applyNumberFormat="1" applyFont="1" applyAlignment="1">
      <alignment vertical="top"/>
    </xf>
    <xf numFmtId="0" fontId="36" fillId="0" borderId="0" xfId="0" applyFont="1" applyAlignment="1">
      <alignment vertical="top"/>
    </xf>
    <xf numFmtId="0" fontId="6" fillId="0" borderId="0" xfId="4" applyFont="1" applyFill="1" applyAlignment="1" applyProtection="1">
      <alignment vertical="top"/>
    </xf>
    <xf numFmtId="0" fontId="4" fillId="0" borderId="0" xfId="6" applyFont="1" applyFill="1"/>
    <xf numFmtId="3" fontId="14" fillId="0" borderId="0" xfId="6" applyNumberFormat="1" applyFont="1"/>
    <xf numFmtId="168" fontId="13" fillId="0" borderId="2" xfId="0" applyNumberFormat="1" applyFont="1" applyFill="1" applyBorder="1" applyAlignment="1">
      <alignment horizontal="left" vertical="top" wrapText="1"/>
    </xf>
    <xf numFmtId="3" fontId="13" fillId="0" borderId="2" xfId="1" applyNumberFormat="1" applyFont="1" applyBorder="1" applyAlignment="1">
      <alignment vertical="top"/>
    </xf>
    <xf numFmtId="3" fontId="16" fillId="0" borderId="0" xfId="6" applyNumberFormat="1" applyFont="1"/>
    <xf numFmtId="0" fontId="40" fillId="0" borderId="0" xfId="6" applyFont="1"/>
    <xf numFmtId="0" fontId="38" fillId="0" borderId="0" xfId="0" applyFont="1"/>
    <xf numFmtId="0" fontId="41" fillId="0" borderId="0" xfId="6" applyFont="1" applyAlignment="1">
      <alignment vertical="top"/>
    </xf>
    <xf numFmtId="165" fontId="22" fillId="0" borderId="0" xfId="1" applyNumberFormat="1" applyFont="1" applyFill="1" applyBorder="1" applyAlignment="1">
      <alignment vertical="center" wrapText="1"/>
    </xf>
    <xf numFmtId="165" fontId="23" fillId="0" borderId="0" xfId="1" applyNumberFormat="1" applyFont="1" applyBorder="1" applyAlignment="1">
      <alignment horizontal="left" vertical="center" wrapText="1"/>
    </xf>
    <xf numFmtId="165" fontId="20" fillId="0" borderId="0" xfId="1" applyNumberFormat="1" applyFont="1"/>
    <xf numFmtId="164" fontId="13" fillId="0" borderId="0" xfId="0" applyNumberFormat="1" applyFont="1" applyAlignment="1">
      <alignment vertical="top"/>
    </xf>
    <xf numFmtId="4" fontId="16" fillId="0" borderId="0" xfId="0" applyNumberFormat="1" applyFont="1"/>
    <xf numFmtId="0" fontId="4" fillId="0" borderId="0" xfId="4" applyFont="1" applyFill="1" applyAlignment="1" applyProtection="1">
      <alignment vertical="top"/>
    </xf>
    <xf numFmtId="4" fontId="4" fillId="0" borderId="0" xfId="4" applyNumberFormat="1" applyFont="1" applyFill="1" applyAlignment="1" applyProtection="1">
      <alignment vertical="top"/>
    </xf>
    <xf numFmtId="167" fontId="4" fillId="0" borderId="0" xfId="5" applyNumberFormat="1" applyFont="1" applyFill="1" applyAlignment="1" applyProtection="1">
      <alignment vertical="top"/>
    </xf>
    <xf numFmtId="0" fontId="8" fillId="0" borderId="0" xfId="4" applyFont="1" applyFill="1" applyAlignment="1" applyProtection="1">
      <alignment vertical="top"/>
    </xf>
    <xf numFmtId="0" fontId="8" fillId="0" borderId="0" xfId="4" applyFont="1" applyFill="1" applyBorder="1" applyAlignment="1" applyProtection="1">
      <alignment vertical="top"/>
    </xf>
    <xf numFmtId="4" fontId="9" fillId="0" borderId="0" xfId="4" applyNumberFormat="1" applyFont="1" applyFill="1" applyAlignment="1" applyProtection="1">
      <alignment vertical="top"/>
    </xf>
    <xf numFmtId="0" fontId="9" fillId="0" borderId="0" xfId="4" applyFont="1" applyFill="1" applyAlignment="1" applyProtection="1">
      <alignment vertical="top"/>
    </xf>
    <xf numFmtId="164" fontId="14" fillId="0" borderId="0" xfId="0" applyNumberFormat="1" applyFont="1" applyAlignment="1">
      <alignment vertical="top"/>
    </xf>
    <xf numFmtId="4" fontId="8" fillId="0" borderId="0" xfId="4" applyNumberFormat="1" applyFont="1" applyFill="1" applyAlignment="1" applyProtection="1">
      <alignment vertical="top"/>
    </xf>
    <xf numFmtId="165" fontId="15" fillId="0" borderId="0" xfId="1" applyNumberFormat="1" applyFont="1"/>
    <xf numFmtId="3" fontId="0" fillId="0" borderId="0" xfId="0" applyNumberFormat="1"/>
    <xf numFmtId="0" fontId="42" fillId="0" borderId="0" xfId="0" applyFont="1"/>
    <xf numFmtId="3" fontId="0" fillId="0" borderId="0" xfId="0" applyNumberFormat="1" applyFill="1" applyBorder="1"/>
    <xf numFmtId="0" fontId="5" fillId="5" borderId="0" xfId="19" quotePrefix="1" applyFont="1" applyFill="1" applyAlignment="1" applyProtection="1">
      <alignment horizontal="center" vertical="center"/>
    </xf>
    <xf numFmtId="0" fontId="6" fillId="5" borderId="0" xfId="19" applyFont="1" applyFill="1" applyAlignment="1" applyProtection="1">
      <alignment horizontal="center" vertical="center"/>
    </xf>
    <xf numFmtId="0" fontId="6" fillId="5" borderId="0" xfId="19" quotePrefix="1" applyFont="1" applyFill="1" applyAlignment="1" applyProtection="1">
      <alignment horizontal="center" vertical="center"/>
    </xf>
    <xf numFmtId="164" fontId="0" fillId="0" borderId="0" xfId="0" applyNumberFormat="1"/>
    <xf numFmtId="0" fontId="15" fillId="0" borderId="0" xfId="6" applyFont="1" applyAlignment="1">
      <alignment vertical="center" wrapText="1"/>
    </xf>
    <xf numFmtId="0" fontId="6" fillId="5" borderId="10" xfId="19" applyFont="1" applyFill="1" applyBorder="1" applyAlignment="1" applyProtection="1">
      <alignment horizontal="center" vertical="center"/>
    </xf>
    <xf numFmtId="4" fontId="6" fillId="5" borderId="10" xfId="19" applyNumberFormat="1" applyFont="1" applyFill="1" applyBorder="1" applyAlignment="1" applyProtection="1">
      <alignment vertical="center"/>
    </xf>
    <xf numFmtId="176" fontId="6" fillId="5" borderId="10" xfId="19" applyNumberFormat="1" applyFont="1" applyFill="1" applyBorder="1" applyAlignment="1" applyProtection="1">
      <alignment vertical="center"/>
    </xf>
    <xf numFmtId="176" fontId="6" fillId="5" borderId="10" xfId="19" applyNumberFormat="1" applyFont="1" applyFill="1" applyBorder="1" applyAlignment="1" applyProtection="1">
      <alignment horizontal="right" vertical="center" wrapText="1"/>
    </xf>
    <xf numFmtId="177" fontId="6" fillId="5" borderId="10" xfId="19" applyNumberFormat="1" applyFont="1" applyFill="1" applyBorder="1" applyAlignment="1" applyProtection="1">
      <alignment horizontal="center" vertical="center"/>
    </xf>
    <xf numFmtId="0" fontId="11" fillId="7" borderId="3" xfId="11" applyFont="1" applyFill="1" applyBorder="1" applyAlignment="1">
      <alignment horizontal="center" vertical="center"/>
    </xf>
    <xf numFmtId="0" fontId="11" fillId="7" borderId="2" xfId="11" applyFont="1" applyFill="1" applyBorder="1" applyAlignment="1">
      <alignment horizontal="center" vertical="center"/>
    </xf>
    <xf numFmtId="0" fontId="43" fillId="0" borderId="0" xfId="6" applyFont="1" applyFill="1" applyBorder="1" applyAlignment="1">
      <alignment vertical="center" wrapText="1"/>
    </xf>
    <xf numFmtId="4" fontId="14" fillId="0" borderId="0" xfId="0" applyNumberFormat="1" applyFont="1"/>
    <xf numFmtId="4" fontId="16" fillId="0" borderId="0" xfId="6" applyNumberFormat="1" applyFont="1"/>
    <xf numFmtId="0" fontId="16" fillId="0" borderId="0" xfId="0" applyFont="1" applyAlignment="1">
      <alignment wrapText="1"/>
    </xf>
    <xf numFmtId="0" fontId="14" fillId="0" borderId="0" xfId="6" applyFont="1" applyFill="1"/>
    <xf numFmtId="6" fontId="16" fillId="0" borderId="0" xfId="6" applyNumberFormat="1" applyFont="1"/>
    <xf numFmtId="0" fontId="39" fillId="0" borderId="0" xfId="6" applyFont="1"/>
    <xf numFmtId="0" fontId="17" fillId="0" borderId="0" xfId="0" applyFont="1" applyFill="1"/>
    <xf numFmtId="0" fontId="17" fillId="0" borderId="0" xfId="0" applyFont="1"/>
    <xf numFmtId="0" fontId="44" fillId="6" borderId="4" xfId="0" applyFont="1" applyFill="1" applyBorder="1" applyAlignment="1">
      <alignment horizontal="left" vertical="top"/>
    </xf>
    <xf numFmtId="0" fontId="44" fillId="6" borderId="4" xfId="0" applyFont="1" applyFill="1" applyBorder="1" applyAlignment="1">
      <alignment horizontal="center" vertical="top" wrapText="1"/>
    </xf>
    <xf numFmtId="4" fontId="44" fillId="6" borderId="4" xfId="0" applyNumberFormat="1" applyFont="1" applyFill="1" applyBorder="1" applyAlignment="1">
      <alignment horizontal="right" vertical="top" wrapText="1"/>
    </xf>
    <xf numFmtId="0" fontId="45" fillId="6" borderId="0" xfId="0" applyFont="1" applyFill="1" applyBorder="1"/>
    <xf numFmtId="4" fontId="45" fillId="6" borderId="0" xfId="0" applyNumberFormat="1" applyFont="1" applyFill="1" applyBorder="1"/>
    <xf numFmtId="0" fontId="46" fillId="6" borderId="0" xfId="0" applyFont="1" applyFill="1" applyBorder="1"/>
    <xf numFmtId="4" fontId="44" fillId="6" borderId="0" xfId="0" applyNumberFormat="1" applyFont="1" applyFill="1" applyBorder="1"/>
    <xf numFmtId="0" fontId="47" fillId="6" borderId="0" xfId="0" applyFont="1" applyFill="1" applyBorder="1" applyAlignment="1">
      <alignment horizontal="center" vertical="center" wrapText="1"/>
    </xf>
    <xf numFmtId="0" fontId="48" fillId="6" borderId="0" xfId="0" applyFont="1" applyFill="1" applyBorder="1"/>
    <xf numFmtId="4" fontId="49" fillId="6" borderId="0" xfId="0" applyNumberFormat="1" applyFont="1" applyFill="1" applyBorder="1"/>
    <xf numFmtId="0" fontId="47" fillId="6" borderId="0" xfId="0" applyFont="1" applyFill="1" applyBorder="1"/>
    <xf numFmtId="4" fontId="48" fillId="6" borderId="0" xfId="0" applyNumberFormat="1" applyFont="1" applyFill="1" applyBorder="1"/>
    <xf numFmtId="0" fontId="48" fillId="6" borderId="0" xfId="0" applyFont="1" applyFill="1" applyBorder="1" applyAlignment="1">
      <alignment wrapText="1"/>
    </xf>
    <xf numFmtId="0" fontId="52" fillId="0" borderId="0" xfId="6" applyFont="1" applyFill="1" applyBorder="1" applyAlignment="1">
      <alignment vertical="top" wrapText="1"/>
    </xf>
    <xf numFmtId="3" fontId="44" fillId="6" borderId="0" xfId="20" applyNumberFormat="1" applyFont="1" applyFill="1" applyBorder="1" applyAlignment="1">
      <alignment horizontal="right" vertical="top" wrapText="1"/>
    </xf>
    <xf numFmtId="168" fontId="44" fillId="6" borderId="0" xfId="8" applyNumberFormat="1" applyFont="1" applyFill="1" applyBorder="1" applyAlignment="1">
      <alignment horizontal="center" vertical="top" wrapText="1"/>
    </xf>
    <xf numFmtId="0" fontId="44" fillId="6" borderId="0" xfId="8" applyFont="1" applyFill="1" applyBorder="1" applyAlignment="1">
      <alignment vertical="top" wrapText="1"/>
    </xf>
    <xf numFmtId="3" fontId="44" fillId="6" borderId="0" xfId="20" applyNumberFormat="1" applyFont="1" applyFill="1" applyBorder="1" applyAlignment="1">
      <alignment vertical="top"/>
    </xf>
    <xf numFmtId="0" fontId="44" fillId="6" borderId="0" xfId="8" applyFont="1" applyFill="1" applyBorder="1" applyAlignment="1">
      <alignment horizontal="center" vertical="top" wrapText="1"/>
    </xf>
    <xf numFmtId="172" fontId="44" fillId="6" borderId="0" xfId="8" applyNumberFormat="1" applyFont="1" applyFill="1" applyBorder="1" applyAlignment="1">
      <alignment vertical="top" wrapText="1"/>
    </xf>
    <xf numFmtId="0" fontId="49" fillId="6" borderId="0" xfId="8" applyFont="1" applyFill="1" applyBorder="1" applyAlignment="1">
      <alignment vertical="top" wrapText="1"/>
    </xf>
    <xf numFmtId="3" fontId="49" fillId="6" borderId="0" xfId="20" applyNumberFormat="1" applyFont="1" applyFill="1" applyBorder="1" applyAlignment="1">
      <alignment vertical="top"/>
    </xf>
    <xf numFmtId="0" fontId="55" fillId="0" borderId="0" xfId="6" applyFont="1" applyFill="1" applyBorder="1" applyAlignment="1">
      <alignment vertical="center" wrapText="1"/>
    </xf>
    <xf numFmtId="0" fontId="56" fillId="0" borderId="0" xfId="6" applyFont="1" applyBorder="1" applyAlignment="1">
      <alignment horizontal="left" vertical="center" wrapText="1"/>
    </xf>
    <xf numFmtId="0" fontId="57" fillId="0" borderId="4" xfId="8" applyFont="1" applyFill="1" applyBorder="1" applyAlignment="1">
      <alignment horizontal="left" vertical="center" wrapText="1"/>
    </xf>
    <xf numFmtId="0" fontId="57" fillId="0" borderId="4" xfId="8" applyFont="1" applyFill="1" applyBorder="1" applyAlignment="1">
      <alignment horizontal="left" vertical="center"/>
    </xf>
    <xf numFmtId="0" fontId="61" fillId="0" borderId="0" xfId="3" applyFont="1" applyBorder="1" applyAlignment="1">
      <alignment horizontal="center" vertical="center" wrapText="1"/>
    </xf>
    <xf numFmtId="0" fontId="53" fillId="0" borderId="4" xfId="0" applyFont="1" applyBorder="1"/>
    <xf numFmtId="164" fontId="49" fillId="6" borderId="4" xfId="3" applyNumberFormat="1" applyFont="1" applyFill="1" applyBorder="1" applyAlignment="1">
      <alignment horizontal="center" vertical="top"/>
    </xf>
    <xf numFmtId="4" fontId="49" fillId="6" borderId="4" xfId="0" applyNumberFormat="1" applyFont="1" applyFill="1" applyBorder="1" applyAlignment="1" applyProtection="1">
      <alignment horizontal="left" vertical="top" wrapText="1"/>
      <protection locked="0"/>
    </xf>
    <xf numFmtId="0" fontId="49" fillId="6" borderId="2" xfId="11" applyFont="1" applyFill="1" applyBorder="1" applyAlignment="1">
      <alignment vertical="top" wrapText="1"/>
    </xf>
    <xf numFmtId="0" fontId="49" fillId="6" borderId="11" xfId="11" applyFont="1" applyFill="1" applyBorder="1" applyAlignment="1">
      <alignment horizontal="right" vertical="top" wrapText="1"/>
    </xf>
    <xf numFmtId="0" fontId="64" fillId="0" borderId="0" xfId="6" applyFont="1" applyFill="1" applyBorder="1" applyAlignment="1">
      <alignment horizontal="left" vertical="center" wrapText="1"/>
    </xf>
    <xf numFmtId="0" fontId="65" fillId="0" borderId="0" xfId="0" applyFont="1"/>
    <xf numFmtId="0" fontId="66" fillId="7" borderId="2" xfId="11" applyFont="1" applyFill="1" applyBorder="1" applyAlignment="1">
      <alignment horizontal="center" vertical="center"/>
    </xf>
    <xf numFmtId="0" fontId="58" fillId="7" borderId="2" xfId="11" applyFont="1" applyFill="1" applyBorder="1" applyAlignment="1">
      <alignment horizontal="center" wrapText="1"/>
    </xf>
    <xf numFmtId="0" fontId="66" fillId="7" borderId="3" xfId="11" applyFont="1" applyFill="1" applyBorder="1" applyAlignment="1">
      <alignment horizontal="center" vertical="center"/>
    </xf>
    <xf numFmtId="0" fontId="58" fillId="7" borderId="3" xfId="11" applyFont="1" applyFill="1" applyBorder="1" applyAlignment="1">
      <alignment horizontal="center" wrapText="1"/>
    </xf>
    <xf numFmtId="0" fontId="44" fillId="6" borderId="4" xfId="3" applyFont="1" applyFill="1" applyBorder="1" applyAlignment="1">
      <alignment horizontal="center"/>
    </xf>
    <xf numFmtId="3" fontId="44" fillId="6" borderId="4" xfId="0" applyNumberFormat="1" applyFont="1" applyFill="1" applyBorder="1" applyAlignment="1" applyProtection="1">
      <alignment horizontal="right" vertical="center"/>
      <protection locked="0"/>
    </xf>
    <xf numFmtId="0" fontId="49" fillId="6" borderId="0" xfId="0" applyFont="1" applyFill="1" applyBorder="1" applyAlignment="1" applyProtection="1">
      <alignment horizontal="center" vertical="top"/>
      <protection locked="0"/>
    </xf>
    <xf numFmtId="0" fontId="49" fillId="6" borderId="0" xfId="0" applyFont="1" applyFill="1" applyBorder="1" applyAlignment="1" applyProtection="1">
      <alignment vertical="top"/>
      <protection locked="0"/>
    </xf>
    <xf numFmtId="3" fontId="49" fillId="6" borderId="0" xfId="0" applyNumberFormat="1" applyFont="1" applyFill="1" applyBorder="1" applyAlignment="1">
      <alignment vertical="top"/>
    </xf>
    <xf numFmtId="0" fontId="49" fillId="6" borderId="2" xfId="11" applyFont="1" applyFill="1" applyBorder="1" applyAlignment="1">
      <alignment vertical="top"/>
    </xf>
    <xf numFmtId="0" fontId="49" fillId="6" borderId="2" xfId="11" applyFont="1" applyFill="1" applyBorder="1" applyAlignment="1">
      <alignment horizontal="right" vertical="top" wrapText="1"/>
    </xf>
    <xf numFmtId="0" fontId="48" fillId="0" borderId="0" xfId="8" applyFont="1"/>
    <xf numFmtId="0" fontId="67" fillId="0" borderId="0" xfId="6" applyFont="1"/>
    <xf numFmtId="0" fontId="55" fillId="0" borderId="0" xfId="0" applyFont="1" applyFill="1" applyBorder="1" applyAlignment="1">
      <alignment horizontal="center" vertical="center" wrapText="1"/>
    </xf>
    <xf numFmtId="0" fontId="65" fillId="0" borderId="4" xfId="0" applyFont="1" applyBorder="1"/>
    <xf numFmtId="0" fontId="58" fillId="4" borderId="0" xfId="0" applyFont="1" applyFill="1" applyBorder="1" applyAlignment="1">
      <alignment horizontal="center" vertical="center" wrapText="1"/>
    </xf>
    <xf numFmtId="0" fontId="44" fillId="0" borderId="0" xfId="0" applyFont="1" applyBorder="1" applyAlignment="1">
      <alignment horizontal="left" vertical="center"/>
    </xf>
    <xf numFmtId="0" fontId="48" fillId="6" borderId="0" xfId="0" applyFont="1" applyFill="1" applyAlignment="1">
      <alignment horizontal="center" vertical="top" wrapText="1"/>
    </xf>
    <xf numFmtId="0" fontId="48" fillId="6" borderId="0" xfId="0" applyFont="1" applyFill="1" applyAlignment="1">
      <alignment vertical="top" wrapText="1"/>
    </xf>
    <xf numFmtId="175" fontId="48" fillId="6" borderId="0" xfId="1" applyNumberFormat="1" applyFont="1" applyFill="1" applyAlignment="1">
      <alignment vertical="top" wrapText="1"/>
    </xf>
    <xf numFmtId="0" fontId="48" fillId="6" borderId="0" xfId="0" applyFont="1" applyFill="1" applyAlignment="1">
      <alignment horizontal="justify" vertical="top" wrapText="1"/>
    </xf>
    <xf numFmtId="0" fontId="71" fillId="4" borderId="12" xfId="0" applyFont="1" applyFill="1" applyBorder="1" applyAlignment="1">
      <alignment horizontal="center" vertical="center" wrapText="1"/>
    </xf>
    <xf numFmtId="0" fontId="71" fillId="4" borderId="0" xfId="0" applyFont="1" applyFill="1" applyAlignment="1">
      <alignment horizontal="center" vertical="center" wrapText="1"/>
    </xf>
    <xf numFmtId="0" fontId="73" fillId="5" borderId="0" xfId="0" applyFont="1" applyFill="1" applyAlignment="1">
      <alignment vertical="center" wrapText="1"/>
    </xf>
    <xf numFmtId="164" fontId="73" fillId="5" borderId="0" xfId="0" applyNumberFormat="1" applyFont="1" applyFill="1" applyAlignment="1">
      <alignment horizontal="right" vertical="center" wrapText="1" indent="2"/>
    </xf>
    <xf numFmtId="164" fontId="73" fillId="5" borderId="0" xfId="0" applyNumberFormat="1" applyFont="1" applyFill="1" applyAlignment="1">
      <alignment horizontal="right" vertical="center" wrapText="1" indent="3"/>
    </xf>
    <xf numFmtId="0" fontId="63" fillId="5" borderId="0" xfId="0" applyFont="1" applyFill="1" applyAlignment="1">
      <alignment horizontal="center" vertical="center"/>
    </xf>
    <xf numFmtId="0" fontId="63" fillId="5" borderId="0" xfId="0" applyFont="1" applyFill="1" applyAlignment="1">
      <alignment vertical="center"/>
    </xf>
    <xf numFmtId="164" fontId="63" fillId="5" borderId="0" xfId="0" applyNumberFormat="1" applyFont="1" applyFill="1" applyAlignment="1">
      <alignment horizontal="right" vertical="center" indent="2"/>
    </xf>
    <xf numFmtId="164" fontId="63" fillId="5" borderId="0" xfId="1" applyNumberFormat="1" applyFont="1" applyFill="1" applyAlignment="1">
      <alignment horizontal="right" vertical="center" wrapText="1" indent="3"/>
    </xf>
    <xf numFmtId="0" fontId="47" fillId="5" borderId="0" xfId="0" applyFont="1" applyFill="1" applyAlignment="1">
      <alignment vertical="center" wrapText="1"/>
    </xf>
    <xf numFmtId="164" fontId="48" fillId="5" borderId="0" xfId="0" applyNumberFormat="1" applyFont="1" applyFill="1" applyAlignment="1">
      <alignment horizontal="right" vertical="center"/>
    </xf>
    <xf numFmtId="173" fontId="48" fillId="5" borderId="0" xfId="1" applyNumberFormat="1" applyFont="1" applyFill="1" applyAlignment="1">
      <alignment horizontal="right" vertical="center" wrapText="1"/>
    </xf>
    <xf numFmtId="0" fontId="71" fillId="4" borderId="12" xfId="0" applyFont="1" applyFill="1" applyBorder="1" applyAlignment="1">
      <alignment horizontal="center" vertical="center"/>
    </xf>
    <xf numFmtId="0" fontId="74" fillId="5" borderId="0" xfId="0" applyFont="1" applyFill="1" applyBorder="1" applyAlignment="1">
      <alignment horizontal="center" vertical="top" wrapText="1"/>
    </xf>
    <xf numFmtId="0" fontId="73" fillId="5" borderId="0" xfId="0" applyFont="1" applyFill="1" applyBorder="1" applyAlignment="1">
      <alignment vertical="top" wrapText="1"/>
    </xf>
    <xf numFmtId="174" fontId="75" fillId="5" borderId="0" xfId="0" applyNumberFormat="1" applyFont="1" applyFill="1" applyBorder="1" applyAlignment="1">
      <alignment horizontal="right" vertical="top" wrapText="1"/>
    </xf>
    <xf numFmtId="0" fontId="74" fillId="5" borderId="0" xfId="0" applyFont="1" applyFill="1" applyAlignment="1">
      <alignment horizontal="justify" vertical="top" wrapText="1"/>
    </xf>
    <xf numFmtId="0" fontId="76" fillId="5" borderId="0" xfId="0" applyFont="1" applyFill="1" applyBorder="1" applyAlignment="1">
      <alignment horizontal="center" vertical="top" wrapText="1"/>
    </xf>
    <xf numFmtId="0" fontId="63" fillId="5" borderId="0" xfId="0" applyFont="1" applyFill="1" applyBorder="1" applyAlignment="1">
      <alignment vertical="top" wrapText="1"/>
    </xf>
    <xf numFmtId="174" fontId="77" fillId="5" borderId="0" xfId="0" applyNumberFormat="1" applyFont="1" applyFill="1" applyBorder="1" applyAlignment="1">
      <alignment horizontal="right" vertical="top" wrapText="1"/>
    </xf>
    <xf numFmtId="0" fontId="58" fillId="0" borderId="4" xfId="0" applyFont="1" applyFill="1" applyBorder="1" applyAlignment="1">
      <alignment vertical="center" wrapText="1"/>
    </xf>
    <xf numFmtId="0" fontId="58" fillId="4" borderId="0" xfId="0" applyFont="1" applyFill="1" applyAlignment="1">
      <alignment vertical="center" wrapText="1"/>
    </xf>
    <xf numFmtId="0" fontId="58" fillId="4" borderId="0" xfId="0" applyFont="1" applyFill="1" applyAlignment="1">
      <alignment horizontal="center" vertical="center" wrapText="1"/>
    </xf>
    <xf numFmtId="0" fontId="58" fillId="0" borderId="2" xfId="0" applyFont="1" applyFill="1" applyBorder="1" applyAlignment="1">
      <alignment vertical="center" wrapText="1"/>
    </xf>
    <xf numFmtId="0" fontId="58" fillId="0" borderId="3" xfId="0" applyFont="1" applyFill="1" applyBorder="1" applyAlignment="1">
      <alignment vertical="center" wrapText="1"/>
    </xf>
    <xf numFmtId="168" fontId="44" fillId="0" borderId="0" xfId="6" applyNumberFormat="1" applyFont="1" applyFill="1" applyAlignment="1">
      <alignment horizontal="left" vertical="top"/>
    </xf>
    <xf numFmtId="3" fontId="44" fillId="0" borderId="0" xfId="6" applyNumberFormat="1" applyFont="1" applyAlignment="1">
      <alignment vertical="top"/>
    </xf>
    <xf numFmtId="168" fontId="49" fillId="0" borderId="0" xfId="6" applyNumberFormat="1" applyFont="1" applyFill="1" applyAlignment="1">
      <alignment horizontal="left" vertical="top" wrapText="1" indent="3"/>
    </xf>
    <xf numFmtId="3" fontId="49" fillId="0" borderId="0" xfId="6" applyNumberFormat="1" applyFont="1" applyAlignment="1">
      <alignment vertical="top"/>
    </xf>
    <xf numFmtId="0" fontId="58" fillId="4" borderId="0" xfId="6" applyFont="1" applyFill="1" applyBorder="1" applyAlignment="1">
      <alignment horizontal="center" vertical="center"/>
    </xf>
    <xf numFmtId="0" fontId="58" fillId="4" borderId="0" xfId="6" applyFont="1" applyFill="1" applyBorder="1" applyAlignment="1">
      <alignment horizontal="center" vertical="center" wrapText="1"/>
    </xf>
    <xf numFmtId="0" fontId="57" fillId="6" borderId="0" xfId="6" applyFont="1" applyFill="1" applyBorder="1" applyAlignment="1">
      <alignment vertical="top"/>
    </xf>
    <xf numFmtId="170" fontId="57" fillId="6" borderId="0" xfId="6" applyNumberFormat="1" applyFont="1" applyFill="1" applyBorder="1" applyAlignment="1">
      <alignment vertical="top"/>
    </xf>
    <xf numFmtId="170" fontId="57" fillId="6" borderId="0" xfId="6" applyNumberFormat="1" applyFont="1" applyFill="1" applyBorder="1" applyAlignment="1">
      <alignment horizontal="right" vertical="top"/>
    </xf>
    <xf numFmtId="0" fontId="53" fillId="0" borderId="0" xfId="0" applyFont="1" applyFill="1" applyBorder="1"/>
    <xf numFmtId="0" fontId="53" fillId="0" borderId="0" xfId="0" applyFont="1"/>
    <xf numFmtId="0" fontId="49" fillId="6" borderId="0" xfId="6" applyFont="1" applyFill="1" applyBorder="1" applyAlignment="1">
      <alignment vertical="top"/>
    </xf>
    <xf numFmtId="168" fontId="49" fillId="6" borderId="0" xfId="6" applyNumberFormat="1" applyFont="1" applyFill="1" applyBorder="1" applyAlignment="1">
      <alignment horizontal="center" vertical="top"/>
    </xf>
    <xf numFmtId="168" fontId="49" fillId="6" borderId="0" xfId="6" applyNumberFormat="1" applyFont="1" applyFill="1" applyBorder="1" applyAlignment="1">
      <alignment horizontal="justify" vertical="top" wrapText="1"/>
    </xf>
    <xf numFmtId="170" fontId="49" fillId="6" borderId="0" xfId="6" applyNumberFormat="1" applyFont="1" applyFill="1" applyBorder="1" applyAlignment="1">
      <alignment vertical="top"/>
    </xf>
    <xf numFmtId="170" fontId="49" fillId="6" borderId="0" xfId="6" applyNumberFormat="1" applyFont="1" applyFill="1" applyBorder="1" applyAlignment="1">
      <alignment horizontal="right" vertical="top"/>
    </xf>
    <xf numFmtId="168" fontId="49" fillId="6" borderId="0" xfId="6" applyNumberFormat="1" applyFont="1" applyFill="1" applyBorder="1" applyAlignment="1">
      <alignment horizontal="left" vertical="top" wrapText="1"/>
    </xf>
    <xf numFmtId="0" fontId="49" fillId="6" borderId="2" xfId="6" applyFont="1" applyFill="1" applyBorder="1" applyAlignment="1">
      <alignment vertical="top"/>
    </xf>
    <xf numFmtId="170" fontId="49" fillId="6" borderId="2" xfId="6" applyNumberFormat="1" applyFont="1" applyFill="1" applyBorder="1" applyAlignment="1">
      <alignment vertical="top"/>
    </xf>
    <xf numFmtId="0" fontId="49" fillId="0" borderId="0" xfId="6" applyFont="1" applyBorder="1" applyAlignment="1">
      <alignment vertical="top"/>
    </xf>
    <xf numFmtId="164" fontId="49" fillId="0" borderId="0" xfId="6" applyNumberFormat="1" applyFont="1" applyBorder="1" applyAlignment="1">
      <alignment vertical="top"/>
    </xf>
    <xf numFmtId="0" fontId="58" fillId="4" borderId="0" xfId="6" applyFont="1" applyFill="1" applyBorder="1" applyAlignment="1">
      <alignment horizontal="left" vertical="center"/>
    </xf>
    <xf numFmtId="0" fontId="66" fillId="4" borderId="0" xfId="6" applyFont="1" applyFill="1" applyBorder="1" applyAlignment="1">
      <alignment horizontal="center" vertical="center"/>
    </xf>
    <xf numFmtId="0" fontId="57" fillId="0" borderId="2" xfId="6" applyFont="1" applyBorder="1" applyAlignment="1">
      <alignment horizontal="left" vertical="center"/>
    </xf>
    <xf numFmtId="0" fontId="80" fillId="0" borderId="2" xfId="6" applyFont="1" applyBorder="1" applyAlignment="1">
      <alignment horizontal="center" vertical="center"/>
    </xf>
    <xf numFmtId="0" fontId="57" fillId="0" borderId="2" xfId="6" applyFont="1" applyBorder="1" applyAlignment="1">
      <alignment horizontal="center" vertical="center"/>
    </xf>
    <xf numFmtId="0" fontId="57" fillId="0" borderId="3" xfId="6" applyFont="1" applyBorder="1" applyAlignment="1">
      <alignment horizontal="left" vertical="center"/>
    </xf>
    <xf numFmtId="0" fontId="80" fillId="0" borderId="3" xfId="6" applyFont="1" applyBorder="1" applyAlignment="1">
      <alignment horizontal="center" vertical="center"/>
    </xf>
    <xf numFmtId="0" fontId="57" fillId="0" borderId="3" xfId="6" applyFont="1" applyBorder="1" applyAlignment="1">
      <alignment horizontal="center" vertical="center"/>
    </xf>
    <xf numFmtId="0" fontId="44" fillId="0" borderId="0" xfId="6" applyFont="1" applyFill="1" applyAlignment="1">
      <alignment vertical="center"/>
    </xf>
    <xf numFmtId="168" fontId="44" fillId="0" borderId="0" xfId="6" applyNumberFormat="1" applyFont="1" applyFill="1" applyAlignment="1">
      <alignment horizontal="left" vertical="center"/>
    </xf>
    <xf numFmtId="3" fontId="44" fillId="0" borderId="0" xfId="1" applyNumberFormat="1" applyFont="1" applyFill="1" applyAlignment="1">
      <alignment vertical="center"/>
    </xf>
    <xf numFmtId="168" fontId="49" fillId="0" borderId="0" xfId="6" applyNumberFormat="1" applyFont="1" applyFill="1" applyAlignment="1">
      <alignment horizontal="center" vertical="center"/>
    </xf>
    <xf numFmtId="168" fontId="49" fillId="0" borderId="0" xfId="6" applyNumberFormat="1" applyFont="1" applyFill="1" applyAlignment="1">
      <alignment horizontal="left" vertical="center" wrapText="1"/>
    </xf>
    <xf numFmtId="3" fontId="49" fillId="0" borderId="0" xfId="1" applyNumberFormat="1" applyFont="1" applyFill="1" applyAlignment="1">
      <alignment vertical="center"/>
    </xf>
    <xf numFmtId="168" fontId="49" fillId="0" borderId="2" xfId="6" applyNumberFormat="1" applyFont="1" applyFill="1" applyBorder="1" applyAlignment="1">
      <alignment horizontal="center" vertical="top"/>
    </xf>
    <xf numFmtId="168" fontId="49" fillId="0" borderId="2" xfId="6" applyNumberFormat="1" applyFont="1" applyFill="1" applyBorder="1" applyAlignment="1">
      <alignment horizontal="left" vertical="top" wrapText="1"/>
    </xf>
    <xf numFmtId="3" fontId="49" fillId="0" borderId="2" xfId="1" applyNumberFormat="1" applyFont="1" applyFill="1" applyBorder="1" applyAlignment="1">
      <alignment vertical="top"/>
    </xf>
    <xf numFmtId="168" fontId="49" fillId="0" borderId="0" xfId="6" applyNumberFormat="1" applyFont="1" applyFill="1" applyBorder="1" applyAlignment="1">
      <alignment horizontal="center" vertical="top"/>
    </xf>
    <xf numFmtId="168" fontId="49" fillId="0" borderId="0" xfId="6" applyNumberFormat="1" applyFont="1" applyFill="1" applyBorder="1" applyAlignment="1">
      <alignment horizontal="left" vertical="top" wrapText="1"/>
    </xf>
    <xf numFmtId="3" fontId="49" fillId="0" borderId="0" xfId="1" applyNumberFormat="1" applyFont="1" applyFill="1" applyBorder="1" applyAlignment="1">
      <alignment vertical="top"/>
    </xf>
    <xf numFmtId="0" fontId="81" fillId="0" borderId="0" xfId="0" applyFont="1"/>
    <xf numFmtId="0" fontId="53" fillId="0" borderId="0" xfId="0" applyFont="1" applyFill="1"/>
    <xf numFmtId="0" fontId="65" fillId="0" borderId="0" xfId="6" applyFont="1"/>
    <xf numFmtId="0" fontId="65" fillId="0" borderId="0" xfId="6" applyFont="1" applyFill="1"/>
    <xf numFmtId="0" fontId="53" fillId="0" borderId="0" xfId="6" applyFont="1"/>
    <xf numFmtId="168" fontId="44" fillId="0" borderId="0" xfId="6" applyNumberFormat="1" applyFont="1" applyFill="1" applyAlignment="1">
      <alignment horizontal="center" vertical="center"/>
    </xf>
    <xf numFmtId="3" fontId="44" fillId="0" borderId="0" xfId="6" applyNumberFormat="1" applyFont="1" applyFill="1" applyAlignment="1">
      <alignment vertical="center"/>
    </xf>
    <xf numFmtId="38" fontId="49" fillId="0" borderId="0" xfId="0" applyNumberFormat="1" applyFont="1" applyAlignment="1">
      <alignment vertical="center"/>
    </xf>
    <xf numFmtId="3" fontId="49" fillId="0" borderId="0" xfId="6" applyNumberFormat="1" applyFont="1" applyFill="1" applyAlignment="1">
      <alignment vertical="center"/>
    </xf>
    <xf numFmtId="0" fontId="49" fillId="0" borderId="0" xfId="6" applyFont="1"/>
    <xf numFmtId="3" fontId="49" fillId="0" borderId="2" xfId="6" applyNumberFormat="1" applyFont="1" applyFill="1" applyBorder="1"/>
    <xf numFmtId="3" fontId="49" fillId="0" borderId="2" xfId="6" applyNumberFormat="1" applyFont="1" applyFill="1" applyBorder="1" applyAlignment="1">
      <alignment vertical="top"/>
    </xf>
    <xf numFmtId="0" fontId="65" fillId="0" borderId="0" xfId="0" applyFont="1" applyAlignment="1">
      <alignment horizontal="left" vertical="center"/>
    </xf>
    <xf numFmtId="0" fontId="65" fillId="0" borderId="0" xfId="7" applyFont="1"/>
    <xf numFmtId="0" fontId="65" fillId="0" borderId="0" xfId="7" applyFont="1" applyFill="1"/>
    <xf numFmtId="0" fontId="83" fillId="0" borderId="0" xfId="0" applyFont="1" applyFill="1" applyBorder="1"/>
    <xf numFmtId="165" fontId="83" fillId="0" borderId="0" xfId="1" applyNumberFormat="1" applyFont="1" applyFill="1" applyBorder="1" applyAlignment="1">
      <alignment wrapText="1"/>
    </xf>
    <xf numFmtId="0" fontId="83" fillId="0" borderId="0" xfId="0" applyFont="1" applyFill="1" applyBorder="1" applyAlignment="1">
      <alignment wrapText="1"/>
    </xf>
    <xf numFmtId="165" fontId="65" fillId="0" borderId="0" xfId="1" applyNumberFormat="1" applyFont="1"/>
    <xf numFmtId="0" fontId="58" fillId="0" borderId="4" xfId="8" applyFont="1" applyFill="1" applyBorder="1" applyAlignment="1">
      <alignment vertical="center" wrapText="1"/>
    </xf>
    <xf numFmtId="3" fontId="44" fillId="6" borderId="0" xfId="8" applyNumberFormat="1" applyFont="1" applyFill="1" applyAlignment="1">
      <alignment vertical="top"/>
    </xf>
    <xf numFmtId="168" fontId="44" fillId="6" borderId="0" xfId="8" applyNumberFormat="1" applyFont="1" applyFill="1" applyAlignment="1">
      <alignment horizontal="center" vertical="top"/>
    </xf>
    <xf numFmtId="168" fontId="44" fillId="6" borderId="0" xfId="8" applyNumberFormat="1" applyFont="1" applyFill="1" applyAlignment="1">
      <alignment horizontal="justify" vertical="top" wrapText="1"/>
    </xf>
    <xf numFmtId="0" fontId="65" fillId="0" borderId="0" xfId="11" applyFont="1"/>
    <xf numFmtId="3" fontId="65" fillId="0" borderId="0" xfId="11" applyNumberFormat="1" applyFont="1"/>
    <xf numFmtId="168" fontId="44" fillId="6" borderId="0" xfId="8" applyNumberFormat="1" applyFont="1" applyFill="1" applyBorder="1" applyAlignment="1">
      <alignment horizontal="center" vertical="top"/>
    </xf>
    <xf numFmtId="168" fontId="44" fillId="6" borderId="0" xfId="8" applyNumberFormat="1" applyFont="1" applyFill="1" applyBorder="1" applyAlignment="1">
      <alignment horizontal="justify" vertical="top" wrapText="1"/>
    </xf>
    <xf numFmtId="3" fontId="44" fillId="6" borderId="0" xfId="8" applyNumberFormat="1" applyFont="1" applyFill="1" applyBorder="1" applyAlignment="1">
      <alignment vertical="top"/>
    </xf>
    <xf numFmtId="168" fontId="49" fillId="6" borderId="0" xfId="8" applyNumberFormat="1" applyFont="1" applyFill="1" applyAlignment="1">
      <alignment horizontal="center" vertical="top"/>
    </xf>
    <xf numFmtId="168" fontId="49" fillId="6" borderId="0" xfId="8" applyNumberFormat="1" applyFont="1" applyFill="1" applyAlignment="1">
      <alignment horizontal="left" vertical="top" wrapText="1" indent="1"/>
    </xf>
    <xf numFmtId="3" fontId="49" fillId="6" borderId="0" xfId="8" applyNumberFormat="1" applyFont="1" applyFill="1" applyAlignment="1">
      <alignment vertical="top"/>
    </xf>
    <xf numFmtId="165" fontId="67" fillId="0" borderId="0" xfId="1" applyNumberFormat="1" applyFont="1"/>
    <xf numFmtId="0" fontId="67" fillId="0" borderId="0" xfId="11" applyFont="1"/>
    <xf numFmtId="0" fontId="83" fillId="0" borderId="0" xfId="4" applyFont="1" applyFill="1" applyProtection="1"/>
    <xf numFmtId="0" fontId="70" fillId="0" borderId="0" xfId="4" applyFont="1" applyFill="1" applyProtection="1"/>
    <xf numFmtId="0" fontId="65" fillId="2" borderId="0" xfId="0" applyFont="1" applyFill="1" applyAlignment="1">
      <alignment wrapText="1"/>
    </xf>
    <xf numFmtId="0" fontId="86" fillId="3" borderId="0" xfId="2" applyFont="1" applyFill="1" applyAlignment="1">
      <alignment horizontal="center" vertical="center"/>
    </xf>
    <xf numFmtId="0" fontId="80" fillId="3" borderId="0" xfId="2" applyFont="1" applyFill="1"/>
    <xf numFmtId="0" fontId="83" fillId="2" borderId="4" xfId="0" applyFont="1" applyFill="1" applyBorder="1" applyAlignment="1">
      <alignment wrapText="1"/>
    </xf>
    <xf numFmtId="0" fontId="58" fillId="4" borderId="0" xfId="0" applyFont="1" applyFill="1" applyBorder="1" applyAlignment="1">
      <alignment vertical="center"/>
    </xf>
    <xf numFmtId="0" fontId="58" fillId="4" borderId="0" xfId="0" applyFont="1" applyFill="1" applyBorder="1"/>
    <xf numFmtId="164" fontId="58" fillId="4" borderId="0" xfId="0" applyNumberFormat="1" applyFont="1" applyFill="1" applyBorder="1" applyAlignment="1">
      <alignment horizontal="center" vertical="center"/>
    </xf>
    <xf numFmtId="0" fontId="58" fillId="4" borderId="0" xfId="0" applyFont="1" applyFill="1" applyBorder="1" applyAlignment="1">
      <alignment horizontal="center" vertical="center"/>
    </xf>
    <xf numFmtId="0" fontId="80" fillId="3" borderId="2" xfId="2" applyFont="1" applyFill="1" applyBorder="1"/>
    <xf numFmtId="0" fontId="80" fillId="3" borderId="3" xfId="2" applyFont="1" applyFill="1" applyBorder="1"/>
    <xf numFmtId="0" fontId="57" fillId="9" borderId="0" xfId="2" applyFont="1" applyFill="1" applyBorder="1"/>
    <xf numFmtId="0" fontId="80" fillId="9" borderId="0" xfId="2" applyFont="1" applyFill="1" applyBorder="1"/>
    <xf numFmtId="164" fontId="80" fillId="3" borderId="0" xfId="2" applyNumberFormat="1" applyFont="1" applyFill="1"/>
    <xf numFmtId="164" fontId="80" fillId="9" borderId="0" xfId="2" applyNumberFormat="1" applyFont="1" applyFill="1" applyBorder="1"/>
    <xf numFmtId="0" fontId="87" fillId="3" borderId="0" xfId="2" applyFont="1" applyFill="1" applyBorder="1" applyAlignment="1">
      <alignment horizontal="left" indent="1"/>
    </xf>
    <xf numFmtId="164" fontId="87" fillId="2" borderId="0" xfId="2" applyNumberFormat="1" applyFont="1" applyFill="1" applyBorder="1"/>
    <xf numFmtId="0" fontId="87" fillId="2" borderId="0" xfId="2" applyFont="1" applyFill="1" applyBorder="1" applyAlignment="1">
      <alignment horizontal="left" indent="1"/>
    </xf>
    <xf numFmtId="164" fontId="87" fillId="3" borderId="0" xfId="2" applyNumberFormat="1" applyFont="1" applyFill="1"/>
    <xf numFmtId="0" fontId="87" fillId="3" borderId="0" xfId="2" applyFont="1" applyFill="1"/>
    <xf numFmtId="164" fontId="87" fillId="3" borderId="0" xfId="2" applyNumberFormat="1" applyFont="1" applyFill="1" applyBorder="1"/>
    <xf numFmtId="0" fontId="87" fillId="3" borderId="2" xfId="2" applyFont="1" applyFill="1" applyBorder="1" applyAlignment="1">
      <alignment horizontal="left" indent="1"/>
    </xf>
    <xf numFmtId="164" fontId="87" fillId="3" borderId="2" xfId="2" applyNumberFormat="1" applyFont="1" applyFill="1" applyBorder="1"/>
    <xf numFmtId="0" fontId="83" fillId="0" borderId="0" xfId="4" applyFont="1" applyFill="1" applyAlignment="1" applyProtection="1">
      <alignment vertical="top"/>
    </xf>
    <xf numFmtId="0" fontId="80" fillId="0" borderId="0" xfId="4" applyFont="1" applyFill="1" applyAlignment="1" applyProtection="1">
      <alignment vertical="top"/>
    </xf>
    <xf numFmtId="0" fontId="89" fillId="0" borderId="0" xfId="4" applyFont="1" applyFill="1" applyAlignment="1" applyProtection="1">
      <alignment vertical="top"/>
    </xf>
    <xf numFmtId="0" fontId="90" fillId="0" borderId="8" xfId="19" applyFont="1" applyBorder="1" applyAlignment="1" applyProtection="1">
      <alignment horizontal="center"/>
    </xf>
    <xf numFmtId="0" fontId="58" fillId="4" borderId="0" xfId="19" applyFont="1" applyFill="1" applyAlignment="1" applyProtection="1">
      <alignment horizontal="center" vertical="center"/>
    </xf>
    <xf numFmtId="0" fontId="58" fillId="4" borderId="0" xfId="19" applyFont="1" applyFill="1" applyAlignment="1" applyProtection="1">
      <alignment horizontal="center"/>
    </xf>
    <xf numFmtId="0" fontId="58" fillId="4" borderId="0" xfId="19" applyFont="1" applyFill="1" applyAlignment="1" applyProtection="1">
      <alignment vertical="center" wrapText="1"/>
    </xf>
    <xf numFmtId="0" fontId="58" fillId="4" borderId="0" xfId="19" quotePrefix="1" applyFont="1" applyFill="1" applyAlignment="1" applyProtection="1">
      <alignment horizontal="center"/>
    </xf>
    <xf numFmtId="0" fontId="90" fillId="0" borderId="6" xfId="19" applyFont="1" applyBorder="1" applyAlignment="1" applyProtection="1">
      <alignment horizontal="center"/>
    </xf>
    <xf numFmtId="0" fontId="90" fillId="0" borderId="9" xfId="19" applyFont="1" applyBorder="1" applyAlignment="1" applyProtection="1">
      <alignment horizontal="center"/>
    </xf>
    <xf numFmtId="0" fontId="57" fillId="5" borderId="0" xfId="19" applyFont="1" applyFill="1" applyAlignment="1" applyProtection="1">
      <alignment horizontal="left" vertical="center"/>
    </xf>
    <xf numFmtId="176" fontId="57" fillId="5" borderId="0" xfId="19" applyNumberFormat="1" applyFont="1" applyFill="1" applyAlignment="1" applyProtection="1">
      <alignment vertical="center"/>
    </xf>
    <xf numFmtId="178" fontId="57" fillId="5" borderId="0" xfId="19" applyNumberFormat="1" applyFont="1" applyFill="1" applyAlignment="1" applyProtection="1">
      <alignment horizontal="center" vertical="center"/>
    </xf>
    <xf numFmtId="4" fontId="90" fillId="0" borderId="0" xfId="4" applyNumberFormat="1" applyFont="1" applyFill="1" applyAlignment="1" applyProtection="1">
      <alignment vertical="top"/>
    </xf>
    <xf numFmtId="0" fontId="57" fillId="5" borderId="0" xfId="19" quotePrefix="1" applyFont="1" applyFill="1" applyAlignment="1" applyProtection="1">
      <alignment horizontal="center" vertical="center"/>
    </xf>
    <xf numFmtId="4" fontId="57" fillId="5" borderId="0" xfId="19" applyNumberFormat="1" applyFont="1" applyFill="1" applyAlignment="1" applyProtection="1">
      <alignment horizontal="left" vertical="center"/>
    </xf>
    <xf numFmtId="176" fontId="57" fillId="5" borderId="0" xfId="19" applyNumberFormat="1" applyFont="1" applyFill="1" applyAlignment="1" applyProtection="1">
      <alignment horizontal="right" vertical="center"/>
    </xf>
    <xf numFmtId="0" fontId="57" fillId="5" borderId="0" xfId="19" applyFont="1" applyFill="1" applyAlignment="1" applyProtection="1">
      <alignment horizontal="center" vertical="center"/>
    </xf>
    <xf numFmtId="4" fontId="57" fillId="5" borderId="0" xfId="19" applyNumberFormat="1" applyFont="1" applyFill="1" applyAlignment="1" applyProtection="1">
      <alignment vertical="center"/>
    </xf>
    <xf numFmtId="176" fontId="57" fillId="5" borderId="0" xfId="19" applyNumberFormat="1" applyFont="1" applyFill="1" applyAlignment="1" applyProtection="1">
      <alignment horizontal="right" vertical="center" wrapText="1"/>
    </xf>
    <xf numFmtId="4" fontId="87" fillId="5" borderId="0" xfId="19" applyNumberFormat="1" applyFont="1" applyFill="1" applyAlignment="1" applyProtection="1">
      <alignment vertical="center"/>
    </xf>
    <xf numFmtId="176" fontId="87" fillId="5" borderId="0" xfId="19" applyNumberFormat="1" applyFont="1" applyFill="1" applyAlignment="1" applyProtection="1">
      <alignment vertical="center"/>
    </xf>
    <xf numFmtId="176" fontId="87" fillId="5" borderId="0" xfId="19" applyNumberFormat="1" applyFont="1" applyFill="1" applyAlignment="1" applyProtection="1">
      <alignment horizontal="right" vertical="center" wrapText="1"/>
    </xf>
    <xf numFmtId="178" fontId="87" fillId="5" borderId="0" xfId="19" applyNumberFormat="1" applyFont="1" applyFill="1" applyAlignment="1" applyProtection="1">
      <alignment horizontal="center" vertical="center"/>
    </xf>
    <xf numFmtId="4" fontId="91" fillId="5" borderId="0" xfId="19" applyNumberFormat="1" applyFont="1" applyFill="1" applyAlignment="1" applyProtection="1">
      <alignment horizontal="left" vertical="center"/>
    </xf>
    <xf numFmtId="176" fontId="91" fillId="5" borderId="0" xfId="19" applyNumberFormat="1" applyFont="1" applyFill="1" applyAlignment="1" applyProtection="1">
      <alignment horizontal="right" vertical="center"/>
    </xf>
    <xf numFmtId="178" fontId="91" fillId="5" borderId="0" xfId="19" applyNumberFormat="1" applyFont="1" applyFill="1" applyAlignment="1" applyProtection="1">
      <alignment horizontal="center" vertical="center"/>
    </xf>
    <xf numFmtId="0" fontId="87" fillId="0" borderId="0" xfId="4" applyFont="1" applyFill="1" applyAlignment="1" applyProtection="1">
      <alignment vertical="top"/>
    </xf>
    <xf numFmtId="0" fontId="66" fillId="4" borderId="0" xfId="0" applyFont="1" applyFill="1" applyBorder="1" applyAlignment="1">
      <alignment horizontal="center" vertical="center" wrapText="1"/>
    </xf>
    <xf numFmtId="0" fontId="46" fillId="6" borderId="0" xfId="0" applyFont="1" applyFill="1" applyAlignment="1">
      <alignment vertical="top"/>
    </xf>
    <xf numFmtId="0" fontId="45" fillId="6" borderId="0" xfId="0" applyFont="1" applyFill="1" applyAlignment="1">
      <alignment vertical="center"/>
    </xf>
    <xf numFmtId="0" fontId="46" fillId="6" borderId="0" xfId="0" applyFont="1" applyFill="1" applyAlignment="1">
      <alignment horizontal="left" vertical="top" wrapText="1"/>
    </xf>
    <xf numFmtId="0" fontId="46" fillId="6" borderId="0" xfId="0" applyFont="1" applyFill="1" applyAlignment="1">
      <alignment vertical="top" wrapText="1"/>
    </xf>
    <xf numFmtId="3" fontId="45" fillId="6" borderId="0" xfId="0" applyNumberFormat="1" applyFont="1" applyFill="1" applyAlignment="1">
      <alignment vertical="top"/>
    </xf>
    <xf numFmtId="3" fontId="46" fillId="0" borderId="0" xfId="0" applyNumberFormat="1" applyFont="1"/>
    <xf numFmtId="0" fontId="79" fillId="0" borderId="0" xfId="0" applyFont="1" applyFill="1" applyAlignment="1">
      <alignment wrapText="1"/>
    </xf>
    <xf numFmtId="0" fontId="45" fillId="6" borderId="0" xfId="0" applyFont="1" applyFill="1" applyAlignment="1">
      <alignment vertical="top"/>
    </xf>
    <xf numFmtId="0" fontId="45" fillId="6" borderId="0" xfId="0" applyFont="1" applyFill="1" applyAlignment="1">
      <alignment horizontal="left" vertical="top" wrapText="1"/>
    </xf>
    <xf numFmtId="166" fontId="45" fillId="6" borderId="0" xfId="0" applyNumberFormat="1" applyFont="1" applyFill="1" applyAlignment="1">
      <alignment vertical="top" wrapText="1"/>
    </xf>
    <xf numFmtId="3" fontId="45" fillId="0" borderId="0" xfId="0" applyNumberFormat="1" applyFont="1"/>
    <xf numFmtId="0" fontId="93" fillId="0" borderId="0" xfId="0" applyFont="1"/>
    <xf numFmtId="0" fontId="46" fillId="6" borderId="0" xfId="0" applyFont="1" applyFill="1" applyAlignment="1">
      <alignment vertical="center" wrapText="1"/>
    </xf>
    <xf numFmtId="166" fontId="46" fillId="6" borderId="0" xfId="0" applyNumberFormat="1" applyFont="1" applyFill="1" applyAlignment="1">
      <alignment vertical="top" wrapText="1"/>
    </xf>
    <xf numFmtId="0" fontId="44" fillId="0" borderId="0" xfId="0" applyFont="1"/>
    <xf numFmtId="0" fontId="48" fillId="6" borderId="0" xfId="0" applyFont="1" applyFill="1" applyAlignment="1">
      <alignment horizontal="center" vertical="top"/>
    </xf>
    <xf numFmtId="0" fontId="48" fillId="6" borderId="0" xfId="0" applyFont="1" applyFill="1" applyAlignment="1">
      <alignment horizontal="justify" vertical="center" wrapText="1"/>
    </xf>
    <xf numFmtId="166" fontId="48" fillId="6" borderId="0" xfId="0" applyNumberFormat="1" applyFont="1" applyFill="1" applyAlignment="1">
      <alignment vertical="top" wrapText="1"/>
    </xf>
    <xf numFmtId="0" fontId="48" fillId="0" borderId="0" xfId="0" applyFont="1"/>
    <xf numFmtId="0" fontId="49" fillId="0" borderId="0" xfId="0" applyFont="1"/>
    <xf numFmtId="0" fontId="67" fillId="0" borderId="0" xfId="0" applyFont="1"/>
    <xf numFmtId="0" fontId="48" fillId="6" borderId="2" xfId="0" applyFont="1" applyFill="1" applyBorder="1" applyAlignment="1">
      <alignment horizontal="center" vertical="top"/>
    </xf>
    <xf numFmtId="0" fontId="47" fillId="6" borderId="2" xfId="0" applyFont="1" applyFill="1" applyBorder="1" applyAlignment="1">
      <alignment vertical="top"/>
    </xf>
    <xf numFmtId="0" fontId="94" fillId="6" borderId="2" xfId="0" applyFont="1" applyFill="1" applyBorder="1" applyAlignment="1">
      <alignment horizontal="justify" vertical="top" wrapText="1"/>
    </xf>
    <xf numFmtId="0" fontId="48" fillId="6" borderId="2" xfId="0" applyFont="1" applyFill="1" applyBorder="1" applyAlignment="1">
      <alignment horizontal="center" vertical="center" wrapText="1"/>
    </xf>
    <xf numFmtId="3" fontId="48" fillId="6" borderId="2" xfId="0" applyNumberFormat="1" applyFont="1" applyFill="1" applyBorder="1" applyAlignment="1">
      <alignment horizontal="right" vertical="center"/>
    </xf>
    <xf numFmtId="0" fontId="44" fillId="0" borderId="0" xfId="6" applyFont="1" applyBorder="1" applyAlignment="1">
      <alignment horizontal="left" vertical="center" wrapText="1"/>
    </xf>
    <xf numFmtId="0" fontId="56" fillId="0" borderId="0" xfId="6" applyFont="1" applyBorder="1" applyAlignment="1">
      <alignment vertical="center" wrapText="1"/>
    </xf>
    <xf numFmtId="0" fontId="95" fillId="0" borderId="0" xfId="6" applyFont="1" applyBorder="1"/>
    <xf numFmtId="0" fontId="53" fillId="0" borderId="0" xfId="16" applyFont="1" applyAlignment="1">
      <alignment vertical="top"/>
    </xf>
    <xf numFmtId="0" fontId="97" fillId="0" borderId="0" xfId="16" applyFont="1" applyAlignment="1">
      <alignment vertical="top"/>
    </xf>
    <xf numFmtId="0" fontId="46" fillId="0" borderId="4" xfId="0" applyFont="1" applyBorder="1" applyAlignment="1">
      <alignment horizontal="left" wrapText="1"/>
    </xf>
    <xf numFmtId="0" fontId="57" fillId="0" borderId="4" xfId="0" quotePrefix="1" applyFont="1" applyFill="1" applyBorder="1" applyAlignment="1">
      <alignment vertical="top"/>
    </xf>
    <xf numFmtId="0" fontId="53" fillId="0" borderId="0" xfId="0" applyFont="1" applyAlignment="1">
      <alignment vertical="top"/>
    </xf>
    <xf numFmtId="0" fontId="53" fillId="0" borderId="0" xfId="0" applyFont="1" applyFill="1" applyBorder="1" applyAlignment="1">
      <alignment vertical="top"/>
    </xf>
    <xf numFmtId="0" fontId="62" fillId="4" borderId="0" xfId="16" applyFont="1" applyFill="1" applyBorder="1" applyAlignment="1">
      <alignment vertical="top"/>
    </xf>
    <xf numFmtId="0" fontId="58" fillId="4" borderId="0" xfId="16" applyFont="1" applyFill="1" applyBorder="1" applyAlignment="1">
      <alignment horizontal="center" vertical="center"/>
    </xf>
    <xf numFmtId="0" fontId="58" fillId="4" borderId="0" xfId="16" applyFont="1" applyFill="1" applyBorder="1" applyAlignment="1">
      <alignment horizontal="right" vertical="center"/>
    </xf>
    <xf numFmtId="0" fontId="53" fillId="0" borderId="0" xfId="0" applyFont="1" applyFill="1" applyBorder="1" applyAlignment="1">
      <alignment horizontal="right" vertical="top" wrapText="1"/>
    </xf>
    <xf numFmtId="0" fontId="46" fillId="0" borderId="2" xfId="0" applyFont="1" applyBorder="1" applyAlignment="1">
      <alignment horizontal="left" wrapText="1"/>
    </xf>
    <xf numFmtId="0" fontId="46" fillId="0" borderId="3" xfId="0" applyFont="1" applyBorder="1" applyAlignment="1">
      <alignment horizontal="left" wrapText="1"/>
    </xf>
    <xf numFmtId="0" fontId="45" fillId="0" borderId="0" xfId="16" applyFont="1" applyAlignment="1">
      <alignment vertical="top"/>
    </xf>
    <xf numFmtId="0" fontId="46" fillId="0" borderId="0" xfId="16" applyFont="1" applyAlignment="1">
      <alignment vertical="top"/>
    </xf>
    <xf numFmtId="164" fontId="45" fillId="0" borderId="0" xfId="16" applyNumberFormat="1" applyFont="1" applyAlignment="1">
      <alignment horizontal="right" vertical="top"/>
    </xf>
    <xf numFmtId="168" fontId="45" fillId="0" borderId="0" xfId="16" applyNumberFormat="1" applyFont="1" applyAlignment="1">
      <alignment horizontal="left" vertical="top"/>
    </xf>
    <xf numFmtId="0" fontId="45" fillId="0" borderId="0" xfId="16" applyFont="1" applyAlignment="1">
      <alignment horizontal="left" vertical="top"/>
    </xf>
    <xf numFmtId="164" fontId="45" fillId="0" borderId="0" xfId="16" applyNumberFormat="1" applyFont="1" applyAlignment="1">
      <alignment vertical="top"/>
    </xf>
    <xf numFmtId="0" fontId="56" fillId="0" borderId="0" xfId="16" applyFont="1" applyAlignment="1">
      <alignment vertical="top"/>
    </xf>
    <xf numFmtId="168" fontId="56" fillId="0" borderId="0" xfId="16" applyNumberFormat="1" applyFont="1" applyAlignment="1">
      <alignment vertical="top"/>
    </xf>
    <xf numFmtId="0" fontId="48" fillId="0" borderId="0" xfId="16" applyFont="1" applyAlignment="1">
      <alignment vertical="top"/>
    </xf>
    <xf numFmtId="0" fontId="47" fillId="0" borderId="0" xfId="16" applyFont="1" applyFill="1" applyAlignment="1">
      <alignment vertical="top"/>
    </xf>
    <xf numFmtId="0" fontId="48" fillId="0" borderId="0" xfId="16" applyFont="1" applyFill="1" applyAlignment="1">
      <alignment horizontal="left" vertical="top"/>
    </xf>
    <xf numFmtId="0" fontId="48" fillId="0" borderId="0" xfId="16" applyFont="1" applyFill="1" applyAlignment="1">
      <alignment vertical="top"/>
    </xf>
    <xf numFmtId="164" fontId="48" fillId="0" borderId="0" xfId="16" applyNumberFormat="1" applyFont="1" applyFill="1" applyAlignment="1">
      <alignment vertical="top"/>
    </xf>
    <xf numFmtId="0" fontId="98" fillId="0" borderId="0" xfId="16" applyFont="1" applyAlignment="1">
      <alignment vertical="top"/>
    </xf>
    <xf numFmtId="168" fontId="98" fillId="0" borderId="0" xfId="16" applyNumberFormat="1" applyFont="1" applyAlignment="1">
      <alignment vertical="top"/>
    </xf>
    <xf numFmtId="168" fontId="48" fillId="0" borderId="0" xfId="16" applyNumberFormat="1" applyFont="1" applyAlignment="1">
      <alignment horizontal="left" vertical="top"/>
    </xf>
    <xf numFmtId="0" fontId="48" fillId="0" borderId="0" xfId="16" applyFont="1" applyAlignment="1">
      <alignment horizontal="left" vertical="top"/>
    </xf>
    <xf numFmtId="164" fontId="48" fillId="0" borderId="0" xfId="16" applyNumberFormat="1" applyFont="1" applyAlignment="1">
      <alignment vertical="top"/>
    </xf>
    <xf numFmtId="0" fontId="98" fillId="0" borderId="2" xfId="16" applyFont="1" applyBorder="1" applyAlignment="1">
      <alignment vertical="top"/>
    </xf>
    <xf numFmtId="164" fontId="98" fillId="0" borderId="2" xfId="16" applyNumberFormat="1" applyFont="1" applyBorder="1" applyAlignment="1">
      <alignment vertical="top"/>
    </xf>
    <xf numFmtId="0" fontId="80" fillId="0" borderId="0" xfId="4" applyFont="1" applyFill="1" applyProtection="1"/>
    <xf numFmtId="0" fontId="89" fillId="0" borderId="0" xfId="4" applyFont="1" applyFill="1" applyProtection="1"/>
    <xf numFmtId="0" fontId="46" fillId="0" borderId="0" xfId="0" applyFont="1" applyAlignment="1">
      <alignment vertical="top"/>
    </xf>
    <xf numFmtId="0" fontId="58" fillId="4" borderId="0" xfId="16" applyFont="1" applyFill="1" applyBorder="1" applyAlignment="1">
      <alignment horizontal="center" vertical="top"/>
    </xf>
    <xf numFmtId="0" fontId="44" fillId="6" borderId="0" xfId="0" applyFont="1" applyFill="1" applyBorder="1" applyAlignment="1">
      <alignment horizontal="left" vertical="top"/>
    </xf>
    <xf numFmtId="0" fontId="99" fillId="6" borderId="0" xfId="0" applyFont="1" applyFill="1" applyBorder="1" applyAlignment="1">
      <alignment vertical="top"/>
    </xf>
    <xf numFmtId="0" fontId="99" fillId="6" borderId="0" xfId="0" applyFont="1" applyFill="1" applyBorder="1" applyAlignment="1">
      <alignment horizontal="center" vertical="top"/>
    </xf>
    <xf numFmtId="0" fontId="100" fillId="6" borderId="0" xfId="0" applyFont="1" applyFill="1" applyBorder="1" applyAlignment="1">
      <alignment vertical="top"/>
    </xf>
    <xf numFmtId="171" fontId="100" fillId="6" borderId="0" xfId="0" applyNumberFormat="1" applyFont="1" applyFill="1" applyBorder="1" applyAlignment="1">
      <alignment horizontal="left" vertical="top"/>
    </xf>
    <xf numFmtId="0" fontId="100" fillId="6" borderId="0" xfId="0" applyFont="1" applyFill="1" applyBorder="1" applyAlignment="1">
      <alignment horizontal="left" vertical="top" wrapText="1"/>
    </xf>
    <xf numFmtId="164" fontId="100" fillId="6" borderId="0" xfId="0" applyNumberFormat="1" applyFont="1" applyFill="1" applyBorder="1" applyAlignment="1">
      <alignment vertical="top"/>
    </xf>
    <xf numFmtId="164" fontId="100" fillId="6" borderId="0" xfId="0" applyNumberFormat="1" applyFont="1" applyFill="1" applyBorder="1" applyAlignment="1">
      <alignment horizontal="right" vertical="top"/>
    </xf>
    <xf numFmtId="164" fontId="44" fillId="0" borderId="0" xfId="0" applyNumberFormat="1" applyFont="1" applyAlignment="1">
      <alignment vertical="top"/>
    </xf>
    <xf numFmtId="168" fontId="99" fillId="6" borderId="0" xfId="0" applyNumberFormat="1" applyFont="1" applyFill="1" applyBorder="1" applyAlignment="1">
      <alignment horizontal="center" vertical="top"/>
    </xf>
    <xf numFmtId="164" fontId="53" fillId="0" borderId="0" xfId="0" applyNumberFormat="1" applyFont="1" applyAlignment="1">
      <alignment vertical="top"/>
    </xf>
    <xf numFmtId="0" fontId="44" fillId="0" borderId="0" xfId="0" applyFont="1" applyAlignment="1">
      <alignment vertical="top"/>
    </xf>
    <xf numFmtId="0" fontId="94" fillId="6" borderId="0" xfId="0" applyFont="1" applyFill="1" applyBorder="1" applyAlignment="1">
      <alignment vertical="top"/>
    </xf>
    <xf numFmtId="171" fontId="94" fillId="6" borderId="0" xfId="0" applyNumberFormat="1" applyFont="1" applyFill="1" applyBorder="1" applyAlignment="1">
      <alignment horizontal="left" vertical="top"/>
    </xf>
    <xf numFmtId="0" fontId="94" fillId="6" borderId="0" xfId="0" applyFont="1" applyFill="1" applyBorder="1" applyAlignment="1">
      <alignment horizontal="left" vertical="top" wrapText="1"/>
    </xf>
    <xf numFmtId="164" fontId="94" fillId="6" borderId="0" xfId="0" applyNumberFormat="1" applyFont="1" applyFill="1" applyBorder="1" applyAlignment="1">
      <alignment vertical="top"/>
    </xf>
    <xf numFmtId="164" fontId="94" fillId="6" borderId="0" xfId="0" applyNumberFormat="1" applyFont="1" applyFill="1" applyBorder="1" applyAlignment="1">
      <alignment horizontal="right" vertical="top"/>
    </xf>
    <xf numFmtId="0" fontId="63" fillId="0" borderId="0" xfId="0" applyFont="1" applyAlignment="1">
      <alignment horizontal="left"/>
    </xf>
    <xf numFmtId="0" fontId="67" fillId="0" borderId="0" xfId="0" applyFont="1" applyAlignment="1">
      <alignment vertical="top"/>
    </xf>
    <xf numFmtId="0" fontId="45" fillId="6" borderId="0" xfId="0" applyFont="1" applyFill="1" applyAlignment="1">
      <alignment horizontal="center" vertical="top"/>
    </xf>
    <xf numFmtId="0" fontId="46" fillId="6" borderId="0" xfId="0" applyFont="1" applyFill="1" applyAlignment="1">
      <alignment horizontal="center" vertical="top"/>
    </xf>
    <xf numFmtId="0" fontId="45" fillId="6" borderId="0" xfId="0" applyFont="1" applyFill="1" applyAlignment="1">
      <alignment horizontal="left" vertical="top" indent="2"/>
    </xf>
    <xf numFmtId="3" fontId="45" fillId="6" borderId="0" xfId="0" applyNumberFormat="1" applyFont="1" applyFill="1" applyAlignment="1">
      <alignment vertical="top" wrapText="1"/>
    </xf>
    <xf numFmtId="0" fontId="94" fillId="6" borderId="0" xfId="0" applyFont="1" applyFill="1" applyAlignment="1">
      <alignment vertical="top" wrapText="1"/>
    </xf>
    <xf numFmtId="0" fontId="94" fillId="6" borderId="0" xfId="0" applyFont="1" applyFill="1" applyAlignment="1">
      <alignment horizontal="justify" vertical="top" wrapText="1"/>
    </xf>
    <xf numFmtId="3" fontId="48" fillId="6" borderId="0" xfId="0" applyNumberFormat="1" applyFont="1" applyFill="1" applyAlignment="1">
      <alignment vertical="top" wrapText="1"/>
    </xf>
    <xf numFmtId="0" fontId="100" fillId="6" borderId="0" xfId="0" applyFont="1" applyFill="1" applyAlignment="1">
      <alignment vertical="top" wrapText="1"/>
    </xf>
    <xf numFmtId="0" fontId="100" fillId="6" borderId="0" xfId="0" applyFont="1" applyFill="1" applyAlignment="1">
      <alignment horizontal="justify" vertical="top" wrapText="1"/>
    </xf>
    <xf numFmtId="0" fontId="46" fillId="6" borderId="0" xfId="0" applyFont="1" applyFill="1" applyAlignment="1">
      <alignment horizontal="center" vertical="top" wrapText="1"/>
    </xf>
    <xf numFmtId="3" fontId="46" fillId="6" borderId="0" xfId="0" applyNumberFormat="1" applyFont="1" applyFill="1" applyAlignment="1">
      <alignment vertical="top" wrapText="1"/>
    </xf>
    <xf numFmtId="0" fontId="47" fillId="6" borderId="2" xfId="0" applyFont="1" applyFill="1" applyBorder="1" applyAlignment="1">
      <alignment horizontal="center" vertical="top"/>
    </xf>
    <xf numFmtId="0" fontId="94" fillId="6" borderId="2" xfId="0" applyFont="1" applyFill="1" applyBorder="1" applyAlignment="1">
      <alignment vertical="top" wrapText="1"/>
    </xf>
    <xf numFmtId="0" fontId="48" fillId="6" borderId="2" xfId="0" applyFont="1" applyFill="1" applyBorder="1" applyAlignment="1">
      <alignment horizontal="center" vertical="top" wrapText="1"/>
    </xf>
    <xf numFmtId="3" fontId="48" fillId="6" borderId="2" xfId="0" applyNumberFormat="1" applyFont="1" applyFill="1" applyBorder="1" applyAlignment="1">
      <alignment vertical="top"/>
    </xf>
    <xf numFmtId="0" fontId="90" fillId="6" borderId="0" xfId="0" applyFont="1" applyFill="1" applyBorder="1" applyAlignment="1">
      <alignment horizontal="center" vertical="top" wrapText="1"/>
    </xf>
    <xf numFmtId="3" fontId="45" fillId="6" borderId="0" xfId="0" applyNumberFormat="1" applyFont="1" applyFill="1" applyBorder="1" applyAlignment="1">
      <alignment horizontal="right" wrapText="1"/>
    </xf>
    <xf numFmtId="0" fontId="100" fillId="5" borderId="0" xfId="0" applyFont="1" applyFill="1" applyAlignment="1">
      <alignment vertical="top" wrapText="1"/>
    </xf>
    <xf numFmtId="3" fontId="45" fillId="6" borderId="0" xfId="0" applyNumberFormat="1" applyFont="1" applyFill="1" applyAlignment="1">
      <alignment horizontal="right"/>
    </xf>
    <xf numFmtId="0" fontId="102" fillId="6" borderId="0" xfId="0" applyFont="1" applyFill="1" applyBorder="1" applyAlignment="1">
      <alignment horizontal="center" vertical="top" wrapText="1"/>
    </xf>
    <xf numFmtId="0" fontId="94" fillId="5" borderId="0" xfId="0" applyFont="1" applyFill="1" applyAlignment="1">
      <alignment vertical="top" wrapText="1"/>
    </xf>
    <xf numFmtId="3" fontId="48" fillId="6" borderId="0" xfId="0" applyNumberFormat="1" applyFont="1" applyFill="1" applyAlignment="1">
      <alignment horizontal="right"/>
    </xf>
    <xf numFmtId="0" fontId="47" fillId="6" borderId="0" xfId="0" applyFont="1" applyFill="1" applyAlignment="1">
      <alignment vertical="top"/>
    </xf>
    <xf numFmtId="0" fontId="65" fillId="0" borderId="0" xfId="0" applyFont="1" applyFill="1" applyBorder="1"/>
    <xf numFmtId="0" fontId="94" fillId="5" borderId="0" xfId="0" applyFont="1" applyFill="1" applyAlignment="1">
      <alignment horizontal="justify" vertical="top" wrapText="1"/>
    </xf>
    <xf numFmtId="0" fontId="48" fillId="6" borderId="7" xfId="0" applyFont="1" applyFill="1" applyBorder="1" applyAlignment="1">
      <alignment vertical="top"/>
    </xf>
    <xf numFmtId="0" fontId="47" fillId="6" borderId="7" xfId="0" applyFont="1" applyFill="1" applyBorder="1" applyAlignment="1">
      <alignment horizontal="left" vertical="top" wrapText="1"/>
    </xf>
    <xf numFmtId="0" fontId="94" fillId="6" borderId="7" xfId="0" applyFont="1" applyFill="1" applyBorder="1" applyAlignment="1">
      <alignment vertical="top" wrapText="1"/>
    </xf>
    <xf numFmtId="3" fontId="48" fillId="6" borderId="7" xfId="0" applyNumberFormat="1" applyFont="1" applyFill="1" applyBorder="1" applyAlignment="1">
      <alignment horizontal="right"/>
    </xf>
    <xf numFmtId="0" fontId="48" fillId="0" borderId="0" xfId="0" applyFont="1" applyAlignment="1">
      <alignment wrapText="1"/>
    </xf>
    <xf numFmtId="3" fontId="48" fillId="0" borderId="0" xfId="0" applyNumberFormat="1" applyFont="1"/>
    <xf numFmtId="0" fontId="49" fillId="0" borderId="0" xfId="0" applyFont="1" applyAlignment="1">
      <alignment wrapText="1"/>
    </xf>
    <xf numFmtId="3" fontId="49" fillId="0" borderId="0" xfId="0" applyNumberFormat="1" applyFont="1"/>
    <xf numFmtId="0" fontId="67" fillId="0" borderId="0" xfId="0" applyFont="1" applyAlignment="1">
      <alignment wrapText="1"/>
    </xf>
    <xf numFmtId="3" fontId="67" fillId="0" borderId="0" xfId="0" applyNumberFormat="1" applyFont="1"/>
    <xf numFmtId="0" fontId="103" fillId="0" borderId="0" xfId="0" applyFont="1"/>
    <xf numFmtId="0" fontId="104" fillId="0" borderId="4" xfId="3" applyFont="1" applyBorder="1" applyAlignment="1">
      <alignment horizontal="center" vertical="top"/>
    </xf>
    <xf numFmtId="0" fontId="104" fillId="0" borderId="4" xfId="3" applyFont="1" applyBorder="1" applyAlignment="1">
      <alignment horizontal="center" vertical="top" wrapText="1"/>
    </xf>
    <xf numFmtId="0" fontId="106" fillId="0" borderId="0" xfId="0" applyFont="1" applyAlignment="1">
      <alignment vertical="top"/>
    </xf>
    <xf numFmtId="0" fontId="106" fillId="0" borderId="0" xfId="0" applyFont="1" applyAlignment="1">
      <alignment vertical="top" wrapText="1"/>
    </xf>
    <xf numFmtId="0" fontId="107" fillId="7" borderId="3" xfId="11" applyFont="1" applyFill="1" applyBorder="1" applyAlignment="1">
      <alignment horizontal="center" vertical="top"/>
    </xf>
    <xf numFmtId="0" fontId="107" fillId="7" borderId="3" xfId="11" applyFont="1" applyFill="1" applyBorder="1" applyAlignment="1">
      <alignment horizontal="center" vertical="top" wrapText="1"/>
    </xf>
    <xf numFmtId="0" fontId="105" fillId="7" borderId="3" xfId="11" applyFont="1" applyFill="1" applyBorder="1" applyAlignment="1">
      <alignment horizontal="center" vertical="top" wrapText="1"/>
    </xf>
    <xf numFmtId="0" fontId="106" fillId="6" borderId="0" xfId="0" applyFont="1" applyFill="1" applyBorder="1" applyAlignment="1">
      <alignment vertical="top"/>
    </xf>
    <xf numFmtId="0" fontId="106" fillId="6" borderId="0" xfId="0" applyFont="1" applyFill="1" applyBorder="1" applyAlignment="1">
      <alignment vertical="top" wrapText="1"/>
    </xf>
    <xf numFmtId="3" fontId="106" fillId="6" borderId="0" xfId="0" applyNumberFormat="1" applyFont="1" applyFill="1" applyBorder="1" applyAlignment="1">
      <alignment vertical="top"/>
    </xf>
    <xf numFmtId="4" fontId="45" fillId="6" borderId="0" xfId="0" applyNumberFormat="1" applyFont="1" applyFill="1" applyBorder="1" applyAlignment="1">
      <alignment vertical="top" wrapText="1"/>
    </xf>
    <xf numFmtId="0" fontId="65" fillId="0" borderId="0" xfId="0" applyFont="1" applyAlignment="1">
      <alignment vertical="top"/>
    </xf>
    <xf numFmtId="0" fontId="49" fillId="0" borderId="0" xfId="0" applyFont="1" applyAlignment="1">
      <alignment vertical="top"/>
    </xf>
    <xf numFmtId="4" fontId="49" fillId="6" borderId="0" xfId="0" applyNumberFormat="1" applyFont="1" applyFill="1" applyBorder="1" applyAlignment="1">
      <alignment vertical="top" wrapText="1"/>
    </xf>
    <xf numFmtId="164" fontId="49" fillId="6" borderId="0" xfId="3" applyNumberFormat="1" applyFont="1" applyFill="1" applyBorder="1" applyAlignment="1">
      <alignment horizontal="center" vertical="top"/>
    </xf>
    <xf numFmtId="4" fontId="49" fillId="6" borderId="0" xfId="0" applyNumberFormat="1" applyFont="1" applyFill="1" applyBorder="1" applyAlignment="1" applyProtection="1">
      <alignment horizontal="left" vertical="top" wrapText="1"/>
      <protection locked="0"/>
    </xf>
    <xf numFmtId="1" fontId="49" fillId="6" borderId="4" xfId="3" applyNumberFormat="1" applyFont="1" applyFill="1" applyBorder="1" applyAlignment="1">
      <alignment horizontal="center" vertical="top"/>
    </xf>
    <xf numFmtId="0" fontId="67" fillId="0" borderId="0" xfId="0" applyFont="1" applyFill="1"/>
    <xf numFmtId="0" fontId="63" fillId="5" borderId="0" xfId="0" applyFont="1" applyFill="1" applyBorder="1" applyAlignment="1">
      <alignment horizontal="left" vertical="top" wrapText="1" indent="1"/>
    </xf>
    <xf numFmtId="4" fontId="87" fillId="5" borderId="0" xfId="19" applyNumberFormat="1" applyFont="1" applyFill="1" applyAlignment="1" applyProtection="1">
      <alignment horizontal="left" vertical="center" wrapText="1"/>
    </xf>
    <xf numFmtId="0" fontId="67" fillId="0" borderId="2" xfId="0" applyFont="1" applyBorder="1"/>
    <xf numFmtId="3" fontId="16" fillId="0" borderId="0" xfId="6" applyNumberFormat="1" applyFont="1" applyFill="1"/>
    <xf numFmtId="0" fontId="48" fillId="0" borderId="0" xfId="8" applyFont="1" applyAlignment="1"/>
    <xf numFmtId="0" fontId="58" fillId="4" borderId="0" xfId="0" applyFont="1" applyFill="1" applyBorder="1" applyAlignment="1">
      <alignment horizontal="center" vertical="center" wrapText="1"/>
    </xf>
    <xf numFmtId="0" fontId="94" fillId="6" borderId="0" xfId="0" applyFont="1" applyFill="1" applyBorder="1" applyAlignment="1">
      <alignment horizontal="center" vertical="top"/>
    </xf>
    <xf numFmtId="0" fontId="48" fillId="6" borderId="0" xfId="0" applyFont="1" applyFill="1" applyBorder="1" applyAlignment="1">
      <alignment vertical="top"/>
    </xf>
    <xf numFmtId="0" fontId="94" fillId="6" borderId="0" xfId="0" applyFont="1" applyFill="1" applyBorder="1" applyAlignment="1">
      <alignment horizontal="left" vertical="top"/>
    </xf>
    <xf numFmtId="0" fontId="100" fillId="6" borderId="0" xfId="0" applyFont="1" applyFill="1" applyBorder="1" applyAlignment="1">
      <alignment horizontal="center" vertical="top"/>
    </xf>
    <xf numFmtId="0" fontId="46" fillId="6" borderId="0" xfId="0" applyFont="1" applyFill="1" applyBorder="1" applyAlignment="1">
      <alignment vertical="top"/>
    </xf>
    <xf numFmtId="171" fontId="99" fillId="6" borderId="0" xfId="0" applyNumberFormat="1" applyFont="1" applyFill="1" applyBorder="1" applyAlignment="1">
      <alignment horizontal="left" vertical="top"/>
    </xf>
    <xf numFmtId="0" fontId="99" fillId="6" borderId="0" xfId="0" applyFont="1" applyFill="1" applyBorder="1" applyAlignment="1">
      <alignment horizontal="left" vertical="top" wrapText="1"/>
    </xf>
    <xf numFmtId="164" fontId="99" fillId="6" borderId="0" xfId="0" applyNumberFormat="1" applyFont="1" applyFill="1" applyBorder="1" applyAlignment="1">
      <alignment vertical="top"/>
    </xf>
    <xf numFmtId="164" fontId="99" fillId="6" borderId="0" xfId="0" applyNumberFormat="1" applyFont="1" applyFill="1" applyBorder="1" applyAlignment="1">
      <alignment horizontal="right" vertical="top"/>
    </xf>
    <xf numFmtId="0" fontId="0" fillId="0" borderId="2" xfId="0" applyBorder="1" applyAlignment="1">
      <alignment vertical="top"/>
    </xf>
    <xf numFmtId="0" fontId="0" fillId="0" borderId="2" xfId="0" applyBorder="1" applyAlignment="1">
      <alignment vertical="top" wrapText="1"/>
    </xf>
    <xf numFmtId="0" fontId="27" fillId="0" borderId="0" xfId="0" applyFont="1" applyAlignment="1">
      <alignment horizontal="left"/>
    </xf>
    <xf numFmtId="0" fontId="27" fillId="0" borderId="0" xfId="0" applyFont="1" applyAlignment="1">
      <alignment horizontal="left" wrapText="1"/>
    </xf>
    <xf numFmtId="0" fontId="58" fillId="4" borderId="0" xfId="6" applyFont="1" applyFill="1" applyBorder="1" applyAlignment="1">
      <alignment horizontal="center" vertical="center"/>
    </xf>
    <xf numFmtId="0" fontId="27" fillId="0" borderId="4" xfId="0" applyFont="1" applyBorder="1" applyAlignment="1">
      <alignment horizontal="left" vertical="top" wrapText="1"/>
    </xf>
    <xf numFmtId="0" fontId="50" fillId="0" borderId="0" xfId="17" applyFont="1" applyFill="1" applyBorder="1" applyAlignment="1">
      <alignment horizontal="left" vertical="top" wrapText="1"/>
    </xf>
    <xf numFmtId="0" fontId="85" fillId="0" borderId="0" xfId="17" applyFont="1" applyFill="1" applyBorder="1" applyAlignment="1">
      <alignment horizontal="left" vertical="top"/>
    </xf>
    <xf numFmtId="0" fontId="58" fillId="4" borderId="0" xfId="16" applyFont="1" applyFill="1" applyBorder="1" applyAlignment="1">
      <alignment horizontal="center" vertical="center"/>
    </xf>
    <xf numFmtId="0" fontId="51" fillId="4" borderId="0" xfId="6" applyFont="1" applyFill="1" applyBorder="1" applyAlignment="1">
      <alignment horizontal="left" vertical="top" wrapText="1"/>
    </xf>
    <xf numFmtId="164" fontId="109" fillId="6" borderId="0" xfId="0" applyNumberFormat="1" applyFont="1" applyFill="1" applyBorder="1" applyAlignment="1">
      <alignment horizontal="center" vertical="center"/>
    </xf>
    <xf numFmtId="0" fontId="108" fillId="0" borderId="4" xfId="0" applyFont="1" applyBorder="1" applyAlignment="1">
      <alignment horizontal="justify" vertical="top" wrapText="1"/>
    </xf>
    <xf numFmtId="0" fontId="50" fillId="0" borderId="0" xfId="3" applyFont="1" applyBorder="1" applyAlignment="1">
      <alignment horizontal="left" vertical="top" wrapText="1"/>
    </xf>
    <xf numFmtId="0" fontId="50" fillId="0" borderId="0" xfId="3" applyFont="1" applyBorder="1" applyAlignment="1">
      <alignment horizontal="left" vertical="top"/>
    </xf>
    <xf numFmtId="0" fontId="105" fillId="4" borderId="0" xfId="3" applyFont="1" applyFill="1" applyAlignment="1">
      <alignment horizontal="center" vertical="center" wrapText="1"/>
    </xf>
    <xf numFmtId="0" fontId="105" fillId="4" borderId="0" xfId="3" applyFont="1" applyFill="1" applyAlignment="1">
      <alignment horizontal="center" vertical="center"/>
    </xf>
    <xf numFmtId="0" fontId="45" fillId="6" borderId="0" xfId="0" applyFont="1" applyFill="1" applyBorder="1" applyAlignment="1">
      <alignment vertical="top" wrapText="1"/>
    </xf>
    <xf numFmtId="0" fontId="65" fillId="0" borderId="0" xfId="0" applyFont="1" applyAlignment="1">
      <alignment vertical="top" wrapText="1"/>
    </xf>
    <xf numFmtId="0" fontId="41" fillId="0" borderId="0" xfId="8" applyFont="1" applyAlignment="1">
      <alignment horizontal="center"/>
    </xf>
    <xf numFmtId="0" fontId="48" fillId="0" borderId="0" xfId="8" applyFont="1" applyBorder="1" applyAlignment="1">
      <alignment horizontal="justify" vertical="center" wrapText="1"/>
    </xf>
    <xf numFmtId="0" fontId="51" fillId="4" borderId="0" xfId="6" applyFont="1" applyFill="1" applyBorder="1" applyAlignment="1">
      <alignment horizontal="left" vertical="center" wrapText="1"/>
    </xf>
    <xf numFmtId="0" fontId="50" fillId="0" borderId="0" xfId="8" applyFont="1" applyFill="1" applyAlignment="1">
      <alignment horizontal="left" vertical="center" wrapText="1"/>
    </xf>
    <xf numFmtId="0" fontId="50" fillId="0" borderId="0" xfId="8" applyFont="1" applyFill="1" applyAlignment="1">
      <alignment horizontal="left" vertical="center"/>
    </xf>
    <xf numFmtId="0" fontId="58" fillId="4" borderId="0" xfId="8" applyFont="1" applyFill="1" applyBorder="1" applyAlignment="1">
      <alignment horizontal="center" vertical="center" wrapText="1"/>
    </xf>
    <xf numFmtId="0" fontId="58" fillId="4" borderId="0" xfId="9" applyFont="1" applyFill="1" applyBorder="1" applyAlignment="1">
      <alignment horizontal="center" vertical="center" wrapText="1"/>
    </xf>
    <xf numFmtId="0" fontId="58" fillId="4" borderId="0" xfId="9" applyFont="1" applyFill="1" applyBorder="1" applyAlignment="1">
      <alignment horizontal="center"/>
    </xf>
    <xf numFmtId="0" fontId="44" fillId="6" borderId="0" xfId="8" applyFont="1" applyFill="1" applyBorder="1" applyAlignment="1">
      <alignment horizontal="left" vertical="top" wrapText="1"/>
    </xf>
    <xf numFmtId="0" fontId="63" fillId="0" borderId="0" xfId="0" applyFont="1" applyAlignment="1">
      <alignment horizontal="left" vertical="top" wrapText="1"/>
    </xf>
    <xf numFmtId="0" fontId="60" fillId="4" borderId="0" xfId="6" applyFont="1" applyFill="1" applyBorder="1" applyAlignment="1">
      <alignment horizontal="center" vertical="top" wrapText="1"/>
    </xf>
    <xf numFmtId="0" fontId="50" fillId="0" borderId="0" xfId="3" applyFont="1" applyBorder="1" applyAlignment="1">
      <alignment horizontal="left" wrapText="1"/>
    </xf>
    <xf numFmtId="0" fontId="50" fillId="0" borderId="0" xfId="3" applyFont="1" applyBorder="1" applyAlignment="1">
      <alignment horizontal="left"/>
    </xf>
    <xf numFmtId="0" fontId="62" fillId="4" borderId="0" xfId="3" applyFont="1" applyFill="1" applyAlignment="1">
      <alignment horizontal="center" vertical="center"/>
    </xf>
    <xf numFmtId="0" fontId="46" fillId="4" borderId="0" xfId="0" applyFont="1" applyFill="1" applyAlignment="1">
      <alignment horizontal="center" vertical="center"/>
    </xf>
    <xf numFmtId="0" fontId="58" fillId="4" borderId="0" xfId="0" applyFont="1" applyFill="1" applyBorder="1" applyAlignment="1" applyProtection="1">
      <alignment horizontal="center" vertical="center" wrapText="1"/>
      <protection locked="0"/>
    </xf>
    <xf numFmtId="0" fontId="63" fillId="0" borderId="4" xfId="0" applyFont="1" applyBorder="1" applyAlignment="1">
      <alignment horizontal="left" vertical="top" wrapText="1"/>
    </xf>
    <xf numFmtId="0" fontId="14" fillId="0" borderId="0" xfId="0" applyFont="1" applyAlignment="1">
      <alignment vertical="top" wrapText="1"/>
    </xf>
    <xf numFmtId="0" fontId="58" fillId="4" borderId="0" xfId="3" applyFont="1" applyFill="1" applyAlignment="1">
      <alignment horizontal="center" vertical="center"/>
    </xf>
    <xf numFmtId="0" fontId="58" fillId="4" borderId="0" xfId="0" applyFont="1" applyFill="1" applyBorder="1" applyAlignment="1" applyProtection="1">
      <alignment horizontal="center" vertical="center"/>
      <protection locked="0"/>
    </xf>
    <xf numFmtId="0" fontId="68" fillId="4" borderId="0" xfId="3" applyFont="1" applyFill="1" applyBorder="1" applyAlignment="1">
      <alignment horizontal="left" vertical="center" wrapText="1"/>
    </xf>
    <xf numFmtId="0" fontId="69" fillId="0" borderId="4" xfId="0" applyFont="1" applyBorder="1" applyAlignment="1">
      <alignment horizontal="left" vertical="center" wrapText="1"/>
    </xf>
    <xf numFmtId="0" fontId="69" fillId="0" borderId="4" xfId="0" applyFont="1" applyBorder="1" applyAlignment="1">
      <alignment horizontal="left" vertical="center"/>
    </xf>
    <xf numFmtId="0" fontId="53" fillId="0" borderId="2" xfId="0" applyFont="1" applyBorder="1" applyAlignment="1">
      <alignment horizontal="center" vertical="center" wrapText="1"/>
    </xf>
    <xf numFmtId="0" fontId="53" fillId="0" borderId="3" xfId="0" applyFont="1" applyBorder="1" applyAlignment="1">
      <alignment horizontal="center" vertical="center" wrapText="1"/>
    </xf>
    <xf numFmtId="0" fontId="48" fillId="0" borderId="0" xfId="0" applyFont="1" applyFill="1" applyBorder="1" applyAlignment="1">
      <alignment horizontal="left" vertical="center" wrapText="1"/>
    </xf>
    <xf numFmtId="0" fontId="72" fillId="7" borderId="2" xfId="11" applyFont="1" applyFill="1" applyBorder="1" applyAlignment="1">
      <alignment horizontal="center" vertical="center"/>
    </xf>
    <xf numFmtId="0" fontId="72" fillId="7" borderId="3" xfId="11" applyFont="1" applyFill="1" applyBorder="1" applyAlignment="1">
      <alignment horizontal="center" vertical="center"/>
    </xf>
    <xf numFmtId="0" fontId="63" fillId="0" borderId="4" xfId="0" applyFont="1" applyBorder="1" applyAlignment="1">
      <alignment horizontal="justify" vertical="center" wrapText="1"/>
    </xf>
    <xf numFmtId="0" fontId="61" fillId="0" borderId="0" xfId="3" applyFont="1" applyBorder="1" applyAlignment="1">
      <alignment horizontal="center" vertical="center" wrapText="1"/>
    </xf>
    <xf numFmtId="0" fontId="44" fillId="0" borderId="0" xfId="0" applyFont="1" applyAlignment="1">
      <alignment horizontal="center" vertical="center" wrapText="1"/>
    </xf>
    <xf numFmtId="0" fontId="70" fillId="0" borderId="0" xfId="3" applyFont="1" applyFill="1" applyAlignment="1">
      <alignment horizontal="left" vertical="center" wrapText="1"/>
    </xf>
    <xf numFmtId="0" fontId="53" fillId="8" borderId="4" xfId="11" applyFont="1" applyFill="1" applyBorder="1" applyAlignment="1">
      <alignment horizontal="center"/>
    </xf>
    <xf numFmtId="0" fontId="71" fillId="4" borderId="12" xfId="0" applyFont="1" applyFill="1" applyBorder="1" applyAlignment="1">
      <alignment horizontal="center" vertical="center" wrapText="1"/>
    </xf>
    <xf numFmtId="0" fontId="71" fillId="4" borderId="13" xfId="0" applyFont="1" applyFill="1" applyBorder="1" applyAlignment="1">
      <alignment horizontal="center" vertical="center" wrapText="1"/>
    </xf>
    <xf numFmtId="0" fontId="71" fillId="4" borderId="14" xfId="0" applyFont="1" applyFill="1" applyBorder="1" applyAlignment="1">
      <alignment horizontal="center" vertical="center" wrapText="1"/>
    </xf>
    <xf numFmtId="0" fontId="71" fillId="4" borderId="15" xfId="0" applyFont="1" applyFill="1" applyBorder="1" applyAlignment="1">
      <alignment horizontal="center" vertical="center" wrapText="1"/>
    </xf>
    <xf numFmtId="0" fontId="63" fillId="0" borderId="4" xfId="0" applyFont="1" applyBorder="1" applyAlignment="1">
      <alignment horizontal="left" vertical="center" wrapText="1"/>
    </xf>
    <xf numFmtId="0" fontId="71" fillId="4" borderId="0" xfId="0" applyFont="1" applyFill="1" applyAlignment="1">
      <alignment horizontal="center" vertical="center" wrapText="1"/>
    </xf>
    <xf numFmtId="0" fontId="71" fillId="4" borderId="16" xfId="0" applyFont="1" applyFill="1" applyBorder="1" applyAlignment="1">
      <alignment horizontal="center" vertical="center"/>
    </xf>
    <xf numFmtId="0" fontId="51" fillId="4" borderId="0" xfId="3" applyFont="1" applyFill="1" applyBorder="1" applyAlignment="1">
      <alignment horizontal="left" vertical="top" wrapText="1"/>
    </xf>
    <xf numFmtId="0" fontId="50" fillId="0" borderId="0" xfId="7" applyFont="1" applyFill="1" applyBorder="1" applyAlignment="1">
      <alignment horizontal="left" vertical="center" wrapText="1"/>
    </xf>
    <xf numFmtId="0" fontId="50" fillId="0" borderId="0" xfId="0" applyFont="1" applyFill="1" applyAlignment="1">
      <alignment horizontal="left" vertical="center" wrapText="1"/>
    </xf>
    <xf numFmtId="0" fontId="15" fillId="0" borderId="0" xfId="6" applyFont="1" applyAlignment="1">
      <alignment horizontal="justify" vertical="center" wrapText="1"/>
    </xf>
    <xf numFmtId="0" fontId="15" fillId="0" borderId="0" xfId="6" applyFont="1" applyAlignment="1">
      <alignment horizontal="left" vertical="center"/>
    </xf>
    <xf numFmtId="0" fontId="48" fillId="0" borderId="0" xfId="6" applyFont="1" applyAlignment="1">
      <alignment horizontal="justify" vertical="center" wrapText="1"/>
    </xf>
    <xf numFmtId="0" fontId="48" fillId="0" borderId="0" xfId="6" applyFont="1" applyAlignment="1">
      <alignment horizontal="justify" vertical="center"/>
    </xf>
    <xf numFmtId="0" fontId="48" fillId="0" borderId="0" xfId="8" applyFont="1" applyBorder="1" applyAlignment="1">
      <alignment wrapText="1"/>
    </xf>
    <xf numFmtId="0" fontId="48" fillId="0" borderId="0" xfId="8" applyFont="1" applyBorder="1" applyAlignment="1"/>
    <xf numFmtId="0" fontId="81" fillId="0" borderId="0" xfId="7" applyFont="1" applyFill="1" applyBorder="1" applyAlignment="1">
      <alignment horizontal="center" vertical="center" wrapText="1"/>
    </xf>
    <xf numFmtId="0" fontId="58" fillId="4" borderId="0" xfId="6" applyFont="1" applyFill="1" applyBorder="1" applyAlignment="1">
      <alignment horizontal="center" vertical="center"/>
    </xf>
    <xf numFmtId="168" fontId="44" fillId="6" borderId="0" xfId="8" applyNumberFormat="1" applyFont="1" applyFill="1" applyBorder="1" applyAlignment="1">
      <alignment horizontal="left" vertical="top"/>
    </xf>
    <xf numFmtId="0" fontId="84" fillId="0" borderId="0" xfId="4" applyFont="1" applyFill="1" applyBorder="1" applyAlignment="1" applyProtection="1">
      <alignment horizontal="center" vertical="center"/>
    </xf>
    <xf numFmtId="0" fontId="51" fillId="4" borderId="0" xfId="4" applyFont="1" applyFill="1" applyBorder="1" applyAlignment="1" applyProtection="1">
      <alignment horizontal="left" vertical="center" wrapText="1"/>
    </xf>
    <xf numFmtId="164" fontId="58" fillId="4" borderId="1" xfId="0" applyNumberFormat="1" applyFont="1" applyFill="1" applyBorder="1" applyAlignment="1">
      <alignment horizontal="center" vertical="center"/>
    </xf>
    <xf numFmtId="0" fontId="58" fillId="4" borderId="1" xfId="0" applyFont="1" applyFill="1" applyBorder="1" applyAlignment="1">
      <alignment horizontal="center" vertical="center"/>
    </xf>
    <xf numFmtId="0" fontId="87" fillId="3" borderId="0" xfId="2" applyFont="1" applyFill="1" applyBorder="1" applyAlignment="1">
      <alignment vertical="top" wrapText="1"/>
    </xf>
    <xf numFmtId="0" fontId="87" fillId="3" borderId="0" xfId="2" quotePrefix="1" applyFont="1" applyFill="1" applyBorder="1" applyAlignment="1">
      <alignment vertical="top" wrapText="1"/>
    </xf>
    <xf numFmtId="0" fontId="85" fillId="0" borderId="0" xfId="0" applyFont="1" applyBorder="1" applyAlignment="1">
      <alignment horizontal="left"/>
    </xf>
    <xf numFmtId="0" fontId="50" fillId="0" borderId="0" xfId="16" applyFont="1" applyFill="1" applyAlignment="1">
      <alignment vertical="top" wrapText="1"/>
    </xf>
    <xf numFmtId="0" fontId="96" fillId="0" borderId="0" xfId="16" applyFont="1" applyFill="1" applyAlignment="1">
      <alignment vertical="top" wrapText="1"/>
    </xf>
    <xf numFmtId="0" fontId="48" fillId="0" borderId="4" xfId="16" applyFont="1" applyBorder="1" applyAlignment="1">
      <alignment horizontal="left" vertical="top" wrapText="1"/>
    </xf>
    <xf numFmtId="0" fontId="87" fillId="0" borderId="0" xfId="19" quotePrefix="1" applyFont="1" applyAlignment="1" applyProtection="1">
      <alignment horizontal="left" wrapText="1"/>
    </xf>
    <xf numFmtId="0" fontId="58" fillId="4" borderId="0" xfId="19" applyFont="1" applyFill="1" applyAlignment="1" applyProtection="1">
      <alignment horizontal="center" vertical="center" wrapText="1"/>
    </xf>
    <xf numFmtId="0" fontId="58" fillId="4" borderId="0" xfId="19" applyFont="1" applyFill="1" applyBorder="1" applyAlignment="1" applyProtection="1">
      <alignment horizontal="center" vertical="center" wrapText="1"/>
    </xf>
    <xf numFmtId="0" fontId="58" fillId="4" borderId="1" xfId="19" applyFont="1" applyFill="1" applyBorder="1" applyAlignment="1" applyProtection="1">
      <alignment horizontal="center" vertical="center" wrapText="1"/>
    </xf>
    <xf numFmtId="0" fontId="81" fillId="0" borderId="0" xfId="4" applyFont="1" applyFill="1" applyAlignment="1" applyProtection="1">
      <alignment horizontal="center" vertical="top"/>
    </xf>
    <xf numFmtId="0" fontId="88" fillId="0" borderId="0" xfId="4" applyFont="1" applyFill="1" applyAlignment="1" applyProtection="1">
      <alignment horizontal="center" vertical="top"/>
    </xf>
    <xf numFmtId="0" fontId="50" fillId="0" borderId="0" xfId="4" applyFont="1" applyFill="1" applyAlignment="1" applyProtection="1">
      <alignment horizontal="left" vertical="top" wrapText="1"/>
    </xf>
    <xf numFmtId="0" fontId="80" fillId="0" borderId="0" xfId="19" applyFont="1" applyAlignment="1" applyProtection="1">
      <alignment horizontal="center" vertical="center" wrapText="1"/>
    </xf>
    <xf numFmtId="0" fontId="92" fillId="0" borderId="0" xfId="0" applyFont="1" applyAlignment="1">
      <alignment horizontal="center"/>
    </xf>
    <xf numFmtId="0" fontId="66" fillId="4" borderId="5" xfId="0" applyFont="1" applyFill="1" applyBorder="1" applyAlignment="1">
      <alignment horizontal="center" vertical="center" wrapText="1"/>
    </xf>
    <xf numFmtId="0" fontId="48" fillId="0" borderId="0" xfId="0" quotePrefix="1" applyFont="1" applyFill="1" applyBorder="1" applyAlignment="1">
      <alignment horizontal="justify" vertical="center" wrapText="1"/>
    </xf>
    <xf numFmtId="0" fontId="48" fillId="0" borderId="0" xfId="0" applyFont="1" applyFill="1" applyBorder="1" applyAlignment="1">
      <alignment horizontal="justify" vertical="center" wrapText="1"/>
    </xf>
    <xf numFmtId="0" fontId="51" fillId="4" borderId="0" xfId="3" applyFont="1" applyFill="1" applyBorder="1" applyAlignment="1">
      <alignment horizontal="left" vertical="center" wrapText="1"/>
    </xf>
    <xf numFmtId="0" fontId="55" fillId="0" borderId="0" xfId="0" applyFont="1" applyFill="1" applyBorder="1" applyAlignment="1">
      <alignment horizontal="center" vertical="center" wrapText="1"/>
    </xf>
    <xf numFmtId="0" fontId="69" fillId="0" borderId="2" xfId="0" applyFont="1" applyBorder="1" applyAlignment="1">
      <alignment wrapText="1"/>
    </xf>
    <xf numFmtId="0" fontId="69" fillId="0" borderId="2" xfId="0" applyFont="1" applyBorder="1" applyAlignment="1"/>
    <xf numFmtId="0" fontId="69" fillId="0" borderId="4" xfId="0" applyFont="1" applyBorder="1" applyAlignment="1">
      <alignment horizontal="center"/>
    </xf>
    <xf numFmtId="0" fontId="66" fillId="4" borderId="0" xfId="0" applyFont="1" applyFill="1" applyBorder="1" applyAlignment="1">
      <alignment horizontal="center" vertical="center" wrapText="1"/>
    </xf>
    <xf numFmtId="0" fontId="66" fillId="4" borderId="1" xfId="0" applyFont="1" applyFill="1" applyBorder="1" applyAlignment="1">
      <alignment horizontal="center" vertical="center" wrapText="1"/>
    </xf>
    <xf numFmtId="0" fontId="68" fillId="4" borderId="0" xfId="3" applyFont="1" applyFill="1" applyBorder="1" applyAlignment="1">
      <alignment horizontal="center" vertical="center" wrapText="1"/>
    </xf>
    <xf numFmtId="0" fontId="69" fillId="0" borderId="2" xfId="0" applyFont="1" applyBorder="1" applyAlignment="1">
      <alignment horizontal="left"/>
    </xf>
    <xf numFmtId="0" fontId="101" fillId="0" borderId="4" xfId="0" applyFont="1" applyBorder="1" applyAlignment="1">
      <alignment horizontal="center"/>
    </xf>
    <xf numFmtId="0" fontId="48" fillId="0" borderId="0" xfId="0" applyFont="1" applyFill="1" applyBorder="1" applyAlignment="1">
      <alignment horizontal="justify" vertical="top" wrapText="1"/>
    </xf>
    <xf numFmtId="0" fontId="90" fillId="6" borderId="0" xfId="0" applyFont="1" applyFill="1" applyBorder="1" applyAlignment="1">
      <alignment vertical="top" wrapText="1"/>
    </xf>
    <xf numFmtId="0" fontId="69" fillId="0" borderId="2" xfId="0" applyFont="1" applyBorder="1" applyAlignment="1">
      <alignment horizontal="left" wrapText="1"/>
    </xf>
    <xf numFmtId="0" fontId="58" fillId="4" borderId="0" xfId="0" applyFont="1" applyFill="1" applyBorder="1" applyAlignment="1">
      <alignment horizontal="center" vertical="center" wrapText="1"/>
    </xf>
    <xf numFmtId="0" fontId="58" fillId="4" borderId="0" xfId="0" applyFont="1" applyFill="1" applyBorder="1" applyAlignment="1">
      <alignment horizontal="left" vertical="center" wrapText="1"/>
    </xf>
    <xf numFmtId="0" fontId="58" fillId="4" borderId="0" xfId="0" applyFont="1" applyFill="1" applyBorder="1" applyAlignment="1">
      <alignment vertical="center" wrapText="1"/>
    </xf>
    <xf numFmtId="3" fontId="58" fillId="4" borderId="0" xfId="0" applyNumberFormat="1" applyFont="1" applyFill="1" applyBorder="1" applyAlignment="1">
      <alignment horizontal="center" vertical="center" wrapText="1"/>
    </xf>
    <xf numFmtId="0" fontId="79" fillId="0" borderId="0" xfId="0" applyFont="1" applyAlignment="1">
      <alignment horizontal="center"/>
    </xf>
    <xf numFmtId="0" fontId="63" fillId="0" borderId="4" xfId="6" applyFont="1" applyBorder="1" applyAlignment="1">
      <alignment horizontal="justify" vertical="top" wrapText="1"/>
    </xf>
    <xf numFmtId="0" fontId="19" fillId="0" borderId="0" xfId="7" applyFont="1" applyFill="1" applyBorder="1" applyAlignment="1">
      <alignment horizontal="left" vertical="center" wrapText="1"/>
    </xf>
    <xf numFmtId="0" fontId="50" fillId="0" borderId="2" xfId="0" applyFont="1" applyFill="1" applyBorder="1" applyAlignment="1">
      <alignment horizontal="left" vertical="center" wrapText="1"/>
    </xf>
    <xf numFmtId="0" fontId="58" fillId="4" borderId="1" xfId="6" applyFont="1" applyFill="1" applyBorder="1" applyAlignment="1">
      <alignment horizontal="center" vertical="center"/>
    </xf>
    <xf numFmtId="0" fontId="110" fillId="0" borderId="0" xfId="0" applyFont="1" applyAlignment="1">
      <alignment vertical="center"/>
    </xf>
    <xf numFmtId="0" fontId="110" fillId="0" borderId="0" xfId="0" applyFont="1"/>
  </cellXfs>
  <cellStyles count="21">
    <cellStyle name="Millares" xfId="1" builtinId="3"/>
    <cellStyle name="Millares 2" xfId="5"/>
    <cellStyle name="Millares 2 2" xfId="10"/>
    <cellStyle name="Millares 2 2 2" xfId="20"/>
    <cellStyle name="Millares 2 3" xfId="14"/>
    <cellStyle name="Millares 2 4" xfId="15"/>
    <cellStyle name="Millares 3" xfId="13"/>
    <cellStyle name="Normal" xfId="0" builtinId="0"/>
    <cellStyle name="Normal 10" xfId="19"/>
    <cellStyle name="Normal 14" xfId="18"/>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11">
    <dxf>
      <font>
        <color rgb="FFC00000"/>
      </font>
    </dxf>
    <dxf>
      <font>
        <color rgb="FFC00000"/>
      </font>
    </dxf>
    <dxf>
      <font>
        <color rgb="FFC00000"/>
      </font>
    </dxf>
    <dxf>
      <font>
        <color rgb="FFC00000"/>
      </font>
    </dxf>
    <dxf>
      <font>
        <color rgb="FFC0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7.xml"/><Relationship Id="rId21" Type="http://schemas.openxmlformats.org/officeDocument/2006/relationships/externalLink" Target="externalLinks/externalLink2.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63" Type="http://schemas.openxmlformats.org/officeDocument/2006/relationships/externalLink" Target="externalLinks/externalLink44.xml"/><Relationship Id="rId68" Type="http://schemas.openxmlformats.org/officeDocument/2006/relationships/externalLink" Target="externalLinks/externalLink4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0.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53" Type="http://schemas.openxmlformats.org/officeDocument/2006/relationships/externalLink" Target="externalLinks/externalLink34.xml"/><Relationship Id="rId58" Type="http://schemas.openxmlformats.org/officeDocument/2006/relationships/externalLink" Target="externalLinks/externalLink39.xml"/><Relationship Id="rId66" Type="http://schemas.openxmlformats.org/officeDocument/2006/relationships/externalLink" Target="externalLinks/externalLink47.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4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56" Type="http://schemas.openxmlformats.org/officeDocument/2006/relationships/externalLink" Target="externalLinks/externalLink37.xml"/><Relationship Id="rId64" Type="http://schemas.openxmlformats.org/officeDocument/2006/relationships/externalLink" Target="externalLinks/externalLink45.xml"/><Relationship Id="rId69" Type="http://schemas.openxmlformats.org/officeDocument/2006/relationships/externalLink" Target="externalLinks/externalLink50.xml"/><Relationship Id="rId8" Type="http://schemas.openxmlformats.org/officeDocument/2006/relationships/worksheet" Target="worksheets/sheet8.xml"/><Relationship Id="rId51" Type="http://schemas.openxmlformats.org/officeDocument/2006/relationships/externalLink" Target="externalLinks/externalLink32.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59" Type="http://schemas.openxmlformats.org/officeDocument/2006/relationships/externalLink" Target="externalLinks/externalLink40.xml"/><Relationship Id="rId67" Type="http://schemas.openxmlformats.org/officeDocument/2006/relationships/externalLink" Target="externalLinks/externalLink48.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54" Type="http://schemas.openxmlformats.org/officeDocument/2006/relationships/externalLink" Target="externalLinks/externalLink35.xml"/><Relationship Id="rId62" Type="http://schemas.openxmlformats.org/officeDocument/2006/relationships/externalLink" Target="externalLinks/externalLink43.xml"/><Relationship Id="rId70" Type="http://schemas.openxmlformats.org/officeDocument/2006/relationships/externalLink" Target="externalLinks/externalLink5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externalLink" Target="externalLinks/externalLink30.xml"/><Relationship Id="rId57" Type="http://schemas.openxmlformats.org/officeDocument/2006/relationships/externalLink" Target="externalLinks/externalLink38.xml"/><Relationship Id="rId10" Type="http://schemas.openxmlformats.org/officeDocument/2006/relationships/worksheet" Target="worksheets/sheet10.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externalLink" Target="externalLinks/externalLink33.xml"/><Relationship Id="rId60" Type="http://schemas.openxmlformats.org/officeDocument/2006/relationships/externalLink" Target="externalLinks/externalLink41.xml"/><Relationship Id="rId65" Type="http://schemas.openxmlformats.org/officeDocument/2006/relationships/externalLink" Target="externalLinks/externalLink46.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0.xml"/><Relationship Id="rId34" Type="http://schemas.openxmlformats.org/officeDocument/2006/relationships/externalLink" Target="externalLinks/externalLink15.xml"/><Relationship Id="rId50" Type="http://schemas.openxmlformats.org/officeDocument/2006/relationships/externalLink" Target="externalLinks/externalLink31.xml"/><Relationship Id="rId55" Type="http://schemas.openxmlformats.org/officeDocument/2006/relationships/externalLink" Target="externalLinks/externalLink36.xml"/><Relationship Id="rId7" Type="http://schemas.openxmlformats.org/officeDocument/2006/relationships/worksheet" Target="worksheets/sheet7.xml"/><Relationship Id="rId71"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ERRER\Subdirecci&#243;n\Users\miguel\Documents\Documents%20and%20Settings\Usuario\Escritorio\FORMATOS%20Y%20RECIBOS%20CEDIP\SOLICITUD%20DE%20PROVEDUR&#205;A%202-%20LX%2022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1er%20Informe/ARCHIVOS%20TRABAJO/ITCD2017_iispr_TRABAJO.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16.53.197\compartida\Users\USUARIO2\Desktop\BERNARDO\2013\ADECUACIONES%202013.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72.16.53.197\compartida\Users\Usuario\Desktop\BERNARDO\2014\ADECUACIONES%202014.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72.16.53.82\Subdirecci&#243;n\Users\Usuario\Documents\COMPARTIDA\2015\FORMULAC%20PPTAL\ANTEPROYECTO%20DE%20PRESUPUESTO%202016\ANTEPROYECTO%20PEF%202016.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 val="Hoja1"/>
      <sheetName val="Lista desplegable"/>
      <sheetName val="Hoja2"/>
      <sheetName val="Parámetr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MENSUAL 1"/>
      <sheetName val="MENSUAL 2"/>
      <sheetName val="CATALOGO"/>
      <sheetName val="Base_Art"/>
    </sheetNames>
    <sheetDataSet>
      <sheetData sheetId="0" refreshError="1"/>
      <sheetData sheetId="1" refreshError="1"/>
      <sheetData sheetId="2" refreshError="1"/>
      <sheetData sheetId="3" refreshError="1"/>
      <sheetData sheetId="4" refreshError="1"/>
      <sheetData sheetId="5">
        <row r="2">
          <cell r="A2">
            <v>1</v>
          </cell>
          <cell r="B2" t="str">
            <v>PZA</v>
          </cell>
          <cell r="C2" t="str">
            <v>ACETATO PARA ENGARGOLAR</v>
          </cell>
        </row>
        <row r="3">
          <cell r="A3">
            <v>2</v>
          </cell>
          <cell r="B3" t="str">
            <v>PZA</v>
          </cell>
          <cell r="C3" t="str">
            <v>ADAPTADORES PARA MARGARITA</v>
          </cell>
        </row>
        <row r="4">
          <cell r="A4">
            <v>3</v>
          </cell>
          <cell r="B4" t="str">
            <v>PZA</v>
          </cell>
          <cell r="C4" t="str">
            <v>AGENDA MEMORANDUM</v>
          </cell>
        </row>
        <row r="5">
          <cell r="A5">
            <v>4</v>
          </cell>
          <cell r="B5" t="str">
            <v>PZA</v>
          </cell>
          <cell r="C5" t="str">
            <v>ARILLO METALICO P/ENG. 1 1/4"</v>
          </cell>
        </row>
        <row r="6">
          <cell r="A6">
            <v>5</v>
          </cell>
          <cell r="B6" t="str">
            <v>PZA</v>
          </cell>
          <cell r="C6" t="str">
            <v>ARILLO METALICO P/ENG. DE 1"</v>
          </cell>
        </row>
        <row r="7">
          <cell r="A7">
            <v>6</v>
          </cell>
          <cell r="B7" t="str">
            <v>PZA</v>
          </cell>
          <cell r="C7" t="str">
            <v>ARILLO METALICO P/ENG. DE 1/2"</v>
          </cell>
        </row>
        <row r="8">
          <cell r="A8">
            <v>7</v>
          </cell>
          <cell r="B8" t="str">
            <v>PZA</v>
          </cell>
          <cell r="C8" t="str">
            <v>ARILLO METALICO P/ENG. DE 1/4"</v>
          </cell>
        </row>
        <row r="9">
          <cell r="A9">
            <v>8</v>
          </cell>
          <cell r="B9" t="str">
            <v>PZA</v>
          </cell>
          <cell r="C9" t="str">
            <v>ARILLO METALICO P/ENG. 3/16"</v>
          </cell>
        </row>
        <row r="10">
          <cell r="A10">
            <v>9</v>
          </cell>
          <cell r="B10" t="str">
            <v>PZA</v>
          </cell>
          <cell r="C10" t="str">
            <v>ARILLO METALICO P/ENG. DE 3/4</v>
          </cell>
        </row>
        <row r="11">
          <cell r="A11">
            <v>10</v>
          </cell>
          <cell r="B11" t="str">
            <v>PZA</v>
          </cell>
          <cell r="C11" t="str">
            <v>ARILLO METALICO P/ENG. DE 3/8"</v>
          </cell>
        </row>
        <row r="12">
          <cell r="A12">
            <v>11</v>
          </cell>
          <cell r="B12" t="str">
            <v>PZA</v>
          </cell>
          <cell r="C12" t="str">
            <v>ARILLO METALICO P/ENG. 5/16"</v>
          </cell>
        </row>
        <row r="13">
          <cell r="A13">
            <v>12</v>
          </cell>
          <cell r="B13" t="str">
            <v>PZA</v>
          </cell>
          <cell r="C13" t="str">
            <v>ARILLO METALICO P/ENG. DE 5/8"</v>
          </cell>
        </row>
        <row r="14">
          <cell r="A14">
            <v>13</v>
          </cell>
          <cell r="B14" t="str">
            <v>PZA</v>
          </cell>
          <cell r="C14" t="str">
            <v>ARILLO METALICO P/ENG. 7/16"</v>
          </cell>
        </row>
        <row r="15">
          <cell r="A15">
            <v>14</v>
          </cell>
          <cell r="B15" t="str">
            <v>PZA</v>
          </cell>
          <cell r="C15" t="str">
            <v>ARILLO METALICO P/ENG. DE 7/8"</v>
          </cell>
        </row>
        <row r="16">
          <cell r="A16">
            <v>15</v>
          </cell>
          <cell r="B16" t="str">
            <v>PZA</v>
          </cell>
          <cell r="C16" t="str">
            <v>ARILLO METALICO P/ENG. 9/16"</v>
          </cell>
        </row>
        <row r="17">
          <cell r="A17">
            <v>16</v>
          </cell>
          <cell r="B17" t="str">
            <v>PZA</v>
          </cell>
          <cell r="C17" t="str">
            <v>AUDIOCASSETTES</v>
          </cell>
        </row>
        <row r="18">
          <cell r="A18">
            <v>17</v>
          </cell>
          <cell r="B18" t="str">
            <v>KGS</v>
          </cell>
          <cell r="C18" t="str">
            <v>AZUCAR GRANULADA EN SOBRES</v>
          </cell>
        </row>
        <row r="19">
          <cell r="A19">
            <v>18</v>
          </cell>
          <cell r="B19" t="str">
            <v>PZA</v>
          </cell>
          <cell r="C19" t="str">
            <v>BASE ACRILICA P/CALENDARIO</v>
          </cell>
        </row>
        <row r="20">
          <cell r="A20">
            <v>19</v>
          </cell>
          <cell r="B20" t="str">
            <v>PZA</v>
          </cell>
          <cell r="C20" t="str">
            <v>BASE ACRILICA P/TARJETAS 3 X 5</v>
          </cell>
        </row>
        <row r="21">
          <cell r="A21">
            <v>20</v>
          </cell>
          <cell r="B21" t="str">
            <v>PZA</v>
          </cell>
          <cell r="C21" t="str">
            <v>BLOCK CUADRICULADO T/C</v>
          </cell>
        </row>
        <row r="22">
          <cell r="A22">
            <v>21</v>
          </cell>
          <cell r="B22" t="str">
            <v>PZA</v>
          </cell>
          <cell r="C22" t="str">
            <v>BLOCK MEMORANDUM LIX LEG</v>
          </cell>
        </row>
        <row r="23">
          <cell r="A23">
            <v>22</v>
          </cell>
          <cell r="B23" t="str">
            <v>PZA</v>
          </cell>
          <cell r="C23" t="str">
            <v>BLOCK RAYADO T/C</v>
          </cell>
        </row>
        <row r="24">
          <cell r="A24">
            <v>23</v>
          </cell>
          <cell r="B24" t="str">
            <v>PZA</v>
          </cell>
          <cell r="C24" t="str">
            <v>BLOCK RECADOS TELEFONICOS</v>
          </cell>
        </row>
        <row r="25">
          <cell r="A25">
            <v>24</v>
          </cell>
          <cell r="B25" t="str">
            <v>PZA</v>
          </cell>
          <cell r="C25" t="str">
            <v>BOLAS DE HILO HENEQUEN</v>
          </cell>
        </row>
        <row r="26">
          <cell r="A26">
            <v>25</v>
          </cell>
          <cell r="B26" t="str">
            <v>PZA</v>
          </cell>
          <cell r="C26" t="str">
            <v>BOLSAS PARA BASURA</v>
          </cell>
        </row>
        <row r="27">
          <cell r="A27">
            <v>26</v>
          </cell>
          <cell r="B27" t="str">
            <v>CJA</v>
          </cell>
          <cell r="C27" t="str">
            <v>BROCHE PARA ARCHIVO # 8</v>
          </cell>
        </row>
        <row r="28">
          <cell r="A28">
            <v>27</v>
          </cell>
          <cell r="B28" t="str">
            <v>KGS</v>
          </cell>
          <cell r="C28" t="str">
            <v>CAFE TIPO AMERICANO EN GRANO</v>
          </cell>
        </row>
        <row r="29">
          <cell r="A29">
            <v>28</v>
          </cell>
          <cell r="B29" t="str">
            <v>PZA</v>
          </cell>
          <cell r="C29" t="str">
            <v>CAJAS DE ARCHIVO MUERTO T/C</v>
          </cell>
        </row>
        <row r="30">
          <cell r="A30">
            <v>29</v>
          </cell>
          <cell r="B30" t="str">
            <v>PZA</v>
          </cell>
          <cell r="C30" t="str">
            <v>CAJAS DE ARCHIVO MUERTO T/O</v>
          </cell>
        </row>
        <row r="31">
          <cell r="A31">
            <v>30</v>
          </cell>
          <cell r="B31" t="str">
            <v>PZA</v>
          </cell>
          <cell r="C31" t="str">
            <v>CALENDARIO P/ESCRITORIO</v>
          </cell>
        </row>
        <row r="32">
          <cell r="A32">
            <v>31</v>
          </cell>
          <cell r="B32" t="str">
            <v>PZA</v>
          </cell>
          <cell r="C32" t="str">
            <v>CARPETA ACCOGRIP T/C</v>
          </cell>
        </row>
        <row r="33">
          <cell r="A33">
            <v>32</v>
          </cell>
          <cell r="B33" t="str">
            <v>PZA</v>
          </cell>
          <cell r="C33" t="str">
            <v>CARPETAS ACCOPRESS T/C</v>
          </cell>
        </row>
        <row r="34">
          <cell r="A34">
            <v>33</v>
          </cell>
          <cell r="B34" t="str">
            <v>PZA</v>
          </cell>
          <cell r="C34" t="str">
            <v>CARPETA LEFORT T/C</v>
          </cell>
        </row>
        <row r="35">
          <cell r="A35">
            <v>34</v>
          </cell>
          <cell r="B35" t="str">
            <v>PZA</v>
          </cell>
          <cell r="C35" t="str">
            <v>CARPETAS LEFORT T/O</v>
          </cell>
        </row>
        <row r="36">
          <cell r="A36">
            <v>35</v>
          </cell>
          <cell r="B36" t="str">
            <v>PZA</v>
          </cell>
          <cell r="C36" t="str">
            <v>CARTUCHO HP PRINTHEAD C4800A</v>
          </cell>
        </row>
        <row r="37">
          <cell r="A37">
            <v>36</v>
          </cell>
          <cell r="B37" t="str">
            <v>PZA</v>
          </cell>
          <cell r="C37" t="str">
            <v>CARTUCHO HP PRINTHEAD C4801A</v>
          </cell>
        </row>
        <row r="38">
          <cell r="A38">
            <v>37</v>
          </cell>
          <cell r="B38" t="str">
            <v>PZA</v>
          </cell>
          <cell r="C38" t="str">
            <v>CARTUCHO HP PRINTHEAD C4802A</v>
          </cell>
        </row>
        <row r="39">
          <cell r="A39">
            <v>38</v>
          </cell>
          <cell r="B39" t="str">
            <v>PZA</v>
          </cell>
          <cell r="C39" t="str">
            <v>CARTUCHO HP PRINTHEAD C4803A</v>
          </cell>
        </row>
        <row r="40">
          <cell r="A40">
            <v>39</v>
          </cell>
          <cell r="B40" t="str">
            <v>PZA</v>
          </cell>
          <cell r="C40" t="str">
            <v>CARTUCHO HP 1200 51640A NEGRO</v>
          </cell>
        </row>
        <row r="41">
          <cell r="A41">
            <v>40</v>
          </cell>
          <cell r="B41" t="str">
            <v>PZA</v>
          </cell>
          <cell r="C41" t="str">
            <v>CARTUCHO HP 1200 51640C CYAN</v>
          </cell>
        </row>
        <row r="42">
          <cell r="A42">
            <v>41</v>
          </cell>
          <cell r="B42" t="str">
            <v>PZA</v>
          </cell>
          <cell r="C42" t="str">
            <v>CARTUCHO HP 1200 51640M MAGENT</v>
          </cell>
        </row>
        <row r="43">
          <cell r="A43">
            <v>42</v>
          </cell>
          <cell r="B43" t="str">
            <v>PZA</v>
          </cell>
          <cell r="C43" t="str">
            <v>CARTUCHO HP 1200 51640Y AMARILLO</v>
          </cell>
        </row>
        <row r="44">
          <cell r="A44">
            <v>43</v>
          </cell>
          <cell r="B44" t="str">
            <v>PZA</v>
          </cell>
          <cell r="C44" t="str">
            <v>CARTUCHO HP 1200 51645A NEGRO</v>
          </cell>
        </row>
        <row r="45">
          <cell r="A45">
            <v>44</v>
          </cell>
          <cell r="B45" t="str">
            <v>PZA</v>
          </cell>
          <cell r="C45" t="str">
            <v>CARTUCHO INK JET CYAN       C4841A</v>
          </cell>
        </row>
        <row r="46">
          <cell r="A46">
            <v>45</v>
          </cell>
          <cell r="B46" t="str">
            <v>PZA</v>
          </cell>
          <cell r="C46" t="str">
            <v>CARTUCHO INK JET YELLOW  C4842A</v>
          </cell>
        </row>
        <row r="47">
          <cell r="A47">
            <v>46</v>
          </cell>
          <cell r="B47" t="str">
            <v>PZA</v>
          </cell>
          <cell r="C47" t="str">
            <v>CARTUCHO INK JET MAGEN    C4843A</v>
          </cell>
        </row>
        <row r="48">
          <cell r="A48">
            <v>47</v>
          </cell>
          <cell r="B48" t="str">
            <v>PZA</v>
          </cell>
          <cell r="C48" t="str">
            <v>CARTUCHO INK JET BLACK     C4844A</v>
          </cell>
        </row>
        <row r="49">
          <cell r="A49">
            <v>48</v>
          </cell>
          <cell r="B49" t="str">
            <v>PZA</v>
          </cell>
          <cell r="C49" t="str">
            <v>CARTUCHO HP 500 51625A MULTICO</v>
          </cell>
        </row>
        <row r="50">
          <cell r="A50">
            <v>49</v>
          </cell>
          <cell r="B50" t="str">
            <v>PZA</v>
          </cell>
          <cell r="C50" t="str">
            <v>CARTUCHO HP 500 51626A NEGRO</v>
          </cell>
        </row>
        <row r="51">
          <cell r="A51">
            <v>50</v>
          </cell>
          <cell r="B51" t="str">
            <v>PZA</v>
          </cell>
          <cell r="C51" t="str">
            <v>CARTUCHO HP 600 51629A NEGRO</v>
          </cell>
        </row>
        <row r="52">
          <cell r="A52">
            <v>51</v>
          </cell>
          <cell r="B52" t="str">
            <v>PZA</v>
          </cell>
          <cell r="C52" t="str">
            <v>CARTUCHO HP 600 51649A MULTICO</v>
          </cell>
        </row>
        <row r="53">
          <cell r="A53">
            <v>52</v>
          </cell>
          <cell r="B53" t="str">
            <v>PZA</v>
          </cell>
          <cell r="C53" t="str">
            <v xml:space="preserve">CARTUCHO H.P. DESK JET 610 C6614 D. </v>
          </cell>
        </row>
        <row r="54">
          <cell r="A54">
            <v>53</v>
          </cell>
          <cell r="B54" t="str">
            <v>CJA</v>
          </cell>
          <cell r="C54" t="str">
            <v>CARTUCHO H.P. 610 C6615D</v>
          </cell>
        </row>
        <row r="55">
          <cell r="A55">
            <v>54</v>
          </cell>
          <cell r="B55" t="str">
            <v>PZA</v>
          </cell>
          <cell r="C55" t="str">
            <v>CARTUCHO HP-840-C   C6625-AL MUL.</v>
          </cell>
        </row>
        <row r="56">
          <cell r="A56">
            <v>55</v>
          </cell>
          <cell r="B56" t="str">
            <v>PZA</v>
          </cell>
          <cell r="C56" t="str">
            <v>CARTUCHO HP DJ 850 820 51641A</v>
          </cell>
        </row>
        <row r="57">
          <cell r="A57">
            <v>56</v>
          </cell>
          <cell r="B57" t="str">
            <v>PZA</v>
          </cell>
          <cell r="C57" t="str">
            <v>CARTUCHO HP DEJET 850C 516633M</v>
          </cell>
        </row>
        <row r="58">
          <cell r="A58">
            <v>57</v>
          </cell>
          <cell r="B58" t="str">
            <v>PZA</v>
          </cell>
          <cell r="C58" t="str">
            <v>CARTUCHO DESK JET 895 C1823D</v>
          </cell>
        </row>
        <row r="59">
          <cell r="A59">
            <v>58</v>
          </cell>
          <cell r="B59" t="str">
            <v>PZA</v>
          </cell>
          <cell r="C59" t="str">
            <v>CARTUCHO HP 930C. -950C 6578D</v>
          </cell>
        </row>
        <row r="60">
          <cell r="A60">
            <v>59</v>
          </cell>
          <cell r="B60" t="str">
            <v>PZA</v>
          </cell>
          <cell r="C60" t="str">
            <v>CARTUCHO P/CALCULADORA LOGOS</v>
          </cell>
        </row>
        <row r="61">
          <cell r="A61">
            <v>60</v>
          </cell>
          <cell r="B61" t="str">
            <v>PZA</v>
          </cell>
          <cell r="C61" t="str">
            <v>CARTUCHO P/ FAX PANASONIC KX-FP-137-A</v>
          </cell>
        </row>
        <row r="62">
          <cell r="A62">
            <v>61</v>
          </cell>
          <cell r="B62" t="str">
            <v>BTE</v>
          </cell>
          <cell r="C62" t="str">
            <v>CESTOS PARA BASURA DE PLASTICO</v>
          </cell>
        </row>
        <row r="63">
          <cell r="A63">
            <v>62</v>
          </cell>
          <cell r="B63" t="str">
            <v>PZA</v>
          </cell>
          <cell r="C63" t="str">
            <v>CINTA I.B.M. SISTEMA 2000</v>
          </cell>
        </row>
        <row r="64">
          <cell r="A64">
            <v>63</v>
          </cell>
          <cell r="B64" t="str">
            <v>PZA</v>
          </cell>
          <cell r="C64" t="str">
            <v>CINTA OLIVETTI ET-115 116</v>
          </cell>
        </row>
        <row r="65">
          <cell r="A65">
            <v>64</v>
          </cell>
          <cell r="B65" t="str">
            <v>PZA</v>
          </cell>
          <cell r="C65" t="str">
            <v>CINTA OLIVETTI ET-1250 MD</v>
          </cell>
        </row>
        <row r="66">
          <cell r="A66">
            <v>65</v>
          </cell>
          <cell r="B66" t="str">
            <v>PZA</v>
          </cell>
          <cell r="C66" t="str">
            <v>CINTA ET-2200 300 2250</v>
          </cell>
        </row>
        <row r="67">
          <cell r="A67">
            <v>66</v>
          </cell>
          <cell r="B67" t="str">
            <v>PZA</v>
          </cell>
          <cell r="C67" t="str">
            <v>CINTAS PANASONIC KXE 2020</v>
          </cell>
        </row>
        <row r="68">
          <cell r="A68">
            <v>67</v>
          </cell>
          <cell r="B68" t="str">
            <v>PZA</v>
          </cell>
          <cell r="C68" t="str">
            <v>CINTA P/IMPRESORA DP-035</v>
          </cell>
        </row>
        <row r="69">
          <cell r="A69">
            <v>68</v>
          </cell>
          <cell r="B69" t="str">
            <v>PZA</v>
          </cell>
          <cell r="C69" t="str">
            <v>CINTA P/IMPRESORA DP-048</v>
          </cell>
        </row>
        <row r="70">
          <cell r="A70">
            <v>69</v>
          </cell>
          <cell r="B70" t="str">
            <v>PZA</v>
          </cell>
          <cell r="C70" t="str">
            <v>CINTAS P/MAQUINA OLYMPIA CONFORTYPE</v>
          </cell>
        </row>
        <row r="71">
          <cell r="A71">
            <v>70</v>
          </cell>
          <cell r="B71" t="str">
            <v>PZA</v>
          </cell>
          <cell r="C71" t="str">
            <v>CINTA PARA SUMADORA DOBLE C.</v>
          </cell>
        </row>
        <row r="72">
          <cell r="A72">
            <v>71</v>
          </cell>
          <cell r="B72" t="str">
            <v>CJA</v>
          </cell>
          <cell r="C72" t="str">
            <v>CLIPS MARIPOSA No.1</v>
          </cell>
        </row>
        <row r="73">
          <cell r="A73">
            <v>72</v>
          </cell>
          <cell r="B73" t="str">
            <v>CJA</v>
          </cell>
          <cell r="C73" t="str">
            <v>CLIPS MARIPOSA No. 2</v>
          </cell>
        </row>
        <row r="74">
          <cell r="A74">
            <v>73</v>
          </cell>
          <cell r="B74" t="str">
            <v>CJA</v>
          </cell>
          <cell r="C74" t="str">
            <v>CLIPS STANDAR  No. 1</v>
          </cell>
        </row>
        <row r="75">
          <cell r="A75">
            <v>74</v>
          </cell>
          <cell r="B75" t="str">
            <v>CJA</v>
          </cell>
          <cell r="C75" t="str">
            <v>CLIPS STANDAR  No.2</v>
          </cell>
        </row>
        <row r="76">
          <cell r="A76">
            <v>75</v>
          </cell>
          <cell r="B76" t="str">
            <v>PZA</v>
          </cell>
          <cell r="C76" t="str">
            <v>COJIN PARA SELLO DE GOMA</v>
          </cell>
        </row>
        <row r="77">
          <cell r="A77">
            <v>76</v>
          </cell>
          <cell r="B77" t="str">
            <v>PZA</v>
          </cell>
          <cell r="C77" t="str">
            <v>CORRECTOR ET-115 PANASONIC</v>
          </cell>
        </row>
        <row r="78">
          <cell r="A78">
            <v>77</v>
          </cell>
          <cell r="B78" t="str">
            <v>PZA</v>
          </cell>
          <cell r="C78" t="str">
            <v>CORRECTOR ET-1250 MD</v>
          </cell>
        </row>
        <row r="79">
          <cell r="A79">
            <v>78</v>
          </cell>
          <cell r="B79" t="str">
            <v>PZA</v>
          </cell>
          <cell r="C79" t="str">
            <v>CORRECTOR ET-2200 300 2250</v>
          </cell>
        </row>
        <row r="80">
          <cell r="A80">
            <v>79</v>
          </cell>
          <cell r="B80" t="str">
            <v>PZA</v>
          </cell>
          <cell r="C80" t="str">
            <v>CORRECTOR I.B.M. MASTER TYPE</v>
          </cell>
        </row>
        <row r="81">
          <cell r="A81">
            <v>80</v>
          </cell>
          <cell r="B81" t="str">
            <v>PZA</v>
          </cell>
          <cell r="C81" t="str">
            <v>CORRECTOR I.B.M. SISTEMA 2000</v>
          </cell>
        </row>
        <row r="82">
          <cell r="A82">
            <v>81</v>
          </cell>
          <cell r="B82" t="str">
            <v>FCO</v>
          </cell>
          <cell r="C82" t="str">
            <v>CORRECTOR LIQUIDO</v>
          </cell>
        </row>
        <row r="83">
          <cell r="A83">
            <v>82</v>
          </cell>
          <cell r="B83" t="str">
            <v>PZA</v>
          </cell>
          <cell r="C83" t="str">
            <v>CUCHARAS DESECHABLES</v>
          </cell>
        </row>
        <row r="84">
          <cell r="A84">
            <v>83</v>
          </cell>
          <cell r="B84" t="str">
            <v>PZA</v>
          </cell>
          <cell r="C84" t="str">
            <v>CUTTER  (NAVAJAS)</v>
          </cell>
        </row>
        <row r="85">
          <cell r="A85">
            <v>84</v>
          </cell>
          <cell r="B85" t="str">
            <v>PZA</v>
          </cell>
          <cell r="C85" t="str">
            <v>DEDALES DE HULE</v>
          </cell>
        </row>
        <row r="86">
          <cell r="A86">
            <v>85</v>
          </cell>
          <cell r="B86" t="str">
            <v>PZA</v>
          </cell>
          <cell r="C86" t="str">
            <v>DESENGRAPADORAS</v>
          </cell>
        </row>
        <row r="87">
          <cell r="A87">
            <v>86</v>
          </cell>
          <cell r="B87" t="str">
            <v>BTE</v>
          </cell>
          <cell r="C87" t="str">
            <v>DESODORANTE EN AEROSOL</v>
          </cell>
        </row>
        <row r="88">
          <cell r="A88">
            <v>87</v>
          </cell>
          <cell r="B88" t="str">
            <v>PZA</v>
          </cell>
          <cell r="C88" t="str">
            <v>DESPACHADOR DIUREX</v>
          </cell>
        </row>
        <row r="89">
          <cell r="A89">
            <v>88</v>
          </cell>
          <cell r="B89" t="str">
            <v>KGS</v>
          </cell>
          <cell r="C89" t="str">
            <v>DETERGENTE ROMA</v>
          </cell>
        </row>
        <row r="90">
          <cell r="A90">
            <v>89</v>
          </cell>
          <cell r="B90" t="str">
            <v>PZA</v>
          </cell>
          <cell r="C90" t="str">
            <v>DIRECTORIOS TELEFONICOS</v>
          </cell>
        </row>
        <row r="91">
          <cell r="A91">
            <v>90</v>
          </cell>
          <cell r="B91" t="str">
            <v>PZA</v>
          </cell>
          <cell r="C91" t="str">
            <v>DISKETTES VERBATIM 3 1/2</v>
          </cell>
        </row>
        <row r="92">
          <cell r="A92">
            <v>91</v>
          </cell>
          <cell r="B92" t="str">
            <v>PZA</v>
          </cell>
          <cell r="C92" t="str">
            <v>DIUREX 12 Y 24 X 65</v>
          </cell>
        </row>
        <row r="93">
          <cell r="A93">
            <v>92</v>
          </cell>
          <cell r="B93" t="str">
            <v>PZA</v>
          </cell>
          <cell r="C93" t="str">
            <v>ENGRAPADORAS</v>
          </cell>
        </row>
        <row r="94">
          <cell r="A94">
            <v>93</v>
          </cell>
          <cell r="B94" t="str">
            <v>PQT</v>
          </cell>
          <cell r="C94" t="str">
            <v>ETIQUETAS ADHESIVAS 65000</v>
          </cell>
        </row>
        <row r="95">
          <cell r="A95">
            <v>94</v>
          </cell>
          <cell r="B95" t="str">
            <v>PQT</v>
          </cell>
          <cell r="C95" t="str">
            <v>ETIQUETAS ADHESIVAS FILE</v>
          </cell>
        </row>
        <row r="96">
          <cell r="A96">
            <v>95</v>
          </cell>
          <cell r="B96" t="str">
            <v>PZA</v>
          </cell>
          <cell r="C96" t="str">
            <v>FIBRAS VERDES</v>
          </cell>
        </row>
        <row r="97">
          <cell r="A97">
            <v>96</v>
          </cell>
          <cell r="B97" t="str">
            <v>PZA</v>
          </cell>
          <cell r="C97" t="str">
            <v>FOLDERS MANILA T/C</v>
          </cell>
        </row>
        <row r="98">
          <cell r="A98">
            <v>97</v>
          </cell>
          <cell r="B98" t="str">
            <v>PZA</v>
          </cell>
          <cell r="C98" t="str">
            <v>FOLDERS MANILA T/O</v>
          </cell>
        </row>
        <row r="99">
          <cell r="A99">
            <v>98</v>
          </cell>
          <cell r="B99" t="str">
            <v>PZA</v>
          </cell>
          <cell r="C99" t="str">
            <v>FOLIADOR</v>
          </cell>
        </row>
        <row r="100">
          <cell r="A100">
            <v>99</v>
          </cell>
          <cell r="B100" t="str">
            <v>MTS</v>
          </cell>
          <cell r="C100" t="str">
            <v>FRANELA</v>
          </cell>
        </row>
        <row r="101">
          <cell r="A101">
            <v>100</v>
          </cell>
          <cell r="B101" t="str">
            <v>PZA</v>
          </cell>
          <cell r="C101" t="str">
            <v>FUNDAS P/COMPUTADORA E IMPRES.</v>
          </cell>
        </row>
        <row r="102">
          <cell r="A102">
            <v>101</v>
          </cell>
          <cell r="B102" t="str">
            <v>PZA</v>
          </cell>
          <cell r="C102" t="str">
            <v>GOMAS PELIKAN BR-80</v>
          </cell>
        </row>
        <row r="103">
          <cell r="A103">
            <v>102</v>
          </cell>
          <cell r="B103" t="str">
            <v>CJA</v>
          </cell>
          <cell r="C103" t="str">
            <v>GRAPAS STANDAR</v>
          </cell>
        </row>
        <row r="104">
          <cell r="A104">
            <v>103</v>
          </cell>
          <cell r="B104" t="str">
            <v>PZA</v>
          </cell>
          <cell r="C104" t="str">
            <v>GUANTES DE HULE</v>
          </cell>
        </row>
        <row r="105">
          <cell r="A105">
            <v>104</v>
          </cell>
          <cell r="B105" t="str">
            <v>PZA</v>
          </cell>
          <cell r="C105" t="str">
            <v>GUSANOS DE 1 1/2</v>
          </cell>
        </row>
        <row r="106">
          <cell r="A106">
            <v>105</v>
          </cell>
          <cell r="B106" t="str">
            <v>PZA</v>
          </cell>
          <cell r="C106" t="str">
            <v>GUSANOS DE 1 1/4</v>
          </cell>
        </row>
        <row r="107">
          <cell r="A107">
            <v>106</v>
          </cell>
          <cell r="B107" t="str">
            <v>PZA</v>
          </cell>
          <cell r="C107" t="str">
            <v>GUSANOS DE 1 1/8</v>
          </cell>
        </row>
        <row r="108">
          <cell r="A108">
            <v>107</v>
          </cell>
          <cell r="B108" t="str">
            <v>PZA</v>
          </cell>
          <cell r="C108" t="str">
            <v>GUSANOS DE 1 3/4</v>
          </cell>
        </row>
        <row r="109">
          <cell r="A109">
            <v>108</v>
          </cell>
          <cell r="B109" t="str">
            <v>PZA</v>
          </cell>
          <cell r="C109" t="str">
            <v>GUSANOS DE 1"</v>
          </cell>
        </row>
        <row r="110">
          <cell r="A110">
            <v>109</v>
          </cell>
          <cell r="B110" t="str">
            <v>PZA</v>
          </cell>
          <cell r="C110" t="str">
            <v>GUSANOS DE 1/2</v>
          </cell>
        </row>
        <row r="111">
          <cell r="A111">
            <v>110</v>
          </cell>
          <cell r="B111" t="str">
            <v>PZA</v>
          </cell>
          <cell r="C111" t="str">
            <v>GUSANOS DE 1/4</v>
          </cell>
        </row>
        <row r="112">
          <cell r="A112">
            <v>111</v>
          </cell>
          <cell r="B112" t="str">
            <v>PZA</v>
          </cell>
          <cell r="C112" t="str">
            <v>GUSANOS DE 2"</v>
          </cell>
        </row>
        <row r="113">
          <cell r="A113">
            <v>112</v>
          </cell>
          <cell r="B113" t="str">
            <v>PZA</v>
          </cell>
          <cell r="C113" t="str">
            <v>GUSANOS DE 3/16</v>
          </cell>
        </row>
        <row r="114">
          <cell r="A114">
            <v>113</v>
          </cell>
          <cell r="B114" t="str">
            <v>PZA</v>
          </cell>
          <cell r="C114" t="str">
            <v>GUSANOS DE 3/4</v>
          </cell>
        </row>
        <row r="115">
          <cell r="A115">
            <v>114</v>
          </cell>
          <cell r="B115" t="str">
            <v>PZA</v>
          </cell>
          <cell r="C115" t="str">
            <v>GUSANOS DE 3/8</v>
          </cell>
        </row>
        <row r="116">
          <cell r="A116">
            <v>115</v>
          </cell>
          <cell r="B116" t="str">
            <v>PZA</v>
          </cell>
          <cell r="C116" t="str">
            <v>GUSANOS DE 5/16</v>
          </cell>
        </row>
        <row r="117">
          <cell r="A117">
            <v>116</v>
          </cell>
          <cell r="B117" t="str">
            <v>PZA</v>
          </cell>
          <cell r="C117" t="str">
            <v>GUSANOS DE 5/8</v>
          </cell>
        </row>
        <row r="118">
          <cell r="A118">
            <v>117</v>
          </cell>
          <cell r="B118" t="str">
            <v>PZA</v>
          </cell>
          <cell r="C118" t="str">
            <v>GUSANOS DE 7/16</v>
          </cell>
        </row>
        <row r="119">
          <cell r="A119">
            <v>118</v>
          </cell>
          <cell r="B119" t="str">
            <v>PZA</v>
          </cell>
          <cell r="C119" t="str">
            <v>GUSANOS DE 7/8</v>
          </cell>
        </row>
        <row r="120">
          <cell r="A120">
            <v>119</v>
          </cell>
          <cell r="B120" t="str">
            <v>PZA</v>
          </cell>
          <cell r="C120" t="str">
            <v>GUSANOS DE 9/16</v>
          </cell>
        </row>
        <row r="121">
          <cell r="A121">
            <v>120</v>
          </cell>
          <cell r="B121" t="str">
            <v>BTE</v>
          </cell>
          <cell r="C121" t="str">
            <v>INSECTICIDA SPRAY</v>
          </cell>
        </row>
        <row r="122">
          <cell r="A122">
            <v>121</v>
          </cell>
          <cell r="B122" t="str">
            <v>MTS</v>
          </cell>
          <cell r="C122" t="str">
            <v>JERGA</v>
          </cell>
        </row>
        <row r="123">
          <cell r="A123">
            <v>122</v>
          </cell>
          <cell r="B123" t="str">
            <v>PZA</v>
          </cell>
          <cell r="C123" t="str">
            <v>LAPIZ PRITT</v>
          </cell>
        </row>
        <row r="124">
          <cell r="A124">
            <v>123</v>
          </cell>
          <cell r="B124" t="str">
            <v>PZA</v>
          </cell>
          <cell r="C124" t="str">
            <v>LAPIZ BICOLOR</v>
          </cell>
        </row>
        <row r="125">
          <cell r="A125">
            <v>124</v>
          </cell>
          <cell r="B125" t="str">
            <v>PZA</v>
          </cell>
          <cell r="C125" t="str">
            <v>LAPIZ MIRADO</v>
          </cell>
        </row>
        <row r="126">
          <cell r="A126">
            <v>125</v>
          </cell>
          <cell r="B126" t="str">
            <v>PZA</v>
          </cell>
          <cell r="C126" t="str">
            <v>LIBRETAS DE TAQUIGRAFIA</v>
          </cell>
        </row>
        <row r="127">
          <cell r="A127">
            <v>126</v>
          </cell>
          <cell r="B127" t="str">
            <v>PZA</v>
          </cell>
          <cell r="C127" t="str">
            <v>LIBRETAS FORMA FRANCESA</v>
          </cell>
        </row>
        <row r="128">
          <cell r="A128">
            <v>127</v>
          </cell>
          <cell r="B128" t="str">
            <v>PZA</v>
          </cell>
          <cell r="C128" t="str">
            <v>LIBRETAS FORMA FRANCESA A-Z</v>
          </cell>
        </row>
        <row r="129">
          <cell r="A129">
            <v>128</v>
          </cell>
          <cell r="B129" t="str">
            <v>PZA</v>
          </cell>
          <cell r="C129" t="str">
            <v>LIBRETAS FORMA ITALIANA</v>
          </cell>
        </row>
        <row r="130">
          <cell r="A130">
            <v>129</v>
          </cell>
          <cell r="B130" t="str">
            <v>CJA</v>
          </cell>
          <cell r="C130" t="str">
            <v>LIGAS DE HULE</v>
          </cell>
        </row>
        <row r="131">
          <cell r="A131">
            <v>130</v>
          </cell>
          <cell r="B131" t="str">
            <v>PZA</v>
          </cell>
          <cell r="C131" t="str">
            <v>LIMPIATIPOS SOLIDO</v>
          </cell>
        </row>
        <row r="132">
          <cell r="A132">
            <v>131</v>
          </cell>
          <cell r="B132" t="str">
            <v>PZA</v>
          </cell>
          <cell r="C132" t="str">
            <v>MARCADORES DE TINTA PERMANENTE</v>
          </cell>
        </row>
        <row r="133">
          <cell r="A133">
            <v>132</v>
          </cell>
          <cell r="B133" t="str">
            <v>PZA</v>
          </cell>
          <cell r="C133" t="str">
            <v>MARCATEXTOS</v>
          </cell>
        </row>
        <row r="134">
          <cell r="A134">
            <v>133</v>
          </cell>
          <cell r="B134" t="str">
            <v>PZA</v>
          </cell>
          <cell r="C134" t="str">
            <v>MARGARITAS ET-115 2200 2250</v>
          </cell>
        </row>
        <row r="135">
          <cell r="A135">
            <v>134</v>
          </cell>
          <cell r="B135" t="str">
            <v>PZA</v>
          </cell>
          <cell r="C135" t="str">
            <v>MARGARITAS I.B.M. SISTEMA 2000</v>
          </cell>
        </row>
        <row r="136">
          <cell r="A136">
            <v>135</v>
          </cell>
          <cell r="B136" t="str">
            <v>PZA</v>
          </cell>
          <cell r="C136" t="str">
            <v>MARGARITAS MASTER TYPE</v>
          </cell>
        </row>
        <row r="137">
          <cell r="A137">
            <v>136</v>
          </cell>
          <cell r="B137" t="str">
            <v>PZA</v>
          </cell>
          <cell r="C137" t="str">
            <v>MARGARITAS PANASONIC</v>
          </cell>
        </row>
        <row r="138">
          <cell r="A138">
            <v>137</v>
          </cell>
          <cell r="B138" t="str">
            <v>PZA</v>
          </cell>
          <cell r="C138" t="str">
            <v>MASKING TAPE 24 X 50</v>
          </cell>
        </row>
        <row r="139">
          <cell r="A139">
            <v>138</v>
          </cell>
          <cell r="B139" t="str">
            <v>PZA</v>
          </cell>
          <cell r="C139" t="str">
            <v>MASKING TAPE 48 X 50</v>
          </cell>
        </row>
        <row r="140">
          <cell r="A140">
            <v>139</v>
          </cell>
          <cell r="B140" t="str">
            <v>TBO</v>
          </cell>
          <cell r="C140" t="str">
            <v>MINAS WEAREVER 0.7 MM C/12</v>
          </cell>
        </row>
        <row r="141">
          <cell r="A141">
            <v>140</v>
          </cell>
          <cell r="B141" t="str">
            <v>PZA</v>
          </cell>
          <cell r="C141" t="str">
            <v>PADS P/MOUSE</v>
          </cell>
        </row>
        <row r="142">
          <cell r="A142">
            <v>141</v>
          </cell>
          <cell r="B142" t="str">
            <v>CJA</v>
          </cell>
          <cell r="C142" t="str">
            <v>KLEENEX</v>
          </cell>
        </row>
        <row r="143">
          <cell r="A143">
            <v>142</v>
          </cell>
          <cell r="B143" t="str">
            <v>HJA</v>
          </cell>
          <cell r="C143" t="str">
            <v>PAPEL BOND T/C</v>
          </cell>
        </row>
        <row r="144">
          <cell r="A144">
            <v>143</v>
          </cell>
          <cell r="B144" t="str">
            <v>HJA</v>
          </cell>
          <cell r="C144" t="str">
            <v>PAPEL BOND T/O</v>
          </cell>
        </row>
        <row r="145">
          <cell r="A145">
            <v>144</v>
          </cell>
          <cell r="B145" t="str">
            <v>HJA</v>
          </cell>
          <cell r="C145" t="str">
            <v>PAPEL MEMBRETADO T/C LX LEG.</v>
          </cell>
        </row>
        <row r="146">
          <cell r="A146">
            <v>145</v>
          </cell>
          <cell r="B146" t="str">
            <v>CJA</v>
          </cell>
          <cell r="C146" t="str">
            <v>PAPEL STOCK 9 1/2 X 11 1 TANTO</v>
          </cell>
        </row>
        <row r="147">
          <cell r="A147">
            <v>146</v>
          </cell>
          <cell r="B147" t="str">
            <v>CJA</v>
          </cell>
          <cell r="C147" t="str">
            <v>PAPEL STOCK 9 1/2 X 11 2 TANTO</v>
          </cell>
        </row>
        <row r="148">
          <cell r="A148">
            <v>147</v>
          </cell>
          <cell r="B148" t="str">
            <v>PZA</v>
          </cell>
          <cell r="C148" t="str">
            <v>PAPELERAS ACRILICAS</v>
          </cell>
        </row>
        <row r="149">
          <cell r="A149">
            <v>148</v>
          </cell>
          <cell r="B149" t="str">
            <v>PZA</v>
          </cell>
          <cell r="C149" t="str">
            <v>PASTAS PARA ENGARGOLAR T/C</v>
          </cell>
        </row>
        <row r="150">
          <cell r="A150">
            <v>149</v>
          </cell>
          <cell r="B150" t="str">
            <v>PZA</v>
          </cell>
          <cell r="C150" t="str">
            <v>PASTAS PARA ENGARGOLAR T/O</v>
          </cell>
        </row>
        <row r="151">
          <cell r="A151">
            <v>150</v>
          </cell>
          <cell r="B151" t="str">
            <v>PZA</v>
          </cell>
          <cell r="C151" t="str">
            <v>PERFORADORAS</v>
          </cell>
        </row>
        <row r="152">
          <cell r="A152">
            <v>151</v>
          </cell>
          <cell r="B152" t="str">
            <v>PZA</v>
          </cell>
          <cell r="C152" t="str">
            <v>PLUMAS</v>
          </cell>
        </row>
        <row r="153">
          <cell r="A153">
            <v>152</v>
          </cell>
          <cell r="B153" t="str">
            <v>PZA</v>
          </cell>
          <cell r="C153" t="str">
            <v>PLUMINES</v>
          </cell>
        </row>
        <row r="154">
          <cell r="A154">
            <v>153</v>
          </cell>
          <cell r="B154" t="str">
            <v>PZA</v>
          </cell>
          <cell r="C154" t="str">
            <v>PORTA CREDENCIAL ACRILICO</v>
          </cell>
        </row>
        <row r="155">
          <cell r="A155">
            <v>154</v>
          </cell>
          <cell r="B155" t="str">
            <v>PZA</v>
          </cell>
          <cell r="C155" t="str">
            <v>PORTACLIPS ACRILICO</v>
          </cell>
        </row>
        <row r="156">
          <cell r="A156">
            <v>155</v>
          </cell>
          <cell r="B156" t="str">
            <v>PZA</v>
          </cell>
          <cell r="C156" t="str">
            <v>PORTALAPIZ ACRILICO</v>
          </cell>
        </row>
        <row r="157">
          <cell r="A157">
            <v>156</v>
          </cell>
          <cell r="B157" t="str">
            <v>PZA</v>
          </cell>
          <cell r="C157" t="str">
            <v>PORTAMINAS 0.7 MM MCA. BIC</v>
          </cell>
        </row>
        <row r="158">
          <cell r="A158">
            <v>157</v>
          </cell>
          <cell r="B158" t="str">
            <v>PZA</v>
          </cell>
          <cell r="C158" t="str">
            <v>REGLAS DE 30 CM.</v>
          </cell>
        </row>
        <row r="159">
          <cell r="A159">
            <v>158</v>
          </cell>
          <cell r="B159" t="str">
            <v>BTE</v>
          </cell>
          <cell r="C159" t="str">
            <v>RESISTOL 5000 DE 1/4</v>
          </cell>
        </row>
        <row r="160">
          <cell r="A160">
            <v>159</v>
          </cell>
          <cell r="B160" t="str">
            <v>BTE</v>
          </cell>
          <cell r="C160" t="str">
            <v>RESISTOL 850 DE 1/4</v>
          </cell>
        </row>
        <row r="161">
          <cell r="A161">
            <v>160</v>
          </cell>
          <cell r="B161" t="str">
            <v>PZA</v>
          </cell>
          <cell r="C161" t="str">
            <v>RODILLO LOGOS 444 EASY ROLL</v>
          </cell>
        </row>
        <row r="162">
          <cell r="A162">
            <v>161</v>
          </cell>
          <cell r="B162" t="str">
            <v>PZA</v>
          </cell>
          <cell r="C162" t="str">
            <v>ROLLO DE CINTA CANELA 48 X 50</v>
          </cell>
        </row>
        <row r="163">
          <cell r="A163">
            <v>162</v>
          </cell>
          <cell r="B163" t="str">
            <v>PZA</v>
          </cell>
          <cell r="C163" t="str">
            <v>ROLLOS PARA FAX</v>
          </cell>
        </row>
        <row r="164">
          <cell r="A164">
            <v>163</v>
          </cell>
          <cell r="B164" t="str">
            <v>PZA</v>
          </cell>
          <cell r="C164" t="str">
            <v>ROLLOS PARA SUMADORA</v>
          </cell>
        </row>
        <row r="165">
          <cell r="A165">
            <v>164</v>
          </cell>
          <cell r="B165" t="str">
            <v>PZA</v>
          </cell>
          <cell r="C165" t="str">
            <v>SACAPUNTAS ESCOLAR METALICOS</v>
          </cell>
        </row>
        <row r="166">
          <cell r="A166">
            <v>165</v>
          </cell>
          <cell r="B166" t="str">
            <v>PQT</v>
          </cell>
          <cell r="C166" t="str">
            <v>SANITAS</v>
          </cell>
        </row>
        <row r="167">
          <cell r="A167">
            <v>166</v>
          </cell>
          <cell r="B167" t="str">
            <v>JGO</v>
          </cell>
          <cell r="C167" t="str">
            <v>SEPARADORES ACCOFLEX T/C</v>
          </cell>
        </row>
        <row r="168">
          <cell r="A168">
            <v>167</v>
          </cell>
          <cell r="B168" t="str">
            <v>JGO</v>
          </cell>
          <cell r="C168" t="str">
            <v>SEPARADORES ACCOFLEX T/O</v>
          </cell>
        </row>
        <row r="169">
          <cell r="A169">
            <v>168</v>
          </cell>
          <cell r="B169" t="str">
            <v>JGO</v>
          </cell>
          <cell r="C169" t="str">
            <v>SEPARADORES CELUDEX 3 X 5</v>
          </cell>
        </row>
        <row r="170">
          <cell r="A170">
            <v>169</v>
          </cell>
          <cell r="B170" t="str">
            <v>JGO</v>
          </cell>
          <cell r="C170" t="str">
            <v>SEPARADORES CELUDEX 5 X 8</v>
          </cell>
        </row>
        <row r="171">
          <cell r="A171">
            <v>170</v>
          </cell>
          <cell r="B171" t="str">
            <v>JGO</v>
          </cell>
          <cell r="C171" t="str">
            <v>SEPARADORES DE PLASTICO T/C 5 POSOCIONES</v>
          </cell>
        </row>
        <row r="172">
          <cell r="A172">
            <v>171</v>
          </cell>
          <cell r="B172" t="str">
            <v>PQT</v>
          </cell>
          <cell r="C172" t="str">
            <v>SERVILLETAS CON 125</v>
          </cell>
        </row>
        <row r="173">
          <cell r="A173">
            <v>172</v>
          </cell>
          <cell r="B173" t="str">
            <v>PZA</v>
          </cell>
          <cell r="C173" t="str">
            <v>SOBRES BOLSA T/C</v>
          </cell>
        </row>
        <row r="174">
          <cell r="A174">
            <v>173</v>
          </cell>
          <cell r="B174" t="str">
            <v>PZA</v>
          </cell>
          <cell r="C174" t="str">
            <v>SOBRES BOLSA T/E</v>
          </cell>
        </row>
        <row r="175">
          <cell r="A175">
            <v>174</v>
          </cell>
          <cell r="B175" t="str">
            <v>PZA</v>
          </cell>
          <cell r="C175" t="str">
            <v>SOBRES BOLSA T/M</v>
          </cell>
        </row>
        <row r="176">
          <cell r="A176">
            <v>175</v>
          </cell>
          <cell r="B176" t="str">
            <v>PZA</v>
          </cell>
          <cell r="C176" t="str">
            <v>SOBRES BOLSA T/O</v>
          </cell>
        </row>
        <row r="177">
          <cell r="A177">
            <v>176</v>
          </cell>
          <cell r="B177" t="str">
            <v>PZA</v>
          </cell>
          <cell r="C177" t="str">
            <v>SOBRES MEMBRETADOS T/O LX LEGISLATURA.</v>
          </cell>
        </row>
        <row r="178">
          <cell r="A178">
            <v>177</v>
          </cell>
          <cell r="B178" t="str">
            <v>PZA</v>
          </cell>
          <cell r="C178" t="str">
            <v>SOBRES T/C 6 3/4</v>
          </cell>
        </row>
        <row r="179">
          <cell r="A179">
            <v>178</v>
          </cell>
          <cell r="B179" t="str">
            <v>PZA</v>
          </cell>
          <cell r="C179" t="str">
            <v>SOBRES T/O # 10</v>
          </cell>
        </row>
        <row r="180">
          <cell r="A180">
            <v>179</v>
          </cell>
          <cell r="B180" t="str">
            <v>PZA</v>
          </cell>
          <cell r="C180" t="str">
            <v>TARJETAS BLANCAS 3 X 5</v>
          </cell>
        </row>
        <row r="181">
          <cell r="A181">
            <v>180</v>
          </cell>
          <cell r="B181" t="str">
            <v>PZA</v>
          </cell>
          <cell r="C181" t="str">
            <v>TARJETAS BLANCAS 5 X 8</v>
          </cell>
        </row>
        <row r="182">
          <cell r="A182">
            <v>181</v>
          </cell>
          <cell r="B182" t="str">
            <v>PZA</v>
          </cell>
          <cell r="C182" t="str">
            <v>TARJETEROS ACRILICO 3 X 5</v>
          </cell>
        </row>
        <row r="183">
          <cell r="A183">
            <v>182</v>
          </cell>
          <cell r="B183" t="str">
            <v>PZA</v>
          </cell>
          <cell r="C183" t="str">
            <v>TARJETEROS ACRILICO 5 X 8</v>
          </cell>
        </row>
        <row r="184">
          <cell r="A184">
            <v>183</v>
          </cell>
          <cell r="B184" t="str">
            <v>CJA</v>
          </cell>
          <cell r="C184" t="str">
            <v>TE DE SABORES</v>
          </cell>
        </row>
        <row r="185">
          <cell r="A185">
            <v>184</v>
          </cell>
          <cell r="B185" t="str">
            <v>PZA</v>
          </cell>
          <cell r="C185" t="str">
            <v>TIJERAS BARRILITO</v>
          </cell>
        </row>
        <row r="186">
          <cell r="A186">
            <v>185</v>
          </cell>
          <cell r="B186" t="str">
            <v>TBO</v>
          </cell>
          <cell r="C186" t="str">
            <v>TINTA PARA FOLIADOR</v>
          </cell>
        </row>
        <row r="187">
          <cell r="A187">
            <v>186</v>
          </cell>
          <cell r="B187" t="str">
            <v>FCO</v>
          </cell>
          <cell r="C187" t="str">
            <v>TINTA PARA SELLO DE GOMA</v>
          </cell>
        </row>
        <row r="188">
          <cell r="A188">
            <v>187</v>
          </cell>
          <cell r="B188" t="str">
            <v>PZA</v>
          </cell>
          <cell r="C188" t="str">
            <v>TONER CANON 700/800/900 CYAN 0600133-2</v>
          </cell>
        </row>
        <row r="189">
          <cell r="A189">
            <v>188</v>
          </cell>
          <cell r="B189" t="str">
            <v>PZA</v>
          </cell>
          <cell r="C189" t="str">
            <v>TONER CANON 700/800/900 MAGENTA 0600133-3</v>
          </cell>
        </row>
        <row r="190">
          <cell r="A190">
            <v>189</v>
          </cell>
          <cell r="B190" t="str">
            <v>PZA</v>
          </cell>
          <cell r="C190" t="str">
            <v>CARTUCHO H.P. DE TINTA C4836A CYAN</v>
          </cell>
        </row>
        <row r="191">
          <cell r="A191">
            <v>190</v>
          </cell>
          <cell r="B191" t="str">
            <v>PZA</v>
          </cell>
          <cell r="C191" t="str">
            <v>CARTUCHO H.P. DE TINTA C4837A MAGENTA</v>
          </cell>
        </row>
        <row r="192">
          <cell r="A192">
            <v>191</v>
          </cell>
          <cell r="B192" t="str">
            <v>PZA</v>
          </cell>
          <cell r="C192" t="str">
            <v>CARTUCHO H.P. DE TINTA C48368A YELLOW</v>
          </cell>
        </row>
        <row r="193">
          <cell r="A193">
            <v>192</v>
          </cell>
          <cell r="B193" t="str">
            <v>PZA</v>
          </cell>
          <cell r="C193" t="str">
            <v>TONER LANIER 551 / 700</v>
          </cell>
        </row>
        <row r="194">
          <cell r="A194">
            <v>193</v>
          </cell>
          <cell r="B194" t="str">
            <v>PZA</v>
          </cell>
          <cell r="C194" t="str">
            <v>TONER LANIER 1085 / 1105</v>
          </cell>
        </row>
        <row r="195">
          <cell r="A195">
            <v>194</v>
          </cell>
          <cell r="B195" t="str">
            <v>PZA</v>
          </cell>
          <cell r="C195" t="str">
            <v>TONER LASER C4149-A (8500) NEGRO</v>
          </cell>
        </row>
        <row r="196">
          <cell r="A196">
            <v>195</v>
          </cell>
          <cell r="B196" t="str">
            <v>PZA</v>
          </cell>
          <cell r="C196" t="str">
            <v>TONER LASER C4150-A (8500) CYAN</v>
          </cell>
        </row>
        <row r="197">
          <cell r="A197">
            <v>196</v>
          </cell>
          <cell r="B197" t="str">
            <v>PZA</v>
          </cell>
          <cell r="C197" t="str">
            <v>TONER LASER C4151-A (8500) MAGENTA</v>
          </cell>
        </row>
        <row r="198">
          <cell r="A198">
            <v>197</v>
          </cell>
          <cell r="B198" t="str">
            <v>PZA</v>
          </cell>
          <cell r="C198" t="str">
            <v>TONER LASER C4152-A (8500) AMARILLO</v>
          </cell>
        </row>
        <row r="199">
          <cell r="A199">
            <v>198</v>
          </cell>
          <cell r="B199" t="str">
            <v>PZA</v>
          </cell>
          <cell r="C199" t="str">
            <v xml:space="preserve">TONER LASER C4182X 8500 </v>
          </cell>
        </row>
        <row r="200">
          <cell r="A200">
            <v>199</v>
          </cell>
          <cell r="B200" t="str">
            <v>PZA</v>
          </cell>
          <cell r="C200" t="str">
            <v>TONER LASER 92274A IV L</v>
          </cell>
        </row>
        <row r="201">
          <cell r="A201">
            <v>200</v>
          </cell>
          <cell r="B201" t="str">
            <v>PZA</v>
          </cell>
          <cell r="C201" t="str">
            <v>TONER LASER 92275A II IIIP PLU</v>
          </cell>
        </row>
        <row r="202">
          <cell r="A202">
            <v>201</v>
          </cell>
          <cell r="B202" t="str">
            <v>PZA</v>
          </cell>
          <cell r="C202" t="str">
            <v>TONER LASER 92295A II IIID PT</v>
          </cell>
        </row>
        <row r="203">
          <cell r="A203">
            <v>202</v>
          </cell>
          <cell r="B203" t="str">
            <v>PZA</v>
          </cell>
          <cell r="C203" t="str">
            <v>TONER LASER 92298A JET H.P. IV</v>
          </cell>
        </row>
        <row r="204">
          <cell r="A204">
            <v>203</v>
          </cell>
          <cell r="B204" t="str">
            <v>PZA</v>
          </cell>
          <cell r="C204" t="str">
            <v>TONER LASER JET C3900A 4V</v>
          </cell>
        </row>
        <row r="205">
          <cell r="A205">
            <v>204</v>
          </cell>
          <cell r="B205" t="str">
            <v>PZA</v>
          </cell>
          <cell r="C205" t="str">
            <v>TONER LASER C3903A JET 5P</v>
          </cell>
        </row>
        <row r="206">
          <cell r="A206">
            <v>205</v>
          </cell>
          <cell r="B206" t="str">
            <v>PZA</v>
          </cell>
          <cell r="C206" t="str">
            <v>TONER LASER C3906A JET 5L</v>
          </cell>
        </row>
        <row r="207">
          <cell r="A207">
            <v>206</v>
          </cell>
          <cell r="B207" t="str">
            <v>PZA</v>
          </cell>
          <cell r="C207" t="str">
            <v>TONER LASER JET 1100 C4092A</v>
          </cell>
        </row>
        <row r="208">
          <cell r="A208">
            <v>207</v>
          </cell>
          <cell r="B208" t="str">
            <v>PZA</v>
          </cell>
          <cell r="C208" t="str">
            <v>TONER LASER JET 1100 C4093A</v>
          </cell>
        </row>
        <row r="209">
          <cell r="A209">
            <v>208</v>
          </cell>
          <cell r="B209" t="str">
            <v>PZA</v>
          </cell>
          <cell r="C209" t="str">
            <v>TONER LASER JET 2100 C4096A</v>
          </cell>
        </row>
        <row r="210">
          <cell r="A210">
            <v>209</v>
          </cell>
          <cell r="B210" t="str">
            <v>PZA</v>
          </cell>
          <cell r="C210" t="str">
            <v>TONER LASER JET 4000N C4127X</v>
          </cell>
        </row>
        <row r="211">
          <cell r="A211">
            <v>210</v>
          </cell>
          <cell r="B211" t="str">
            <v>PZA</v>
          </cell>
          <cell r="C211" t="str">
            <v>TONER LASER JET 1200  C7115-A</v>
          </cell>
        </row>
        <row r="212">
          <cell r="A212">
            <v>211</v>
          </cell>
          <cell r="B212" t="str">
            <v>HJA</v>
          </cell>
          <cell r="C212" t="str">
            <v>TONER LASER JET H.P. 4100 C8061X</v>
          </cell>
        </row>
        <row r="213">
          <cell r="A213">
            <v>212</v>
          </cell>
          <cell r="B213" t="str">
            <v>FCO</v>
          </cell>
          <cell r="C213" t="str">
            <v>TONER XER0X  4400</v>
          </cell>
        </row>
        <row r="214">
          <cell r="A214">
            <v>213</v>
          </cell>
          <cell r="B214" t="str">
            <v>FCO</v>
          </cell>
          <cell r="C214" t="str">
            <v>TONER XEROX 5400</v>
          </cell>
        </row>
        <row r="215">
          <cell r="A215">
            <v>214</v>
          </cell>
          <cell r="B215" t="str">
            <v>PZA</v>
          </cell>
          <cell r="C215" t="str">
            <v>VASOS CONICOS (250)</v>
          </cell>
        </row>
        <row r="216">
          <cell r="A216">
            <v>215</v>
          </cell>
          <cell r="B216" t="str">
            <v>PZA</v>
          </cell>
          <cell r="C216" t="str">
            <v>VASOS DE PLASTICO</v>
          </cell>
        </row>
        <row r="217">
          <cell r="A217">
            <v>216</v>
          </cell>
          <cell r="B217" t="str">
            <v>PZA</v>
          </cell>
          <cell r="C217" t="str">
            <v>VASOS TERMICOS</v>
          </cell>
        </row>
        <row r="218">
          <cell r="A218">
            <v>217</v>
          </cell>
          <cell r="B218" t="str">
            <v>PZA</v>
          </cell>
          <cell r="C218" t="str">
            <v>VIDEOCASSETTES VHS</v>
          </cell>
        </row>
        <row r="219">
          <cell r="A219">
            <v>218</v>
          </cell>
          <cell r="B219" t="str">
            <v>PZA</v>
          </cell>
          <cell r="C219" t="str">
            <v>CARTUCHO EPSON C60 T028 STYLUS</v>
          </cell>
        </row>
        <row r="220">
          <cell r="A220">
            <v>219</v>
          </cell>
          <cell r="B220" t="str">
            <v>PZA</v>
          </cell>
          <cell r="C220" t="str">
            <v>CARTUCHO EPSON C60 T029 STYLUS</v>
          </cell>
        </row>
        <row r="221">
          <cell r="A221">
            <v>220</v>
          </cell>
          <cell r="B221" t="str">
            <v>PZA</v>
          </cell>
          <cell r="C221" t="str">
            <v xml:space="preserve">CARTUCHO EPSON C777 T017 STYLUS </v>
          </cell>
        </row>
        <row r="222">
          <cell r="A222">
            <v>221</v>
          </cell>
          <cell r="B222" t="str">
            <v>PZA</v>
          </cell>
          <cell r="C222" t="str">
            <v>CARTUCHO EPSON C777 T018 STYLUS</v>
          </cell>
        </row>
        <row r="223">
          <cell r="A223">
            <v>222</v>
          </cell>
          <cell r="B223" t="str">
            <v>PZA</v>
          </cell>
          <cell r="C223" t="str">
            <v>CARTUCHO EPSON T032120 NEGRO</v>
          </cell>
        </row>
        <row r="224">
          <cell r="A224">
            <v>223</v>
          </cell>
          <cell r="B224" t="str">
            <v>PZA</v>
          </cell>
          <cell r="C224" t="str">
            <v xml:space="preserve">CARTUCHO EPSON T042220 CYAN </v>
          </cell>
        </row>
        <row r="225">
          <cell r="A225">
            <v>224</v>
          </cell>
          <cell r="B225" t="str">
            <v>PZA</v>
          </cell>
          <cell r="C225" t="str">
            <v xml:space="preserve">CARTUCHO EPSON T042320 MAGENTA </v>
          </cell>
        </row>
        <row r="226">
          <cell r="A226">
            <v>225</v>
          </cell>
          <cell r="B226" t="str">
            <v>PZA</v>
          </cell>
          <cell r="C226" t="str">
            <v xml:space="preserve">CARTUCHO EPSON T042420 AMARILLO </v>
          </cell>
        </row>
        <row r="227">
          <cell r="A227">
            <v>226</v>
          </cell>
          <cell r="B227" t="str">
            <v>PZA</v>
          </cell>
          <cell r="C227" t="str">
            <v xml:space="preserve">CARTUCHO EPSON T0461  </v>
          </cell>
        </row>
        <row r="228">
          <cell r="A228">
            <v>227</v>
          </cell>
          <cell r="B228" t="str">
            <v>PZA</v>
          </cell>
          <cell r="C228" t="str">
            <v xml:space="preserve">CARTUCHO EPSON T0472 </v>
          </cell>
        </row>
        <row r="229">
          <cell r="A229">
            <v>228</v>
          </cell>
          <cell r="B229" t="str">
            <v>PZA</v>
          </cell>
          <cell r="C229" t="str">
            <v xml:space="preserve">CARTUCHO EPSON T0473 </v>
          </cell>
        </row>
        <row r="230">
          <cell r="A230">
            <v>229</v>
          </cell>
          <cell r="B230" t="str">
            <v>PZA</v>
          </cell>
          <cell r="C230" t="str">
            <v xml:space="preserve">CARTUCHO EPSON T0474 </v>
          </cell>
        </row>
        <row r="231">
          <cell r="A231">
            <v>230</v>
          </cell>
          <cell r="B231" t="str">
            <v>PZA</v>
          </cell>
          <cell r="C231" t="str">
            <v>CARTUCHO HP C6656A  NEGRO</v>
          </cell>
        </row>
        <row r="232">
          <cell r="A232">
            <v>231</v>
          </cell>
          <cell r="B232" t="str">
            <v>PZA</v>
          </cell>
          <cell r="C232" t="str">
            <v>CARTUCHO HP C6657A COLOR</v>
          </cell>
        </row>
        <row r="233">
          <cell r="A233">
            <v>232</v>
          </cell>
          <cell r="B233" t="str">
            <v>PZA</v>
          </cell>
          <cell r="C233" t="str">
            <v>CARTUCHO HP C8727A  NEGRO</v>
          </cell>
        </row>
        <row r="234">
          <cell r="A234">
            <v>233</v>
          </cell>
          <cell r="B234" t="str">
            <v>PZA</v>
          </cell>
          <cell r="C234" t="str">
            <v xml:space="preserve">CARTUCHO HP C8728A </v>
          </cell>
        </row>
        <row r="235">
          <cell r="A235">
            <v>234</v>
          </cell>
          <cell r="B235" t="str">
            <v>PZA</v>
          </cell>
          <cell r="C235" t="str">
            <v>CARTUCHO HP  C4920A NEGRO</v>
          </cell>
        </row>
        <row r="236">
          <cell r="A236">
            <v>235</v>
          </cell>
          <cell r="B236" t="str">
            <v>PZA</v>
          </cell>
          <cell r="C236" t="str">
            <v>CARTUCHO HP  C4921A CYAN</v>
          </cell>
        </row>
        <row r="237">
          <cell r="A237">
            <v>236</v>
          </cell>
          <cell r="B237" t="str">
            <v>PZA</v>
          </cell>
          <cell r="C237" t="str">
            <v>CARTUCHO HP  C4922A MAGENTA</v>
          </cell>
        </row>
        <row r="238">
          <cell r="A238">
            <v>237</v>
          </cell>
          <cell r="B238" t="str">
            <v>PZA</v>
          </cell>
          <cell r="C238" t="str">
            <v>CARTUCHO HP  C4923A AMARILLO</v>
          </cell>
        </row>
        <row r="239">
          <cell r="A239">
            <v>238</v>
          </cell>
          <cell r="B239" t="str">
            <v>PZA</v>
          </cell>
          <cell r="C239" t="str">
            <v>CARTUCHO HP  C5010D TRICOLOR</v>
          </cell>
        </row>
        <row r="240">
          <cell r="A240">
            <v>239</v>
          </cell>
          <cell r="B240" t="str">
            <v>PZA</v>
          </cell>
          <cell r="C240" t="str">
            <v>CARTUCHO HP C5011D NEGRO</v>
          </cell>
        </row>
        <row r="241">
          <cell r="A241">
            <v>240</v>
          </cell>
          <cell r="B241" t="str">
            <v>PZA</v>
          </cell>
          <cell r="C241" t="str">
            <v>CARTUCHO LEXMARK NEGRO 12A1970</v>
          </cell>
        </row>
        <row r="242">
          <cell r="A242">
            <v>241</v>
          </cell>
          <cell r="B242" t="str">
            <v>PZA</v>
          </cell>
          <cell r="C242" t="str">
            <v>TONER LASER 5500 C9730 A NEGRO</v>
          </cell>
        </row>
        <row r="243">
          <cell r="A243">
            <v>242</v>
          </cell>
          <cell r="B243" t="str">
            <v>PZA</v>
          </cell>
          <cell r="C243" t="str">
            <v>TONER LASER 5500 C9731 A CYAN</v>
          </cell>
        </row>
        <row r="244">
          <cell r="A244">
            <v>243</v>
          </cell>
          <cell r="B244" t="str">
            <v>PZA</v>
          </cell>
          <cell r="C244" t="str">
            <v>TONER LASER 5500 C9732 A YELLOW</v>
          </cell>
        </row>
        <row r="245">
          <cell r="A245">
            <v>244</v>
          </cell>
          <cell r="B245" t="str">
            <v>PZA</v>
          </cell>
          <cell r="C245" t="str">
            <v>TONER LASER 5500 C9733 A MAGENTA</v>
          </cell>
        </row>
        <row r="246">
          <cell r="A246">
            <v>245</v>
          </cell>
          <cell r="B246" t="str">
            <v>PZA</v>
          </cell>
          <cell r="C246" t="str">
            <v>TONER LASER JET 1300N Q2613A</v>
          </cell>
        </row>
        <row r="247">
          <cell r="A247">
            <v>246</v>
          </cell>
          <cell r="B247" t="str">
            <v>PZA</v>
          </cell>
          <cell r="C247" t="str">
            <v>TONER LASER JET 2300N Q2610A</v>
          </cell>
        </row>
        <row r="248">
          <cell r="A248">
            <v>247</v>
          </cell>
          <cell r="B248" t="str">
            <v>PZA</v>
          </cell>
          <cell r="C248" t="str">
            <v>TONER LASER JET  C9720A NEGRO HP</v>
          </cell>
        </row>
        <row r="249">
          <cell r="A249">
            <v>248</v>
          </cell>
          <cell r="B249" t="str">
            <v>PZA</v>
          </cell>
          <cell r="C249" t="str">
            <v>TONER LASER JET C9721A CYAN HP</v>
          </cell>
        </row>
        <row r="250">
          <cell r="A250">
            <v>249</v>
          </cell>
          <cell r="B250" t="str">
            <v>PZA</v>
          </cell>
          <cell r="C250" t="str">
            <v>TONER  C9722A AMARILLO HP</v>
          </cell>
        </row>
        <row r="251">
          <cell r="A251">
            <v>250</v>
          </cell>
          <cell r="B251" t="str">
            <v>PZA</v>
          </cell>
          <cell r="C251" t="str">
            <v xml:space="preserve">TONER 4600 C9723A MAGENTA HP </v>
          </cell>
        </row>
        <row r="252">
          <cell r="A252">
            <v>251</v>
          </cell>
          <cell r="B252" t="str">
            <v>PZA</v>
          </cell>
          <cell r="C252" t="str">
            <v>TONER LASER JET 5100TN C4129X</v>
          </cell>
        </row>
        <row r="253">
          <cell r="A253">
            <v>252</v>
          </cell>
          <cell r="B253" t="str">
            <v>PZA</v>
          </cell>
          <cell r="C253" t="str">
            <v xml:space="preserve">TONER LASER JET Q1339A </v>
          </cell>
        </row>
        <row r="254">
          <cell r="A254">
            <v>253</v>
          </cell>
          <cell r="B254" t="str">
            <v>PZA</v>
          </cell>
          <cell r="C254" t="str">
            <v>TONER LASER JET 2Y699 DELL S2500N</v>
          </cell>
        </row>
        <row r="255">
          <cell r="A255">
            <v>254</v>
          </cell>
          <cell r="B255" t="str">
            <v>PZA</v>
          </cell>
          <cell r="C255" t="str">
            <v>CARTUCHO DE TINTA T0370-20 EPSON</v>
          </cell>
        </row>
        <row r="256">
          <cell r="A256">
            <v>255</v>
          </cell>
          <cell r="B256" t="str">
            <v>PZA</v>
          </cell>
          <cell r="C256" t="str">
            <v>CARTUCHO LEXMARK NEGRO 17G0050</v>
          </cell>
        </row>
        <row r="257">
          <cell r="A257">
            <v>256</v>
          </cell>
          <cell r="B257" t="str">
            <v>PZA</v>
          </cell>
          <cell r="C257" t="str">
            <v>CARTUCHO LEXMARK COLOR 17G0060</v>
          </cell>
        </row>
        <row r="258">
          <cell r="A258">
            <v>257</v>
          </cell>
          <cell r="B258" t="str">
            <v>PZA</v>
          </cell>
          <cell r="C258" t="str">
            <v>CARTUCHO LEXMARK 18L0032</v>
          </cell>
        </row>
        <row r="259">
          <cell r="A259">
            <v>258</v>
          </cell>
          <cell r="B259" t="str">
            <v>PZA</v>
          </cell>
          <cell r="C259" t="str">
            <v>CARTUCHO LEXMARK 18L0042</v>
          </cell>
        </row>
        <row r="260">
          <cell r="A260">
            <v>259</v>
          </cell>
          <cell r="B260" t="str">
            <v>PZA</v>
          </cell>
          <cell r="C260" t="str">
            <v>CARTUCHO DE TINTA T0361-20 EPSON</v>
          </cell>
        </row>
        <row r="261">
          <cell r="A261">
            <v>260</v>
          </cell>
          <cell r="B261" t="str">
            <v>PZA</v>
          </cell>
          <cell r="C261" t="str">
            <v>TONER LASER JET NGRO C9700A</v>
          </cell>
        </row>
        <row r="262">
          <cell r="A262">
            <v>261</v>
          </cell>
          <cell r="B262" t="str">
            <v>PZA</v>
          </cell>
          <cell r="C262" t="str">
            <v>TONER LASER JET CYAN C9701A</v>
          </cell>
        </row>
        <row r="263">
          <cell r="A263">
            <v>262</v>
          </cell>
          <cell r="B263" t="str">
            <v>PZA</v>
          </cell>
          <cell r="C263" t="str">
            <v>TONERLASER JET IMAGING DRUM C9704A</v>
          </cell>
        </row>
        <row r="264">
          <cell r="A264">
            <v>263</v>
          </cell>
          <cell r="B264" t="str">
            <v>PZA</v>
          </cell>
          <cell r="C264" t="str">
            <v>TONER LASER JET MAGENTA C9703A</v>
          </cell>
        </row>
        <row r="265">
          <cell r="A265">
            <v>264</v>
          </cell>
          <cell r="B265" t="str">
            <v>PZA</v>
          </cell>
          <cell r="C265" t="str">
            <v>TONER LASER JET YELLOW C9702A</v>
          </cell>
        </row>
        <row r="266">
          <cell r="A266">
            <v>265</v>
          </cell>
          <cell r="B266" t="str">
            <v>PZA</v>
          </cell>
          <cell r="C266" t="str">
            <v>TONER LASER JET Q1338A</v>
          </cell>
        </row>
        <row r="267">
          <cell r="A267">
            <v>266</v>
          </cell>
          <cell r="B267" t="str">
            <v>PZA</v>
          </cell>
          <cell r="C267" t="str">
            <v>TONER LASER JET C8543-X HP-9000</v>
          </cell>
        </row>
        <row r="268">
          <cell r="A268">
            <v>267</v>
          </cell>
          <cell r="B268" t="str">
            <v>PZA</v>
          </cell>
          <cell r="C268" t="str">
            <v>CARTUCHO HP C6658A</v>
          </cell>
        </row>
        <row r="269">
          <cell r="A269">
            <v>268</v>
          </cell>
          <cell r="B269" t="str">
            <v>PZA</v>
          </cell>
          <cell r="C269" t="str">
            <v>CARTUCHO DE TINTA NEGRO T0529 DELL</v>
          </cell>
        </row>
        <row r="270">
          <cell r="A270">
            <v>269</v>
          </cell>
          <cell r="B270" t="str">
            <v>PZA</v>
          </cell>
          <cell r="C270" t="str">
            <v>CARTUCHO DE TINTA COLOR T0530 DELL</v>
          </cell>
        </row>
        <row r="271">
          <cell r="A271">
            <v>270</v>
          </cell>
          <cell r="B271" t="str">
            <v>PZA</v>
          </cell>
          <cell r="C271" t="str">
            <v>TONER LASER JET C3909-A HP 8000-N</v>
          </cell>
        </row>
        <row r="272">
          <cell r="A272">
            <v>271</v>
          </cell>
          <cell r="B272" t="str">
            <v>PZA</v>
          </cell>
          <cell r="C272" t="str">
            <v>TONER LASER JET DELL 1700N</v>
          </cell>
        </row>
        <row r="273">
          <cell r="A273">
            <v>272</v>
          </cell>
          <cell r="B273" t="str">
            <v>PZA</v>
          </cell>
          <cell r="C273" t="str">
            <v>TONER LASER JET Q2670-A HP NEGRO</v>
          </cell>
        </row>
        <row r="274">
          <cell r="A274">
            <v>273</v>
          </cell>
          <cell r="B274" t="str">
            <v>PZA</v>
          </cell>
          <cell r="C274" t="str">
            <v>TONER LASR JET Q2671-A HP AZUL</v>
          </cell>
        </row>
        <row r="275">
          <cell r="A275">
            <v>274</v>
          </cell>
          <cell r="B275" t="str">
            <v>PZA</v>
          </cell>
          <cell r="C275" t="str">
            <v>TONER LASER Q2672-A HP AMARILLO</v>
          </cell>
        </row>
        <row r="276">
          <cell r="A276">
            <v>275</v>
          </cell>
          <cell r="B276" t="str">
            <v>PZA</v>
          </cell>
          <cell r="C276" t="str">
            <v>TONER LASER Q2673-A HP MAGENTA</v>
          </cell>
        </row>
        <row r="277">
          <cell r="A277">
            <v>276</v>
          </cell>
          <cell r="B277" t="str">
            <v>PZA</v>
          </cell>
          <cell r="C277" t="str">
            <v>CARTUCHO DE TINTA T007311/T007201 N</v>
          </cell>
        </row>
        <row r="278">
          <cell r="A278">
            <v>277</v>
          </cell>
          <cell r="B278" t="str">
            <v>PZA</v>
          </cell>
          <cell r="C278" t="str">
            <v>CARTUCHO DE TINTA T009311/T009201 C</v>
          </cell>
        </row>
        <row r="279">
          <cell r="A279">
            <v>278</v>
          </cell>
          <cell r="B279" t="str">
            <v>PZA</v>
          </cell>
          <cell r="C279" t="str">
            <v>TONER HP Q3964A IMAGING DRUM</v>
          </cell>
        </row>
        <row r="280">
          <cell r="A280">
            <v>279</v>
          </cell>
          <cell r="B280" t="str">
            <v>PZA</v>
          </cell>
          <cell r="C280" t="str">
            <v>TONER HP Q3971-A CYAN</v>
          </cell>
        </row>
        <row r="281">
          <cell r="A281">
            <v>280</v>
          </cell>
          <cell r="B281" t="str">
            <v>PZA</v>
          </cell>
          <cell r="C281" t="str">
            <v>TONER HP Q3960-A NEGRO</v>
          </cell>
        </row>
        <row r="282">
          <cell r="A282">
            <v>281</v>
          </cell>
          <cell r="B282" t="str">
            <v>PZA</v>
          </cell>
          <cell r="C282" t="str">
            <v>TONER HP Q3973-A MAGENTA</v>
          </cell>
        </row>
        <row r="283">
          <cell r="A283">
            <v>282</v>
          </cell>
          <cell r="B283" t="str">
            <v>PZA</v>
          </cell>
          <cell r="C283" t="str">
            <v>TONER HP Q3972-A AMARILLO</v>
          </cell>
        </row>
        <row r="284">
          <cell r="A284">
            <v>283</v>
          </cell>
          <cell r="B284" t="str">
            <v>PZA</v>
          </cell>
          <cell r="C284" t="str">
            <v>TONER DELL W5300N</v>
          </cell>
        </row>
        <row r="285">
          <cell r="A285">
            <v>284</v>
          </cell>
          <cell r="B285" t="str">
            <v>PZA</v>
          </cell>
          <cell r="C285" t="str">
            <v>TONER DELL 3000 / 3100 CN MAGENTA</v>
          </cell>
        </row>
        <row r="286">
          <cell r="A286">
            <v>285</v>
          </cell>
          <cell r="B286" t="str">
            <v>PZA</v>
          </cell>
          <cell r="C286" t="str">
            <v>TONER DELL 3000 / 3100 CN CYAN</v>
          </cell>
        </row>
        <row r="287">
          <cell r="A287">
            <v>286</v>
          </cell>
          <cell r="B287" t="str">
            <v>PZA</v>
          </cell>
          <cell r="C287" t="str">
            <v>TONER DELL 3000 / 3100 CN AMARILLO</v>
          </cell>
        </row>
        <row r="288">
          <cell r="A288">
            <v>287</v>
          </cell>
          <cell r="B288" t="str">
            <v>PZA</v>
          </cell>
          <cell r="C288" t="str">
            <v>TONER DELL 3000 / 3100 CN NEGRO</v>
          </cell>
        </row>
        <row r="289">
          <cell r="A289">
            <v>288</v>
          </cell>
          <cell r="B289" t="str">
            <v>PZA</v>
          </cell>
          <cell r="C289" t="str">
            <v>TONER Q2612A NEGRO</v>
          </cell>
        </row>
        <row r="290">
          <cell r="A290">
            <v>289</v>
          </cell>
          <cell r="B290" t="str">
            <v>PZA</v>
          </cell>
          <cell r="C290" t="str">
            <v>TONER Q5949X NEGRO</v>
          </cell>
        </row>
        <row r="291">
          <cell r="A291">
            <v>290</v>
          </cell>
          <cell r="B291" t="str">
            <v>PZA</v>
          </cell>
          <cell r="C291" t="str">
            <v>TONER Q6000A NEGRO</v>
          </cell>
        </row>
        <row r="292">
          <cell r="A292">
            <v>291</v>
          </cell>
          <cell r="B292" t="str">
            <v>PZA</v>
          </cell>
          <cell r="C292" t="str">
            <v>TONER Q6001A CYAN</v>
          </cell>
        </row>
        <row r="293">
          <cell r="A293">
            <v>292</v>
          </cell>
          <cell r="B293" t="str">
            <v>PZA</v>
          </cell>
          <cell r="C293" t="str">
            <v>TONER Q6002A YELLOW</v>
          </cell>
        </row>
        <row r="294">
          <cell r="A294">
            <v>293</v>
          </cell>
          <cell r="B294" t="str">
            <v>PZA</v>
          </cell>
          <cell r="C294" t="str">
            <v>TONER Q6003A MAGENTA</v>
          </cell>
        </row>
        <row r="295">
          <cell r="A295">
            <v>294</v>
          </cell>
          <cell r="B295" t="str">
            <v>PZA</v>
          </cell>
          <cell r="C295" t="str">
            <v>ACCESORIO DRUM 3105404 P/IMPRESORA DELL 1700N</v>
          </cell>
        </row>
        <row r="296">
          <cell r="A296">
            <v>295</v>
          </cell>
          <cell r="B296" t="str">
            <v>PZA</v>
          </cell>
          <cell r="C296" t="str">
            <v>TONER LASER JET 4700DN H.P. Q5950-A NEGRO</v>
          </cell>
        </row>
        <row r="297">
          <cell r="A297">
            <v>296</v>
          </cell>
          <cell r="B297" t="str">
            <v>PZA</v>
          </cell>
          <cell r="C297" t="str">
            <v>TONER LASER JET 4700DN H.P. Q5951-A CYAN</v>
          </cell>
        </row>
        <row r="298">
          <cell r="A298">
            <v>297</v>
          </cell>
          <cell r="B298" t="str">
            <v>PZA</v>
          </cell>
          <cell r="C298" t="str">
            <v>TONER LASER JET 4700DN H.P. Q5952-A YELLOW</v>
          </cell>
        </row>
        <row r="299">
          <cell r="A299">
            <v>298</v>
          </cell>
          <cell r="B299" t="str">
            <v>PZA</v>
          </cell>
          <cell r="C299" t="str">
            <v>TONER LASER JET 4700DN H.P. Q5953-A MAGENTA</v>
          </cell>
        </row>
        <row r="300">
          <cell r="A300">
            <v>300</v>
          </cell>
          <cell r="B300" t="str">
            <v>PQTE</v>
          </cell>
          <cell r="C300" t="str">
            <v>ACETATO P/IMPRESORA A COLOR INK JET C3834 A</v>
          </cell>
        </row>
        <row r="301">
          <cell r="A301">
            <v>301</v>
          </cell>
          <cell r="B301" t="str">
            <v>CJA</v>
          </cell>
          <cell r="C301" t="str">
            <v>ACETATO PARA IMPRESORA LASER 92296T</v>
          </cell>
        </row>
        <row r="302">
          <cell r="A302">
            <v>302</v>
          </cell>
          <cell r="B302" t="str">
            <v>CJA</v>
          </cell>
          <cell r="C302" t="str">
            <v>AGUA PURIFI. 12 X 1 1/2 LTS</v>
          </cell>
        </row>
        <row r="303">
          <cell r="A303">
            <v>303</v>
          </cell>
          <cell r="B303" t="str">
            <v>CJA</v>
          </cell>
          <cell r="C303" t="str">
            <v>AGUA PURIFI. 24 X 0.355 ML</v>
          </cell>
        </row>
        <row r="304">
          <cell r="A304">
            <v>304</v>
          </cell>
          <cell r="B304" t="str">
            <v>BTE</v>
          </cell>
          <cell r="C304" t="str">
            <v>AJAX EN POLVO</v>
          </cell>
        </row>
        <row r="305">
          <cell r="A305">
            <v>305</v>
          </cell>
          <cell r="B305" t="str">
            <v>FCO</v>
          </cell>
          <cell r="C305" t="str">
            <v>AJAX LIQUIDO CON AMONIA</v>
          </cell>
        </row>
        <row r="306">
          <cell r="A306">
            <v>306</v>
          </cell>
          <cell r="B306" t="str">
            <v>BTE</v>
          </cell>
          <cell r="C306" t="str">
            <v>ANTICUARIO EN AEROSOL</v>
          </cell>
        </row>
        <row r="307">
          <cell r="A307">
            <v>307</v>
          </cell>
          <cell r="B307" t="str">
            <v>BTE</v>
          </cell>
          <cell r="C307" t="str">
            <v>BONAMI PINO</v>
          </cell>
        </row>
        <row r="308">
          <cell r="A308">
            <v>308</v>
          </cell>
          <cell r="B308" t="str">
            <v>PZA</v>
          </cell>
          <cell r="C308" t="str">
            <v>CAIMANES O BROCHES P/GAFETE</v>
          </cell>
        </row>
        <row r="309">
          <cell r="A309">
            <v>309</v>
          </cell>
          <cell r="B309" t="str">
            <v>PZA</v>
          </cell>
          <cell r="C309" t="str">
            <v>CINTA P/IMPRESORA DP-013</v>
          </cell>
        </row>
        <row r="310">
          <cell r="A310">
            <v>310</v>
          </cell>
          <cell r="B310" t="str">
            <v>PZA</v>
          </cell>
          <cell r="C310" t="str">
            <v>CINTA P/IMPRESORA DP-014</v>
          </cell>
        </row>
        <row r="311">
          <cell r="A311">
            <v>311</v>
          </cell>
          <cell r="B311" t="str">
            <v>PZA</v>
          </cell>
          <cell r="C311" t="str">
            <v>CINTA P/IMPRESORA DP-016</v>
          </cell>
        </row>
        <row r="312">
          <cell r="A312">
            <v>312</v>
          </cell>
          <cell r="B312" t="str">
            <v>PZA</v>
          </cell>
          <cell r="C312" t="str">
            <v>CINTA P/IMPRESORA DP-030</v>
          </cell>
        </row>
        <row r="313">
          <cell r="A313">
            <v>313</v>
          </cell>
          <cell r="B313" t="str">
            <v>PZA</v>
          </cell>
          <cell r="C313" t="str">
            <v>CINTA P/IMPRESORA DP-033</v>
          </cell>
        </row>
        <row r="314">
          <cell r="A314">
            <v>314</v>
          </cell>
          <cell r="B314" t="str">
            <v>PZA</v>
          </cell>
          <cell r="C314" t="str">
            <v>CINTA P/IMPRESORA DP-034</v>
          </cell>
        </row>
        <row r="315">
          <cell r="A315">
            <v>315</v>
          </cell>
          <cell r="B315" t="str">
            <v>PZA</v>
          </cell>
          <cell r="C315" t="str">
            <v>CINTA P/IMPRESORA DP-037</v>
          </cell>
        </row>
        <row r="316">
          <cell r="A316">
            <v>316</v>
          </cell>
          <cell r="B316" t="str">
            <v>PZA</v>
          </cell>
          <cell r="C316" t="str">
            <v>CINTA P/IMPRESORA DP-041</v>
          </cell>
        </row>
        <row r="317">
          <cell r="A317">
            <v>317</v>
          </cell>
          <cell r="B317" t="str">
            <v>PZA</v>
          </cell>
          <cell r="C317" t="str">
            <v>CINTA P/IMPRESORA DP-091</v>
          </cell>
        </row>
        <row r="318">
          <cell r="A318">
            <v>318</v>
          </cell>
          <cell r="B318" t="str">
            <v>BTE</v>
          </cell>
          <cell r="C318" t="str">
            <v>CLARASOL</v>
          </cell>
        </row>
        <row r="319">
          <cell r="A319">
            <v>319</v>
          </cell>
          <cell r="B319" t="str">
            <v>PZA</v>
          </cell>
          <cell r="C319" t="str">
            <v>CORDON PARA GAFETE</v>
          </cell>
        </row>
        <row r="320">
          <cell r="A320">
            <v>320</v>
          </cell>
          <cell r="B320" t="str">
            <v>CJA</v>
          </cell>
          <cell r="C320" t="str">
            <v>CREMA EN POLVO (LAUTREC)</v>
          </cell>
        </row>
        <row r="321">
          <cell r="A321">
            <v>321</v>
          </cell>
          <cell r="B321" t="str">
            <v>PZA</v>
          </cell>
          <cell r="C321" t="str">
            <v>DESODORANTE MEDIA LUNA EN P.</v>
          </cell>
        </row>
        <row r="322">
          <cell r="A322">
            <v>322</v>
          </cell>
          <cell r="B322" t="str">
            <v>PZA</v>
          </cell>
          <cell r="C322" t="str">
            <v>DESODORANTE PARA REFRIGERADOR</v>
          </cell>
        </row>
        <row r="323">
          <cell r="A323">
            <v>323</v>
          </cell>
          <cell r="B323" t="str">
            <v>KGS</v>
          </cell>
          <cell r="C323" t="str">
            <v>DETERGENTE EN POLVO ARIEL</v>
          </cell>
        </row>
        <row r="324">
          <cell r="A324">
            <v>324</v>
          </cell>
          <cell r="B324" t="str">
            <v>KGS</v>
          </cell>
          <cell r="C324" t="str">
            <v>DETERGENTE EN POLVO AXION</v>
          </cell>
        </row>
        <row r="325">
          <cell r="A325">
            <v>325</v>
          </cell>
          <cell r="B325" t="str">
            <v>KGS</v>
          </cell>
          <cell r="C325" t="str">
            <v>DETERGENTE EN POLVO LAVOMATIC</v>
          </cell>
        </row>
        <row r="326">
          <cell r="A326">
            <v>326</v>
          </cell>
          <cell r="B326" t="str">
            <v>PZA</v>
          </cell>
          <cell r="C326" t="str">
            <v>DISCO COMPACTO GRAVABLE</v>
          </cell>
        </row>
        <row r="327">
          <cell r="A327">
            <v>327</v>
          </cell>
          <cell r="B327" t="str">
            <v>PZA</v>
          </cell>
          <cell r="C327" t="str">
            <v>ESCOBAS DE PLASTICO Y MIJO</v>
          </cell>
        </row>
        <row r="328">
          <cell r="A328">
            <v>328</v>
          </cell>
          <cell r="B328" t="str">
            <v>PZA</v>
          </cell>
          <cell r="C328" t="str">
            <v>ESCOBETAS DE RAIZ</v>
          </cell>
        </row>
        <row r="329">
          <cell r="A329">
            <v>329</v>
          </cell>
          <cell r="B329" t="str">
            <v>CJA</v>
          </cell>
          <cell r="C329" t="str">
            <v>ETIQUETAS ADHESIVAS AVERY 5160</v>
          </cell>
        </row>
        <row r="330">
          <cell r="A330">
            <v>330</v>
          </cell>
          <cell r="B330" t="str">
            <v>CJA</v>
          </cell>
          <cell r="C330" t="str">
            <v>ETIQUETAS ADHESIVAS AVERY 5163</v>
          </cell>
        </row>
        <row r="331">
          <cell r="A331">
            <v>331</v>
          </cell>
          <cell r="B331" t="str">
            <v>PZA</v>
          </cell>
          <cell r="C331" t="str">
            <v>FIBRAS METALICAS</v>
          </cell>
        </row>
        <row r="332">
          <cell r="A332">
            <v>332</v>
          </cell>
          <cell r="B332" t="str">
            <v>PZA</v>
          </cell>
          <cell r="C332" t="str">
            <v>JABON PARA MANOS ROSA VENUS</v>
          </cell>
        </row>
        <row r="333">
          <cell r="A333">
            <v>333</v>
          </cell>
          <cell r="B333" t="str">
            <v>FCO</v>
          </cell>
          <cell r="C333" t="str">
            <v>LIMPIA HORNOS EASY OFF</v>
          </cell>
        </row>
        <row r="334">
          <cell r="A334">
            <v>334</v>
          </cell>
          <cell r="B334" t="str">
            <v>PZA</v>
          </cell>
          <cell r="C334" t="str">
            <v>MICAS</v>
          </cell>
        </row>
        <row r="335">
          <cell r="A335">
            <v>335</v>
          </cell>
          <cell r="B335" t="str">
            <v>PQTE</v>
          </cell>
          <cell r="C335" t="str">
            <v>PAPEL PARA IMPRESORA PREMIUM INKJET 51634Y</v>
          </cell>
        </row>
        <row r="336">
          <cell r="A336">
            <v>336</v>
          </cell>
          <cell r="B336" t="str">
            <v>PZA</v>
          </cell>
          <cell r="C336" t="str">
            <v>PAPEL SANITARIO</v>
          </cell>
        </row>
        <row r="337">
          <cell r="A337">
            <v>337</v>
          </cell>
          <cell r="B337" t="str">
            <v>PZA</v>
          </cell>
          <cell r="C337" t="str">
            <v>PERFORADORA DE 3 ORIFICIOS</v>
          </cell>
        </row>
        <row r="338">
          <cell r="A338">
            <v>338</v>
          </cell>
          <cell r="B338" t="str">
            <v>PZA</v>
          </cell>
          <cell r="C338" t="str">
            <v>REPUESTO AGENDA DE BOLSILLO</v>
          </cell>
        </row>
        <row r="339">
          <cell r="A339">
            <v>339</v>
          </cell>
          <cell r="B339" t="str">
            <v>PZA</v>
          </cell>
          <cell r="C339" t="str">
            <v>REPUESTO AGENDA EJECUTIVA</v>
          </cell>
        </row>
        <row r="340">
          <cell r="A340">
            <v>340</v>
          </cell>
          <cell r="B340" t="str">
            <v>PZA</v>
          </cell>
          <cell r="C340" t="str">
            <v>REVISTERO DE CARTON</v>
          </cell>
        </row>
        <row r="341">
          <cell r="A341">
            <v>341</v>
          </cell>
          <cell r="B341" t="str">
            <v>PZA</v>
          </cell>
          <cell r="C341" t="str">
            <v>SACAPUNTAS ELECTRICO</v>
          </cell>
        </row>
        <row r="342">
          <cell r="A342">
            <v>342</v>
          </cell>
          <cell r="B342" t="str">
            <v>CJA</v>
          </cell>
          <cell r="C342" t="str">
            <v>SUSTITUTO DE AZUCAR (CANDEREL)</v>
          </cell>
        </row>
        <row r="343">
          <cell r="A343">
            <v>343</v>
          </cell>
          <cell r="B343" t="str">
            <v>PZA.</v>
          </cell>
          <cell r="C343" t="str">
            <v>DISCO COMPACTO REGRABABLE</v>
          </cell>
        </row>
        <row r="344">
          <cell r="A344">
            <v>344</v>
          </cell>
          <cell r="B344" t="str">
            <v>HJA</v>
          </cell>
          <cell r="C344" t="str">
            <v>PAPEL BOND DOBLE CARTA</v>
          </cell>
        </row>
        <row r="345">
          <cell r="A345">
            <v>345</v>
          </cell>
          <cell r="B345" t="str">
            <v>PQTE</v>
          </cell>
          <cell r="C345" t="str">
            <v>PROTECTORES DE PAGINAS CON 100 PZAS</v>
          </cell>
        </row>
        <row r="346">
          <cell r="A346">
            <v>346</v>
          </cell>
          <cell r="B346" t="str">
            <v>PZA</v>
          </cell>
          <cell r="C346" t="str">
            <v>SOBRE BOLSA COLOR BLANCO # 19</v>
          </cell>
        </row>
        <row r="347">
          <cell r="A347">
            <v>347</v>
          </cell>
          <cell r="B347" t="str">
            <v>PZA</v>
          </cell>
          <cell r="C347" t="str">
            <v>CABEZAL DE INYECCION H.P. C4810-A NEGRO</v>
          </cell>
        </row>
        <row r="348">
          <cell r="A348">
            <v>348</v>
          </cell>
          <cell r="B348" t="str">
            <v>PZA</v>
          </cell>
          <cell r="C348" t="str">
            <v>CABEZAL DE INYECCION H.P. C4811-A CYAN</v>
          </cell>
        </row>
        <row r="349">
          <cell r="A349">
            <v>349</v>
          </cell>
          <cell r="B349" t="str">
            <v>PZA</v>
          </cell>
          <cell r="C349" t="str">
            <v>CABEZAL DE INYECCION H.P. C4812-A MAGENTA</v>
          </cell>
        </row>
        <row r="350">
          <cell r="A350">
            <v>350</v>
          </cell>
          <cell r="B350" t="str">
            <v>PZA</v>
          </cell>
          <cell r="C350" t="str">
            <v>CABEZAL DE INYECCION H.P. C4813-A AMARILLO</v>
          </cell>
        </row>
        <row r="351">
          <cell r="A351">
            <v>351</v>
          </cell>
          <cell r="B351" t="str">
            <v>PZA</v>
          </cell>
          <cell r="C351" t="str">
            <v>TONER LASER JET H.P. Q5942-A NEGRO</v>
          </cell>
        </row>
        <row r="352">
          <cell r="A352">
            <v>352</v>
          </cell>
          <cell r="B352" t="str">
            <v>PZA</v>
          </cell>
          <cell r="C352" t="str">
            <v>TABLA SUJETA PAPELES T/C</v>
          </cell>
        </row>
        <row r="353">
          <cell r="A353">
            <v>353</v>
          </cell>
          <cell r="B353" t="str">
            <v>PZA</v>
          </cell>
          <cell r="C353" t="str">
            <v>CAJA DE CARTON ARCHIVADORA MOD. AA-40</v>
          </cell>
        </row>
        <row r="354">
          <cell r="A354">
            <v>354</v>
          </cell>
          <cell r="B354" t="str">
            <v>PZA</v>
          </cell>
          <cell r="C354" t="str">
            <v>CAJA DE CARTON ARCHIVADORA MOD. AG-12</v>
          </cell>
        </row>
        <row r="355">
          <cell r="A355">
            <v>355</v>
          </cell>
          <cell r="B355" t="str">
            <v>PZA</v>
          </cell>
          <cell r="C355" t="str">
            <v>TONER Q6470-A</v>
          </cell>
        </row>
        <row r="356">
          <cell r="A356">
            <v>356</v>
          </cell>
          <cell r="B356" t="str">
            <v>PZA</v>
          </cell>
          <cell r="C356" t="str">
            <v>TONER Q6471-A</v>
          </cell>
        </row>
        <row r="357">
          <cell r="A357">
            <v>357</v>
          </cell>
          <cell r="B357" t="str">
            <v>PZA</v>
          </cell>
          <cell r="C357" t="str">
            <v>TONER Q6472-A</v>
          </cell>
        </row>
        <row r="358">
          <cell r="A358">
            <v>358</v>
          </cell>
          <cell r="B358" t="str">
            <v>PZA</v>
          </cell>
          <cell r="C358" t="str">
            <v>TONER Q6473-A</v>
          </cell>
        </row>
        <row r="359">
          <cell r="A359">
            <v>359</v>
          </cell>
          <cell r="B359" t="str">
            <v>PZA</v>
          </cell>
          <cell r="C359" t="str">
            <v>TONER Q5949-A</v>
          </cell>
        </row>
        <row r="360">
          <cell r="A360">
            <v>360</v>
          </cell>
          <cell r="B360" t="str">
            <v>PZA</v>
          </cell>
          <cell r="C360" t="str">
            <v>TONER LANIER 1035 / 1045</v>
          </cell>
        </row>
        <row r="361">
          <cell r="A361">
            <v>361</v>
          </cell>
          <cell r="B361" t="str">
            <v>PZA</v>
          </cell>
          <cell r="C361" t="str">
            <v>TONER LANIER 5685 / 5705</v>
          </cell>
        </row>
        <row r="362">
          <cell r="A362">
            <v>362</v>
          </cell>
          <cell r="B362" t="str">
            <v>PZA</v>
          </cell>
          <cell r="C362" t="str">
            <v>CARTUCHO DE TONER DELL 5110 BLAK JD-746</v>
          </cell>
        </row>
        <row r="363">
          <cell r="A363">
            <v>363</v>
          </cell>
          <cell r="B363" t="str">
            <v>PZA</v>
          </cell>
          <cell r="C363" t="str">
            <v>CARTUCHO DE TONER DELL 5110 CYAN GD-907</v>
          </cell>
        </row>
        <row r="364">
          <cell r="A364">
            <v>364</v>
          </cell>
          <cell r="B364" t="str">
            <v>PZA</v>
          </cell>
          <cell r="C364" t="str">
            <v>CARTUCHO DE TONER DELL 5110 YELLOW GD-908</v>
          </cell>
        </row>
        <row r="365">
          <cell r="A365">
            <v>365</v>
          </cell>
          <cell r="B365" t="str">
            <v>PZA</v>
          </cell>
          <cell r="C365" t="str">
            <v>CARTUCHO DE TONER DELL 5110 MAGENTA KD-566</v>
          </cell>
        </row>
        <row r="366">
          <cell r="A366">
            <v>366</v>
          </cell>
          <cell r="B366" t="str">
            <v>PZA</v>
          </cell>
          <cell r="C366" t="str">
            <v>DISCO DVD-R DE 4.7 GB</v>
          </cell>
        </row>
        <row r="367">
          <cell r="A367">
            <v>367</v>
          </cell>
          <cell r="B367" t="str">
            <v>PZA</v>
          </cell>
          <cell r="C367" t="str">
            <v>CARTUCHO C9429A MAGENTA</v>
          </cell>
        </row>
        <row r="368">
          <cell r="A368">
            <v>368</v>
          </cell>
          <cell r="B368" t="str">
            <v>PZA</v>
          </cell>
          <cell r="C368" t="str">
            <v>CARTUCHO C8767W NEGRO</v>
          </cell>
        </row>
        <row r="369">
          <cell r="A369">
            <v>369</v>
          </cell>
          <cell r="B369" t="str">
            <v>PZA</v>
          </cell>
          <cell r="C369" t="str">
            <v>CARTUCHO C5016A NEGRO</v>
          </cell>
        </row>
        <row r="370">
          <cell r="A370">
            <v>371</v>
          </cell>
          <cell r="B370" t="str">
            <v>PZA</v>
          </cell>
          <cell r="C370" t="str">
            <v>CARTUCHO C9426A MAGENTA</v>
          </cell>
        </row>
        <row r="371">
          <cell r="A371">
            <v>372</v>
          </cell>
          <cell r="B371" t="str">
            <v>PZA</v>
          </cell>
          <cell r="C371" t="str">
            <v>CARTUCHO C9428A CYAN</v>
          </cell>
        </row>
        <row r="372">
          <cell r="A372">
            <v>373</v>
          </cell>
          <cell r="B372" t="str">
            <v>PZA</v>
          </cell>
          <cell r="C372" t="str">
            <v>CARTUCHO C9363W MULTICOLOR</v>
          </cell>
        </row>
        <row r="373">
          <cell r="A373">
            <v>374</v>
          </cell>
          <cell r="B373" t="str">
            <v>PZA</v>
          </cell>
          <cell r="C373" t="str">
            <v>CARTUCHO CABEZAL C9422A AMARILLO</v>
          </cell>
        </row>
        <row r="374">
          <cell r="A374">
            <v>375</v>
          </cell>
          <cell r="B374" t="str">
            <v>PZA</v>
          </cell>
          <cell r="C374" t="str">
            <v>CARTUCHO CABEZAL C9420A CYAN</v>
          </cell>
        </row>
        <row r="375">
          <cell r="A375">
            <v>376</v>
          </cell>
          <cell r="B375" t="str">
            <v>PZA</v>
          </cell>
          <cell r="C375" t="str">
            <v>CARTUCHO CABEZAL C9423A CYAN CLARO</v>
          </cell>
        </row>
        <row r="376">
          <cell r="A376">
            <v>377</v>
          </cell>
          <cell r="B376" t="str">
            <v>PZA</v>
          </cell>
          <cell r="C376" t="str">
            <v>CARTUCHO CABEZAL C9424A MAGENTA</v>
          </cell>
        </row>
        <row r="377">
          <cell r="A377">
            <v>378</v>
          </cell>
          <cell r="B377" t="str">
            <v>PZA</v>
          </cell>
          <cell r="C377" t="str">
            <v>DISCO DVD-RW REGRABABLE</v>
          </cell>
        </row>
        <row r="378">
          <cell r="A378">
            <v>379</v>
          </cell>
          <cell r="B378" t="str">
            <v>PZA</v>
          </cell>
          <cell r="C378" t="str">
            <v>CARTUCHO CABEZAL C5019-A NEGRO</v>
          </cell>
        </row>
        <row r="379">
          <cell r="A379">
            <v>380</v>
          </cell>
          <cell r="B379" t="str">
            <v>PZA</v>
          </cell>
          <cell r="C379" t="str">
            <v>CARTUCHO DE TINTA C9427-A AMARILLO</v>
          </cell>
        </row>
        <row r="380">
          <cell r="A380">
            <v>500</v>
          </cell>
          <cell r="B380" t="str">
            <v>BTE</v>
          </cell>
          <cell r="C380" t="str">
            <v>ACEITE LUBRICANTE 3 EN 1</v>
          </cell>
        </row>
        <row r="381">
          <cell r="A381">
            <v>501</v>
          </cell>
          <cell r="B381" t="str">
            <v>FCO</v>
          </cell>
          <cell r="C381" t="str">
            <v>ACEITE ROJO 3 EN 1</v>
          </cell>
        </row>
        <row r="382">
          <cell r="A382">
            <v>502</v>
          </cell>
          <cell r="B382" t="str">
            <v>PQTE</v>
          </cell>
          <cell r="C382" t="str">
            <v>ACETATO P/RETROPROYECCION 21.5X28</v>
          </cell>
        </row>
        <row r="383">
          <cell r="A383">
            <v>503</v>
          </cell>
          <cell r="B383" t="str">
            <v>PZA</v>
          </cell>
          <cell r="C383" t="str">
            <v>APARATO ROTULADOR DYMO</v>
          </cell>
        </row>
        <row r="384">
          <cell r="A384">
            <v>504</v>
          </cell>
          <cell r="B384" t="str">
            <v>PZA</v>
          </cell>
          <cell r="C384" t="str">
            <v>ATOMIZADORES PARA CERA</v>
          </cell>
        </row>
        <row r="385">
          <cell r="A385">
            <v>505</v>
          </cell>
          <cell r="B385" t="str">
            <v>PZA</v>
          </cell>
          <cell r="C385" t="str">
            <v>BIBERONES GRANDES</v>
          </cell>
        </row>
        <row r="386">
          <cell r="A386">
            <v>506</v>
          </cell>
          <cell r="B386" t="str">
            <v>PZA</v>
          </cell>
          <cell r="C386" t="str">
            <v>BLOCK BLANCO T/C</v>
          </cell>
        </row>
        <row r="387">
          <cell r="A387">
            <v>507</v>
          </cell>
          <cell r="B387" t="str">
            <v>PZA</v>
          </cell>
          <cell r="C387" t="str">
            <v>CABLE P/IMPRESORA</v>
          </cell>
        </row>
        <row r="388">
          <cell r="A388">
            <v>508</v>
          </cell>
          <cell r="B388" t="str">
            <v>PZA</v>
          </cell>
          <cell r="C388" t="str">
            <v>CARPETAS ACCOPRESS T/O</v>
          </cell>
        </row>
        <row r="389">
          <cell r="A389">
            <v>509</v>
          </cell>
          <cell r="B389" t="str">
            <v>PZA</v>
          </cell>
          <cell r="C389" t="str">
            <v>CARPETAS ACCOGRIP T/O</v>
          </cell>
        </row>
        <row r="390">
          <cell r="A390">
            <v>510</v>
          </cell>
          <cell r="B390" t="str">
            <v>PZA</v>
          </cell>
          <cell r="C390" t="str">
            <v>CARPETAS DE ARGOLLAS T/C</v>
          </cell>
        </row>
        <row r="391">
          <cell r="A391">
            <v>511</v>
          </cell>
          <cell r="B391" t="str">
            <v>PZA</v>
          </cell>
          <cell r="C391" t="str">
            <v>CARPETAS DE ARGOLLAS T/E</v>
          </cell>
        </row>
        <row r="392">
          <cell r="A392">
            <v>512</v>
          </cell>
          <cell r="B392" t="str">
            <v>PZA</v>
          </cell>
          <cell r="C392" t="str">
            <v>CARTUCHO DESK JET 895 51645G NEGRO</v>
          </cell>
        </row>
        <row r="393">
          <cell r="A393">
            <v>513</v>
          </cell>
          <cell r="B393" t="str">
            <v>PZA</v>
          </cell>
          <cell r="C393" t="str">
            <v>CARTUCHO MACINTOSH M3756 NEGRO</v>
          </cell>
        </row>
        <row r="394">
          <cell r="A394">
            <v>514</v>
          </cell>
          <cell r="B394" t="str">
            <v>PZA</v>
          </cell>
          <cell r="C394" t="str">
            <v>CARTUCHO MACINTOSH M3757 CYAM</v>
          </cell>
        </row>
        <row r="395">
          <cell r="A395">
            <v>515</v>
          </cell>
          <cell r="B395" t="str">
            <v>PZA</v>
          </cell>
          <cell r="C395" t="str">
            <v>CARTUCHO MACINTOSH M3758 YELLO</v>
          </cell>
        </row>
        <row r="396">
          <cell r="A396">
            <v>516</v>
          </cell>
          <cell r="B396" t="str">
            <v>PZA</v>
          </cell>
          <cell r="C396" t="str">
            <v>CARTUCHO MACINTOSH M3760 MAGEN</v>
          </cell>
        </row>
        <row r="397">
          <cell r="A397">
            <v>517</v>
          </cell>
          <cell r="B397" t="str">
            <v>PZA</v>
          </cell>
          <cell r="C397" t="str">
            <v>CARTUCHO TONER EPSON 2050002</v>
          </cell>
        </row>
        <row r="398">
          <cell r="A398">
            <v>518</v>
          </cell>
          <cell r="B398" t="str">
            <v>HJA</v>
          </cell>
          <cell r="C398" t="str">
            <v>CARTULINA BRISTOL 110 KG.</v>
          </cell>
        </row>
        <row r="399">
          <cell r="A399">
            <v>519</v>
          </cell>
          <cell r="B399" t="str">
            <v>HJA</v>
          </cell>
          <cell r="C399" t="str">
            <v>CARTULINA BRISTOL 78 KG.</v>
          </cell>
        </row>
        <row r="400">
          <cell r="A400">
            <v>520</v>
          </cell>
          <cell r="B400" t="str">
            <v>HJA</v>
          </cell>
          <cell r="C400" t="str">
            <v>CARTULINA BRISTOL BCA. 65 KG.</v>
          </cell>
        </row>
        <row r="401">
          <cell r="A401">
            <v>521</v>
          </cell>
          <cell r="B401" t="str">
            <v>HJA</v>
          </cell>
          <cell r="C401" t="str">
            <v>CARTULINA RODODENDRO 51 X 65</v>
          </cell>
        </row>
        <row r="402">
          <cell r="A402">
            <v>522</v>
          </cell>
          <cell r="B402" t="str">
            <v>PZA</v>
          </cell>
          <cell r="C402" t="str">
            <v>CEPILLOS DENTALES</v>
          </cell>
        </row>
        <row r="403">
          <cell r="A403">
            <v>523</v>
          </cell>
          <cell r="B403" t="str">
            <v>PZA</v>
          </cell>
          <cell r="C403" t="str">
            <v>CEPILLOS PARA BIBERON</v>
          </cell>
        </row>
        <row r="404">
          <cell r="A404">
            <v>524</v>
          </cell>
          <cell r="B404" t="str">
            <v>PZA</v>
          </cell>
          <cell r="C404" t="str">
            <v>CINTAS 5121 IBM Y OLIVETTI</v>
          </cell>
        </row>
        <row r="405">
          <cell r="A405">
            <v>525</v>
          </cell>
          <cell r="B405" t="str">
            <v>PZA</v>
          </cell>
          <cell r="C405" t="str">
            <v>CINTAS DE POLIETILENO</v>
          </cell>
        </row>
        <row r="406">
          <cell r="A406">
            <v>526</v>
          </cell>
          <cell r="B406" t="str">
            <v>PZA</v>
          </cell>
          <cell r="C406" t="str">
            <v>CINTA MASTER TYPE OLYMPIA</v>
          </cell>
        </row>
        <row r="407">
          <cell r="A407">
            <v>527</v>
          </cell>
          <cell r="B407" t="str">
            <v>PZA</v>
          </cell>
          <cell r="C407" t="str">
            <v>CINTAS PARA MAQUINA MECANICA</v>
          </cell>
        </row>
        <row r="408">
          <cell r="A408">
            <v>528</v>
          </cell>
          <cell r="B408" t="str">
            <v>PZA</v>
          </cell>
          <cell r="C408" t="str">
            <v>CINTAS T-III BOTON NARANJA</v>
          </cell>
        </row>
        <row r="409">
          <cell r="A409">
            <v>529</v>
          </cell>
          <cell r="B409" t="str">
            <v>PZA</v>
          </cell>
          <cell r="C409" t="str">
            <v>COJIN PARA FOLIADOR</v>
          </cell>
        </row>
        <row r="410">
          <cell r="A410">
            <v>530</v>
          </cell>
          <cell r="B410" t="str">
            <v>PZA</v>
          </cell>
          <cell r="C410" t="str">
            <v>CORRECTOR OLYMPIA SG-77</v>
          </cell>
        </row>
        <row r="411">
          <cell r="A411">
            <v>531</v>
          </cell>
          <cell r="B411" t="str">
            <v>CJA</v>
          </cell>
          <cell r="C411" t="str">
            <v>CORRECTOR RADEX</v>
          </cell>
        </row>
        <row r="412">
          <cell r="A412">
            <v>532</v>
          </cell>
          <cell r="B412" t="str">
            <v>PZA</v>
          </cell>
          <cell r="C412" t="str">
            <v>CUBETAS</v>
          </cell>
        </row>
        <row r="413">
          <cell r="A413">
            <v>533</v>
          </cell>
          <cell r="B413" t="str">
            <v>PZA</v>
          </cell>
          <cell r="C413" t="str">
            <v>DISCOS PARA PULIDORA</v>
          </cell>
        </row>
        <row r="414">
          <cell r="A414">
            <v>534</v>
          </cell>
          <cell r="B414" t="str">
            <v>PZA</v>
          </cell>
          <cell r="C414" t="str">
            <v>DISKETTES VERBATIM 5 1/4</v>
          </cell>
        </row>
        <row r="415">
          <cell r="A415">
            <v>535</v>
          </cell>
          <cell r="B415" t="str">
            <v>PZA</v>
          </cell>
          <cell r="C415" t="str">
            <v>DIUREX ESCOLAR 12 X 30</v>
          </cell>
        </row>
        <row r="416">
          <cell r="A416">
            <v>536</v>
          </cell>
          <cell r="B416" t="str">
            <v>PZA</v>
          </cell>
          <cell r="C416" t="str">
            <v>ESFERAS I.B.M. 82</v>
          </cell>
        </row>
        <row r="417">
          <cell r="A417">
            <v>537</v>
          </cell>
          <cell r="B417" t="str">
            <v>PZA</v>
          </cell>
          <cell r="C417" t="str">
            <v>ESFERAS I.B.M. 96</v>
          </cell>
        </row>
        <row r="418">
          <cell r="A418">
            <v>538</v>
          </cell>
          <cell r="B418" t="str">
            <v>PZA</v>
          </cell>
          <cell r="C418" t="str">
            <v>ESFERAS OLYMPIA SG-77</v>
          </cell>
        </row>
        <row r="419">
          <cell r="A419">
            <v>539</v>
          </cell>
          <cell r="B419" t="str">
            <v>PZA</v>
          </cell>
          <cell r="C419" t="str">
            <v>ESPONJEROS</v>
          </cell>
        </row>
        <row r="420">
          <cell r="A420">
            <v>540</v>
          </cell>
          <cell r="B420" t="str">
            <v>PQT</v>
          </cell>
          <cell r="C420" t="str">
            <v>ETIQUETAS ADHESIVAS 60534</v>
          </cell>
        </row>
        <row r="421">
          <cell r="A421">
            <v>541</v>
          </cell>
          <cell r="B421" t="str">
            <v>PQT</v>
          </cell>
          <cell r="C421" t="str">
            <v>ETIQUETAS ADHESIVAS 61938</v>
          </cell>
        </row>
        <row r="422">
          <cell r="A422">
            <v>542</v>
          </cell>
          <cell r="B422" t="str">
            <v>PZA</v>
          </cell>
          <cell r="C422" t="str">
            <v>FIBRAS NEGRAS SCTCH BRITE P-76</v>
          </cell>
        </row>
        <row r="423">
          <cell r="A423">
            <v>543</v>
          </cell>
          <cell r="B423" t="str">
            <v>PZA</v>
          </cell>
          <cell r="C423" t="str">
            <v>FUSEROIL P/MACINTOSH M3755</v>
          </cell>
        </row>
        <row r="424">
          <cell r="A424">
            <v>544</v>
          </cell>
          <cell r="B424" t="str">
            <v>PZA</v>
          </cell>
          <cell r="C424" t="str">
            <v>GUANTES INDUSTRIALES</v>
          </cell>
        </row>
        <row r="425">
          <cell r="A425">
            <v>545</v>
          </cell>
          <cell r="B425" t="str">
            <v>HJA</v>
          </cell>
          <cell r="C425" t="str">
            <v>HOJAS BLANCAS PERFORADAS T/C</v>
          </cell>
        </row>
        <row r="426">
          <cell r="A426">
            <v>546</v>
          </cell>
          <cell r="B426" t="str">
            <v>HJA</v>
          </cell>
          <cell r="C426" t="str">
            <v>HOJAS BLANCAS PERFORADAS T/E</v>
          </cell>
        </row>
        <row r="427">
          <cell r="A427">
            <v>547</v>
          </cell>
          <cell r="B427" t="str">
            <v>HJA</v>
          </cell>
          <cell r="C427" t="str">
            <v>HOJAS CUADRICULADAS P. T/C</v>
          </cell>
        </row>
        <row r="428">
          <cell r="A428">
            <v>548</v>
          </cell>
          <cell r="B428" t="str">
            <v>HJA</v>
          </cell>
          <cell r="C428" t="str">
            <v>HOJAS CUADRICULADAS P. T/E</v>
          </cell>
        </row>
        <row r="429">
          <cell r="A429">
            <v>549</v>
          </cell>
          <cell r="B429" t="str">
            <v>HJA</v>
          </cell>
          <cell r="C429" t="str">
            <v>HOJAS RAYADAS PERFORADAS T/C</v>
          </cell>
        </row>
        <row r="430">
          <cell r="A430">
            <v>550</v>
          </cell>
          <cell r="B430" t="str">
            <v>HJA</v>
          </cell>
          <cell r="C430" t="str">
            <v>HOJAS RAYADAS PERFORADAS T/E</v>
          </cell>
        </row>
        <row r="431">
          <cell r="A431">
            <v>551</v>
          </cell>
          <cell r="B431" t="str">
            <v>LTA</v>
          </cell>
          <cell r="C431" t="str">
            <v>JABON LIQUIDO</v>
          </cell>
        </row>
        <row r="432">
          <cell r="A432">
            <v>552</v>
          </cell>
          <cell r="B432" t="str">
            <v>PZA</v>
          </cell>
          <cell r="C432" t="str">
            <v>JALADORES</v>
          </cell>
        </row>
        <row r="433">
          <cell r="A433">
            <v>553</v>
          </cell>
          <cell r="B433" t="str">
            <v>PZA</v>
          </cell>
          <cell r="C433" t="str">
            <v>LAPIZ DE TAQUIGRAFIA</v>
          </cell>
        </row>
        <row r="434">
          <cell r="A434">
            <v>554</v>
          </cell>
          <cell r="B434" t="str">
            <v>PZA</v>
          </cell>
          <cell r="C434" t="str">
            <v>MASKING TAPE 12 X 50</v>
          </cell>
        </row>
        <row r="435">
          <cell r="A435">
            <v>555</v>
          </cell>
          <cell r="B435" t="str">
            <v>PZA</v>
          </cell>
          <cell r="C435" t="str">
            <v>MECHUDOS</v>
          </cell>
        </row>
        <row r="436">
          <cell r="A436">
            <v>556</v>
          </cell>
          <cell r="B436" t="str">
            <v>PZA</v>
          </cell>
          <cell r="C436" t="str">
            <v>MOPS</v>
          </cell>
        </row>
        <row r="437">
          <cell r="A437">
            <v>557</v>
          </cell>
          <cell r="B437" t="str">
            <v>PZA</v>
          </cell>
          <cell r="C437" t="str">
            <v>MOPS REFACCION</v>
          </cell>
        </row>
        <row r="438">
          <cell r="A438">
            <v>558</v>
          </cell>
          <cell r="B438" t="str">
            <v>PZA</v>
          </cell>
          <cell r="C438" t="str">
            <v>MOUSE</v>
          </cell>
        </row>
        <row r="439">
          <cell r="A439">
            <v>559</v>
          </cell>
          <cell r="B439" t="str">
            <v>PZA</v>
          </cell>
          <cell r="C439" t="str">
            <v>PANTALLAS ANTIREFLEJANTES</v>
          </cell>
        </row>
        <row r="440">
          <cell r="A440">
            <v>560</v>
          </cell>
          <cell r="B440" t="str">
            <v>PQT</v>
          </cell>
          <cell r="C440" t="str">
            <v>PAPEL ALUMINIO</v>
          </cell>
        </row>
        <row r="441">
          <cell r="A441">
            <v>561</v>
          </cell>
          <cell r="B441" t="str">
            <v>PQT</v>
          </cell>
          <cell r="C441" t="str">
            <v>PAPEL CARBON T/C</v>
          </cell>
        </row>
        <row r="442">
          <cell r="A442">
            <v>562</v>
          </cell>
          <cell r="B442" t="str">
            <v>PQT</v>
          </cell>
          <cell r="C442" t="str">
            <v>PAPEL CARBON T/O</v>
          </cell>
        </row>
        <row r="443">
          <cell r="A443">
            <v>563</v>
          </cell>
          <cell r="B443" t="str">
            <v>HJA</v>
          </cell>
          <cell r="C443" t="str">
            <v>PAPEL MANILA</v>
          </cell>
        </row>
        <row r="444">
          <cell r="A444">
            <v>564</v>
          </cell>
          <cell r="B444" t="str">
            <v>HJA</v>
          </cell>
          <cell r="C444" t="str">
            <v>PAPEL OPALINA T/C</v>
          </cell>
        </row>
        <row r="445">
          <cell r="A445">
            <v>565</v>
          </cell>
          <cell r="B445" t="str">
            <v>CJA</v>
          </cell>
          <cell r="C445" t="str">
            <v>PAPEL STOCK 15 X 11 1 TANTO</v>
          </cell>
        </row>
        <row r="446">
          <cell r="A446">
            <v>566</v>
          </cell>
          <cell r="B446" t="str">
            <v>PZA</v>
          </cell>
          <cell r="C446" t="str">
            <v>PASTA DENTAL</v>
          </cell>
        </row>
        <row r="447">
          <cell r="A447">
            <v>567</v>
          </cell>
          <cell r="B447" t="str">
            <v>LTA</v>
          </cell>
          <cell r="C447" t="str">
            <v>PINO EXTRA CON 18 LITROS</v>
          </cell>
        </row>
        <row r="448">
          <cell r="A448">
            <v>568</v>
          </cell>
          <cell r="B448" t="str">
            <v>PZA</v>
          </cell>
          <cell r="C448" t="str">
            <v>RECOGEDORES PARA BASURA</v>
          </cell>
        </row>
        <row r="449">
          <cell r="A449">
            <v>569</v>
          </cell>
          <cell r="B449" t="str">
            <v>PQT</v>
          </cell>
          <cell r="C449" t="str">
            <v>REFUERZOS ADHESIVOS</v>
          </cell>
        </row>
        <row r="450">
          <cell r="A450">
            <v>570</v>
          </cell>
          <cell r="B450" t="str">
            <v>BTE</v>
          </cell>
          <cell r="C450" t="str">
            <v>RESISTOL 525 ROJO</v>
          </cell>
        </row>
        <row r="451">
          <cell r="A451">
            <v>571</v>
          </cell>
          <cell r="B451" t="str">
            <v>PZA</v>
          </cell>
          <cell r="C451" t="str">
            <v>ROLLOS PARA DYMO</v>
          </cell>
        </row>
        <row r="452">
          <cell r="A452">
            <v>572</v>
          </cell>
          <cell r="B452" t="str">
            <v>PZA</v>
          </cell>
          <cell r="C452" t="str">
            <v>SACAPUNTAS MANUAL</v>
          </cell>
        </row>
        <row r="453">
          <cell r="A453">
            <v>573</v>
          </cell>
          <cell r="B453" t="str">
            <v>JGO</v>
          </cell>
          <cell r="C453" t="str">
            <v>SEPARADORES A-Z T/C</v>
          </cell>
        </row>
        <row r="454">
          <cell r="A454">
            <v>574</v>
          </cell>
          <cell r="B454" t="str">
            <v>JGO</v>
          </cell>
          <cell r="C454" t="str">
            <v>SEPARADORES A-Z T/E</v>
          </cell>
        </row>
        <row r="455">
          <cell r="A455">
            <v>575</v>
          </cell>
          <cell r="B455" t="str">
            <v>JGO</v>
          </cell>
          <cell r="C455" t="str">
            <v>SEPARADORES CELUDEX T/C</v>
          </cell>
        </row>
        <row r="456">
          <cell r="A456">
            <v>576</v>
          </cell>
          <cell r="B456" t="str">
            <v>JGO</v>
          </cell>
          <cell r="C456" t="str">
            <v>SEPARADORES CELUDEX T/O</v>
          </cell>
        </row>
        <row r="457">
          <cell r="A457">
            <v>577</v>
          </cell>
          <cell r="B457" t="str">
            <v>JGO</v>
          </cell>
          <cell r="C457" t="str">
            <v>SEPARADORES DE PLASTICO T/E</v>
          </cell>
        </row>
        <row r="458">
          <cell r="A458">
            <v>578</v>
          </cell>
          <cell r="B458" t="str">
            <v>PTE</v>
          </cell>
          <cell r="C458" t="str">
            <v>SERVITOALLAS</v>
          </cell>
        </row>
        <row r="459">
          <cell r="A459">
            <v>579</v>
          </cell>
          <cell r="B459" t="str">
            <v>LTA</v>
          </cell>
          <cell r="C459" t="str">
            <v>SHAMPOO PARA ALFOMBRAS</v>
          </cell>
        </row>
        <row r="460">
          <cell r="A460">
            <v>580</v>
          </cell>
          <cell r="B460" t="str">
            <v>PZA</v>
          </cell>
          <cell r="C460" t="str">
            <v>SOBRES BOLSA OPALINA T/C</v>
          </cell>
        </row>
        <row r="461">
          <cell r="A461">
            <v>581</v>
          </cell>
          <cell r="B461" t="str">
            <v>PZA</v>
          </cell>
          <cell r="C461" t="str">
            <v>SOBRES BOLSA OPALINA T/E</v>
          </cell>
        </row>
        <row r="462">
          <cell r="A462">
            <v>582</v>
          </cell>
          <cell r="B462" t="str">
            <v>PZA</v>
          </cell>
          <cell r="C462" t="str">
            <v>SOBRES BOLSA OPALINA T/M</v>
          </cell>
        </row>
        <row r="463">
          <cell r="A463">
            <v>583</v>
          </cell>
          <cell r="B463" t="str">
            <v>PZA</v>
          </cell>
          <cell r="C463" t="str">
            <v>SOBRES BOLSA OPALINA T/O</v>
          </cell>
        </row>
        <row r="464">
          <cell r="A464">
            <v>584</v>
          </cell>
          <cell r="B464" t="str">
            <v>PQT</v>
          </cell>
          <cell r="C464" t="str">
            <v>STENOPAD (PAPEL)</v>
          </cell>
        </row>
        <row r="465">
          <cell r="A465">
            <v>585</v>
          </cell>
          <cell r="B465" t="str">
            <v>PZA</v>
          </cell>
          <cell r="C465" t="str">
            <v>VIDEOCASSETTES BETA</v>
          </cell>
        </row>
        <row r="466">
          <cell r="A466">
            <v>586</v>
          </cell>
          <cell r="B466" t="str">
            <v>PZA</v>
          </cell>
          <cell r="C466" t="str">
            <v>CARTUCHO H.P. 51639 MAGENTA</v>
          </cell>
        </row>
        <row r="467">
          <cell r="A467">
            <v>587</v>
          </cell>
          <cell r="B467" t="str">
            <v>PZA</v>
          </cell>
          <cell r="C467" t="str">
            <v>CARTUCHO H.P. 51639 CYAN</v>
          </cell>
        </row>
        <row r="468">
          <cell r="A468">
            <v>588</v>
          </cell>
          <cell r="B468" t="str">
            <v>PZA</v>
          </cell>
          <cell r="C468" t="str">
            <v>CARTUCHO H.P. 51639 YELLOW</v>
          </cell>
        </row>
        <row r="469">
          <cell r="A469">
            <v>589</v>
          </cell>
          <cell r="B469" t="str">
            <v>PZA</v>
          </cell>
          <cell r="C469" t="str">
            <v>TONNER VT - 600 RICO H 600 ML</v>
          </cell>
        </row>
        <row r="470">
          <cell r="A470">
            <v>590</v>
          </cell>
          <cell r="B470" t="str">
            <v>PZA</v>
          </cell>
          <cell r="C470" t="str">
            <v>CARTUCHO XEROX 8R - 2964</v>
          </cell>
        </row>
        <row r="471">
          <cell r="A471">
            <v>591</v>
          </cell>
          <cell r="B471" t="str">
            <v>PZA</v>
          </cell>
          <cell r="C471" t="str">
            <v>CARTUCHO XEROX 8R - 7638</v>
          </cell>
        </row>
        <row r="472">
          <cell r="A472">
            <v>592</v>
          </cell>
          <cell r="B472" t="str">
            <v>PZA</v>
          </cell>
          <cell r="C472" t="str">
            <v>CARTUCHO XEROX 6R - 333</v>
          </cell>
        </row>
        <row r="473">
          <cell r="A473">
            <v>593</v>
          </cell>
          <cell r="B473" t="str">
            <v>PZA</v>
          </cell>
          <cell r="C473" t="str">
            <v>TONNER CANON FX - 1</v>
          </cell>
        </row>
        <row r="474">
          <cell r="A474">
            <v>594</v>
          </cell>
          <cell r="B474" t="str">
            <v>PZA</v>
          </cell>
          <cell r="C474" t="str">
            <v>TONNER CANON NP - 5000 SERIES</v>
          </cell>
        </row>
        <row r="475">
          <cell r="A475">
            <v>595</v>
          </cell>
          <cell r="B475" t="str">
            <v>PZA</v>
          </cell>
          <cell r="C475" t="str">
            <v>TONNER CANON BC1 -10</v>
          </cell>
        </row>
        <row r="476">
          <cell r="A476">
            <v>596</v>
          </cell>
          <cell r="B476" t="str">
            <v>PZA</v>
          </cell>
          <cell r="C476" t="str">
            <v>CORRECTOR P/M DE ESFERA IBM MCA. BROTHER 60 / 70</v>
          </cell>
        </row>
        <row r="477">
          <cell r="A477">
            <v>670</v>
          </cell>
          <cell r="B477" t="str">
            <v>PZA</v>
          </cell>
          <cell r="C477" t="str">
            <v>CARTUCHO C9425A CYAN</v>
          </cell>
        </row>
        <row r="478">
          <cell r="A478">
            <v>1702</v>
          </cell>
          <cell r="B478" t="str">
            <v>JGO</v>
          </cell>
          <cell r="C478" t="str">
            <v>SEPARADORES DE PLASTICO T/C 12 POSOCIONES</v>
          </cell>
        </row>
        <row r="479">
          <cell r="A479">
            <v>1721</v>
          </cell>
          <cell r="B479" t="str">
            <v>PZA</v>
          </cell>
          <cell r="C479" t="str">
            <v>SOBRE BOLSA T/C PATRA CORRESPONDENCIA</v>
          </cell>
        </row>
        <row r="480">
          <cell r="A480">
            <v>1751</v>
          </cell>
          <cell r="B480" t="str">
            <v>PZA</v>
          </cell>
          <cell r="C480" t="str">
            <v>SOBRE BOLSA T/O PATRA CORRESPONDENCIA</v>
          </cell>
        </row>
        <row r="481">
          <cell r="A481">
            <v>3401</v>
          </cell>
          <cell r="B481" t="str">
            <v>PZA</v>
          </cell>
          <cell r="C481" t="str">
            <v>REVISTEROS DE PLASTICO T/OFICIO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 val="PERSONAL"/>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22">
          <cell r="C22">
            <v>46011</v>
          </cell>
        </row>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200"/>
      <sheetName val="201"/>
      <sheetName val="202"/>
      <sheetName val="204"/>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246"/>
      <sheetName val="247"/>
      <sheetName val="248"/>
      <sheetName val="251"/>
      <sheetName val="252"/>
      <sheetName val="253"/>
      <sheetName val="254"/>
      <sheetName val="255"/>
      <sheetName val="256"/>
      <sheetName val="257"/>
      <sheetName val="258"/>
      <sheetName val="259"/>
      <sheetName val="260"/>
      <sheetName val="263"/>
      <sheetName val="265"/>
      <sheetName val="267"/>
      <sheetName val="269"/>
      <sheetName val="270"/>
      <sheetName val="271"/>
      <sheetName val="272"/>
      <sheetName val="273"/>
      <sheetName val="274"/>
      <sheetName val="275"/>
      <sheetName val="276"/>
      <sheetName val="278"/>
      <sheetName val="279"/>
      <sheetName val="280"/>
      <sheetName val="281"/>
      <sheetName val="282"/>
      <sheetName val="286"/>
      <sheetName val="292"/>
      <sheetName val="295"/>
      <sheetName val="306"/>
      <sheetName val="308"/>
      <sheetName val="310"/>
      <sheetName val="311"/>
      <sheetName val="312"/>
      <sheetName val="calculos"/>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2">
          <cell r="A12" t="str">
            <v>DGSD</v>
          </cell>
        </row>
        <row r="13">
          <cell r="A13" t="str">
            <v>DGF</v>
          </cell>
        </row>
        <row r="14">
          <cell r="A14" t="str">
            <v>DGCC</v>
          </cell>
        </row>
        <row r="15">
          <cell r="A15" t="str">
            <v>DGRMS</v>
          </cell>
        </row>
        <row r="16">
          <cell r="A16" t="str">
            <v>DGRH</v>
          </cell>
        </row>
        <row r="17">
          <cell r="A17" t="str">
            <v>CCS</v>
          </cell>
        </row>
        <row r="18">
          <cell r="A18" t="str">
            <v>DGTI</v>
          </cell>
        </row>
        <row r="19">
          <cell r="A19" t="str">
            <v>UEC</v>
          </cell>
        </row>
        <row r="20">
          <cell r="A20" t="str">
            <v>CEFP</v>
          </cell>
        </row>
        <row r="21">
          <cell r="A21" t="str">
            <v>CEDIP</v>
          </cell>
        </row>
        <row r="22">
          <cell r="A22" t="str">
            <v>CESOP</v>
          </cell>
        </row>
        <row r="23">
          <cell r="A23" t="str">
            <v>CEDRSSA</v>
          </cell>
        </row>
        <row r="24">
          <cell r="A24" t="str">
            <v>CEAMEG</v>
          </cell>
        </row>
        <row r="25">
          <cell r="A25" t="str">
            <v>GPPAN</v>
          </cell>
        </row>
        <row r="26">
          <cell r="A26" t="str">
            <v>GPPRD</v>
          </cell>
        </row>
        <row r="27">
          <cell r="A27" t="str">
            <v>GPPRI</v>
          </cell>
        </row>
        <row r="28">
          <cell r="A28" t="str">
            <v>GPPVEM</v>
          </cell>
        </row>
        <row r="29">
          <cell r="A29" t="str">
            <v>GPMC</v>
          </cell>
        </row>
        <row r="30">
          <cell r="A30" t="str">
            <v>GPPT</v>
          </cell>
        </row>
        <row r="31">
          <cell r="A31" t="str">
            <v>GPNA</v>
          </cell>
        </row>
        <row r="32">
          <cell r="A32" t="str">
            <v>GPPSD</v>
          </cell>
        </row>
        <row r="34">
          <cell r="A34">
            <v>1110</v>
          </cell>
        </row>
        <row r="35">
          <cell r="A35">
            <v>1130</v>
          </cell>
        </row>
        <row r="36">
          <cell r="A36" t="str">
            <v>1210-1</v>
          </cell>
        </row>
        <row r="37">
          <cell r="A37" t="str">
            <v>1210-2</v>
          </cell>
        </row>
        <row r="38">
          <cell r="A38" t="str">
            <v>1210-3</v>
          </cell>
        </row>
        <row r="39">
          <cell r="A39">
            <v>1220</v>
          </cell>
        </row>
        <row r="40">
          <cell r="A40">
            <v>1310</v>
          </cell>
        </row>
        <row r="41">
          <cell r="A41" t="str">
            <v>1320-1</v>
          </cell>
        </row>
        <row r="42">
          <cell r="A42" t="str">
            <v>1320-2</v>
          </cell>
        </row>
        <row r="43">
          <cell r="A43" t="str">
            <v>1320-3</v>
          </cell>
        </row>
        <row r="44">
          <cell r="A44" t="str">
            <v>1320-4</v>
          </cell>
        </row>
        <row r="45">
          <cell r="A45">
            <v>1330</v>
          </cell>
        </row>
        <row r="46">
          <cell r="A46" t="str">
            <v>1340-1</v>
          </cell>
        </row>
        <row r="47">
          <cell r="A47" t="str">
            <v>1340-2</v>
          </cell>
        </row>
        <row r="48">
          <cell r="A48" t="str">
            <v>1340-3</v>
          </cell>
        </row>
        <row r="49">
          <cell r="A49" t="str">
            <v>1410-1</v>
          </cell>
        </row>
        <row r="50">
          <cell r="A50" t="str">
            <v>1410-2</v>
          </cell>
        </row>
        <row r="51">
          <cell r="A51" t="str">
            <v>1410-3</v>
          </cell>
        </row>
        <row r="52">
          <cell r="A52" t="str">
            <v>1410-4</v>
          </cell>
        </row>
        <row r="53">
          <cell r="A53" t="str">
            <v>1420-1</v>
          </cell>
        </row>
        <row r="54">
          <cell r="A54" t="str">
            <v>1420-2</v>
          </cell>
        </row>
        <row r="55">
          <cell r="A55" t="str">
            <v>1430-1</v>
          </cell>
        </row>
        <row r="56">
          <cell r="A56" t="str">
            <v>1430-2</v>
          </cell>
        </row>
        <row r="57">
          <cell r="A57" t="str">
            <v>1430-3</v>
          </cell>
        </row>
        <row r="58">
          <cell r="A58" t="str">
            <v>1430-4</v>
          </cell>
        </row>
        <row r="59">
          <cell r="A59" t="str">
            <v>1440-1</v>
          </cell>
        </row>
        <row r="60">
          <cell r="A60" t="str">
            <v>1440-2</v>
          </cell>
        </row>
        <row r="61">
          <cell r="A61" t="str">
            <v>1440-3</v>
          </cell>
        </row>
        <row r="62">
          <cell r="A62" t="str">
            <v>1440-4</v>
          </cell>
        </row>
        <row r="63">
          <cell r="A63" t="str">
            <v>1440-5</v>
          </cell>
        </row>
        <row r="64">
          <cell r="A64" t="str">
            <v>1510-1</v>
          </cell>
        </row>
        <row r="65">
          <cell r="A65" t="str">
            <v>1520-2</v>
          </cell>
        </row>
        <row r="66">
          <cell r="A66" t="str">
            <v>1530-1</v>
          </cell>
        </row>
        <row r="67">
          <cell r="A67" t="str">
            <v>1530-2</v>
          </cell>
        </row>
        <row r="68">
          <cell r="A68" t="str">
            <v>1540-1</v>
          </cell>
        </row>
        <row r="69">
          <cell r="A69" t="str">
            <v>1540-2</v>
          </cell>
        </row>
        <row r="70">
          <cell r="A70">
            <v>1550</v>
          </cell>
        </row>
        <row r="71">
          <cell r="A71" t="str">
            <v>1590-1</v>
          </cell>
        </row>
        <row r="72">
          <cell r="A72" t="str">
            <v>1590-2</v>
          </cell>
        </row>
        <row r="73">
          <cell r="A73" t="str">
            <v>1590-3</v>
          </cell>
        </row>
        <row r="74">
          <cell r="A74">
            <v>1710</v>
          </cell>
        </row>
        <row r="75">
          <cell r="A75">
            <v>2110</v>
          </cell>
        </row>
        <row r="76">
          <cell r="A76">
            <v>2120</v>
          </cell>
        </row>
        <row r="77">
          <cell r="A77">
            <v>2130</v>
          </cell>
        </row>
        <row r="78">
          <cell r="A78">
            <v>2140</v>
          </cell>
        </row>
        <row r="79">
          <cell r="A79">
            <v>2150</v>
          </cell>
        </row>
        <row r="80">
          <cell r="A80">
            <v>2160</v>
          </cell>
        </row>
        <row r="81">
          <cell r="A81">
            <v>2170</v>
          </cell>
        </row>
        <row r="82">
          <cell r="A82">
            <v>2180</v>
          </cell>
        </row>
        <row r="83">
          <cell r="A83" t="str">
            <v>2210-1</v>
          </cell>
        </row>
        <row r="84">
          <cell r="A84" t="str">
            <v>2210-2</v>
          </cell>
        </row>
        <row r="85">
          <cell r="A85" t="str">
            <v>2210-3</v>
          </cell>
        </row>
        <row r="86">
          <cell r="A86" t="str">
            <v>2210-4</v>
          </cell>
        </row>
        <row r="87">
          <cell r="A87">
            <v>2220</v>
          </cell>
        </row>
        <row r="88">
          <cell r="A88">
            <v>2230</v>
          </cell>
        </row>
        <row r="89">
          <cell r="A89">
            <v>2410</v>
          </cell>
        </row>
        <row r="90">
          <cell r="A90">
            <v>2420</v>
          </cell>
        </row>
        <row r="91">
          <cell r="A91">
            <v>2430</v>
          </cell>
        </row>
        <row r="92">
          <cell r="A92">
            <v>2440</v>
          </cell>
        </row>
        <row r="93">
          <cell r="A93">
            <v>2450</v>
          </cell>
        </row>
        <row r="94">
          <cell r="A94">
            <v>2460</v>
          </cell>
        </row>
        <row r="95">
          <cell r="A95">
            <v>2470</v>
          </cell>
        </row>
        <row r="96">
          <cell r="A96">
            <v>2480</v>
          </cell>
        </row>
        <row r="97">
          <cell r="A97">
            <v>2490</v>
          </cell>
        </row>
        <row r="98">
          <cell r="A98">
            <v>2510</v>
          </cell>
        </row>
        <row r="99">
          <cell r="A99">
            <v>2520</v>
          </cell>
        </row>
        <row r="100">
          <cell r="A100">
            <v>2530</v>
          </cell>
        </row>
        <row r="101">
          <cell r="A101">
            <v>2540</v>
          </cell>
        </row>
        <row r="102">
          <cell r="A102">
            <v>2550</v>
          </cell>
        </row>
        <row r="103">
          <cell r="A103">
            <v>2560</v>
          </cell>
        </row>
        <row r="104">
          <cell r="A104">
            <v>2590</v>
          </cell>
        </row>
        <row r="105">
          <cell r="A105">
            <v>2610</v>
          </cell>
        </row>
        <row r="106">
          <cell r="A106">
            <v>2710</v>
          </cell>
        </row>
        <row r="107">
          <cell r="A107">
            <v>2720</v>
          </cell>
        </row>
        <row r="108">
          <cell r="A108">
            <v>2730</v>
          </cell>
        </row>
        <row r="109">
          <cell r="A109">
            <v>2740</v>
          </cell>
        </row>
        <row r="110">
          <cell r="A110">
            <v>2750</v>
          </cell>
        </row>
        <row r="111">
          <cell r="A111">
            <v>2910</v>
          </cell>
        </row>
        <row r="112">
          <cell r="A112">
            <v>2920</v>
          </cell>
        </row>
        <row r="113">
          <cell r="A113">
            <v>2930</v>
          </cell>
        </row>
        <row r="114">
          <cell r="A114">
            <v>2940</v>
          </cell>
        </row>
        <row r="115">
          <cell r="A115">
            <v>2950</v>
          </cell>
        </row>
        <row r="116">
          <cell r="A116">
            <v>2960</v>
          </cell>
        </row>
        <row r="117">
          <cell r="A117">
            <v>2980</v>
          </cell>
        </row>
        <row r="118">
          <cell r="A118">
            <v>2990</v>
          </cell>
        </row>
        <row r="119">
          <cell r="A119">
            <v>3110</v>
          </cell>
        </row>
        <row r="120">
          <cell r="A120">
            <v>3120</v>
          </cell>
        </row>
        <row r="121">
          <cell r="A121">
            <v>3130</v>
          </cell>
        </row>
        <row r="122">
          <cell r="A122" t="str">
            <v>3140-1</v>
          </cell>
        </row>
        <row r="123">
          <cell r="A123" t="str">
            <v>3140-2</v>
          </cell>
        </row>
        <row r="124">
          <cell r="A124" t="str">
            <v>3140-3</v>
          </cell>
        </row>
        <row r="125">
          <cell r="A125" t="str">
            <v>3150-1</v>
          </cell>
        </row>
        <row r="126">
          <cell r="A126" t="str">
            <v>3150-2</v>
          </cell>
        </row>
        <row r="127">
          <cell r="A127" t="str">
            <v>3150-3</v>
          </cell>
        </row>
        <row r="128">
          <cell r="A128">
            <v>3160</v>
          </cell>
        </row>
        <row r="129">
          <cell r="A129">
            <v>3170</v>
          </cell>
        </row>
        <row r="130">
          <cell r="A130">
            <v>3180</v>
          </cell>
        </row>
        <row r="131">
          <cell r="A131">
            <v>3210</v>
          </cell>
        </row>
        <row r="132">
          <cell r="A132">
            <v>3220</v>
          </cell>
        </row>
        <row r="133">
          <cell r="A133">
            <v>3230</v>
          </cell>
        </row>
        <row r="134">
          <cell r="A134">
            <v>3240</v>
          </cell>
        </row>
        <row r="135">
          <cell r="A135">
            <v>3250</v>
          </cell>
        </row>
        <row r="136">
          <cell r="A136">
            <v>3270</v>
          </cell>
        </row>
        <row r="137">
          <cell r="A137">
            <v>3290</v>
          </cell>
        </row>
        <row r="138">
          <cell r="A138">
            <v>3310</v>
          </cell>
        </row>
        <row r="139">
          <cell r="A139">
            <v>3320</v>
          </cell>
        </row>
        <row r="140">
          <cell r="A140" t="str">
            <v>3330-1</v>
          </cell>
        </row>
        <row r="141">
          <cell r="A141" t="str">
            <v>3330-2</v>
          </cell>
        </row>
        <row r="142">
          <cell r="A142" t="str">
            <v>3330-3</v>
          </cell>
        </row>
        <row r="143">
          <cell r="A143">
            <v>3340</v>
          </cell>
        </row>
        <row r="144">
          <cell r="A144">
            <v>3350</v>
          </cell>
        </row>
        <row r="145">
          <cell r="A145" t="str">
            <v>3360-2</v>
          </cell>
        </row>
        <row r="146">
          <cell r="A146" t="str">
            <v>3360-3</v>
          </cell>
        </row>
        <row r="147">
          <cell r="A147">
            <v>3390</v>
          </cell>
        </row>
        <row r="148">
          <cell r="A148">
            <v>3410</v>
          </cell>
        </row>
        <row r="149">
          <cell r="A149">
            <v>3430</v>
          </cell>
        </row>
        <row r="150">
          <cell r="A150">
            <v>3440</v>
          </cell>
        </row>
        <row r="151">
          <cell r="A151">
            <v>3450</v>
          </cell>
        </row>
        <row r="152">
          <cell r="A152">
            <v>3460</v>
          </cell>
        </row>
        <row r="153">
          <cell r="A153">
            <v>3470</v>
          </cell>
        </row>
        <row r="154">
          <cell r="A154">
            <v>3510</v>
          </cell>
        </row>
        <row r="155">
          <cell r="A155">
            <v>3520</v>
          </cell>
        </row>
        <row r="156">
          <cell r="A156">
            <v>3530</v>
          </cell>
        </row>
        <row r="157">
          <cell r="A157">
            <v>3540</v>
          </cell>
        </row>
        <row r="158">
          <cell r="A158">
            <v>3550</v>
          </cell>
        </row>
        <row r="159">
          <cell r="A159">
            <v>3570</v>
          </cell>
        </row>
        <row r="160">
          <cell r="A160">
            <v>3580</v>
          </cell>
        </row>
        <row r="161">
          <cell r="A161">
            <v>3590</v>
          </cell>
        </row>
        <row r="162">
          <cell r="A162" t="str">
            <v>3610-1</v>
          </cell>
        </row>
        <row r="163">
          <cell r="A163" t="str">
            <v>3610-2</v>
          </cell>
        </row>
        <row r="164">
          <cell r="A164" t="str">
            <v>3610-3</v>
          </cell>
        </row>
        <row r="165">
          <cell r="A165">
            <v>3640</v>
          </cell>
        </row>
        <row r="166">
          <cell r="A166">
            <v>3660</v>
          </cell>
        </row>
        <row r="167">
          <cell r="A167">
            <v>3690</v>
          </cell>
        </row>
        <row r="168">
          <cell r="A168" t="str">
            <v>3710-1</v>
          </cell>
        </row>
        <row r="169">
          <cell r="A169" t="str">
            <v>3710-2</v>
          </cell>
        </row>
        <row r="170">
          <cell r="A170" t="str">
            <v>3720-2</v>
          </cell>
        </row>
        <row r="171">
          <cell r="A171" t="str">
            <v>3720-3</v>
          </cell>
        </row>
        <row r="172">
          <cell r="A172" t="str">
            <v>3720-4</v>
          </cell>
        </row>
        <row r="173">
          <cell r="A173" t="str">
            <v>3720-5</v>
          </cell>
        </row>
        <row r="174">
          <cell r="A174" t="str">
            <v>3720-6</v>
          </cell>
        </row>
        <row r="175">
          <cell r="A175" t="str">
            <v>3750-1</v>
          </cell>
        </row>
        <row r="176">
          <cell r="A176" t="str">
            <v>3750-2</v>
          </cell>
        </row>
        <row r="177">
          <cell r="A177" t="str">
            <v>3750-3</v>
          </cell>
        </row>
        <row r="178">
          <cell r="A178" t="str">
            <v>3760-1</v>
          </cell>
        </row>
        <row r="179">
          <cell r="A179" t="str">
            <v>3760-2</v>
          </cell>
        </row>
        <row r="180">
          <cell r="A180" t="str">
            <v>3760-3</v>
          </cell>
        </row>
        <row r="181">
          <cell r="A181">
            <v>3810</v>
          </cell>
        </row>
        <row r="182">
          <cell r="A182">
            <v>3820</v>
          </cell>
        </row>
        <row r="183">
          <cell r="A183" t="str">
            <v>3830-1</v>
          </cell>
        </row>
        <row r="184">
          <cell r="A184" t="str">
            <v>3830-2</v>
          </cell>
        </row>
        <row r="185">
          <cell r="A185" t="str">
            <v>3830-3</v>
          </cell>
        </row>
        <row r="186">
          <cell r="A186">
            <v>3840</v>
          </cell>
        </row>
        <row r="187">
          <cell r="A187">
            <v>3910</v>
          </cell>
        </row>
        <row r="188">
          <cell r="A188">
            <v>3920</v>
          </cell>
        </row>
        <row r="189">
          <cell r="A189">
            <v>3940</v>
          </cell>
        </row>
        <row r="190">
          <cell r="A190">
            <v>3950</v>
          </cell>
        </row>
        <row r="191">
          <cell r="A191">
            <v>3980</v>
          </cell>
        </row>
        <row r="192">
          <cell r="A192" t="str">
            <v>3990-1</v>
          </cell>
        </row>
        <row r="193">
          <cell r="A193" t="str">
            <v>3990-2</v>
          </cell>
        </row>
        <row r="194">
          <cell r="A194" t="str">
            <v>3990-3</v>
          </cell>
        </row>
        <row r="195">
          <cell r="A195" t="str">
            <v>3990-4</v>
          </cell>
        </row>
        <row r="196">
          <cell r="A196" t="str">
            <v>3990-5</v>
          </cell>
        </row>
        <row r="197">
          <cell r="A197" t="str">
            <v>3990-6</v>
          </cell>
        </row>
        <row r="198">
          <cell r="A198" t="str">
            <v>3991-1</v>
          </cell>
        </row>
        <row r="199">
          <cell r="A199" t="str">
            <v>3991-2</v>
          </cell>
        </row>
        <row r="200">
          <cell r="A200" t="str">
            <v>3991-3</v>
          </cell>
        </row>
        <row r="201">
          <cell r="A201" t="str">
            <v>3991-4</v>
          </cell>
        </row>
        <row r="202">
          <cell r="A202" t="str">
            <v>3991-5</v>
          </cell>
        </row>
        <row r="203">
          <cell r="A203" t="str">
            <v>3991-6</v>
          </cell>
        </row>
        <row r="204">
          <cell r="A204" t="str">
            <v>3991-7</v>
          </cell>
        </row>
        <row r="205">
          <cell r="A205" t="str">
            <v>3991-8</v>
          </cell>
        </row>
        <row r="206">
          <cell r="A206" t="str">
            <v>3991-9</v>
          </cell>
        </row>
        <row r="207">
          <cell r="A207" t="str">
            <v>3991-10</v>
          </cell>
        </row>
        <row r="208">
          <cell r="A208" t="str">
            <v>3991-11</v>
          </cell>
        </row>
        <row r="209">
          <cell r="A209" t="str">
            <v>4390-1</v>
          </cell>
        </row>
        <row r="210">
          <cell r="A210" t="str">
            <v>4390-2</v>
          </cell>
        </row>
        <row r="211">
          <cell r="A211" t="str">
            <v>4390-3</v>
          </cell>
        </row>
        <row r="212">
          <cell r="A212" t="str">
            <v>4390-4</v>
          </cell>
        </row>
        <row r="213">
          <cell r="A213" t="str">
            <v>4390-5</v>
          </cell>
        </row>
        <row r="214">
          <cell r="A214" t="str">
            <v>4390-6</v>
          </cell>
        </row>
        <row r="215">
          <cell r="A215">
            <v>4920</v>
          </cell>
        </row>
        <row r="216">
          <cell r="A216">
            <v>5110</v>
          </cell>
        </row>
        <row r="217">
          <cell r="A217">
            <v>5120</v>
          </cell>
        </row>
        <row r="218">
          <cell r="A218">
            <v>5130</v>
          </cell>
        </row>
        <row r="219">
          <cell r="A219">
            <v>5150</v>
          </cell>
        </row>
        <row r="220">
          <cell r="A220">
            <v>5190</v>
          </cell>
        </row>
        <row r="221">
          <cell r="A221">
            <v>5210</v>
          </cell>
        </row>
        <row r="222">
          <cell r="A222">
            <v>5220</v>
          </cell>
        </row>
        <row r="223">
          <cell r="A223">
            <v>5230</v>
          </cell>
        </row>
        <row r="224">
          <cell r="A224">
            <v>5290</v>
          </cell>
        </row>
        <row r="225">
          <cell r="A225">
            <v>5310</v>
          </cell>
        </row>
        <row r="226">
          <cell r="A226">
            <v>5320</v>
          </cell>
        </row>
        <row r="227">
          <cell r="A227" t="str">
            <v>5410-2</v>
          </cell>
        </row>
        <row r="228">
          <cell r="A228" t="str">
            <v>5410-3</v>
          </cell>
        </row>
        <row r="229">
          <cell r="A229">
            <v>5490</v>
          </cell>
        </row>
        <row r="230">
          <cell r="A230">
            <v>5620</v>
          </cell>
        </row>
        <row r="231">
          <cell r="A231">
            <v>5640</v>
          </cell>
        </row>
        <row r="232">
          <cell r="A232">
            <v>5650</v>
          </cell>
        </row>
        <row r="233">
          <cell r="A233">
            <v>5660</v>
          </cell>
        </row>
        <row r="234">
          <cell r="A234">
            <v>5670</v>
          </cell>
        </row>
        <row r="235">
          <cell r="A235">
            <v>5690</v>
          </cell>
        </row>
        <row r="236">
          <cell r="A236">
            <v>5810</v>
          </cell>
        </row>
        <row r="237">
          <cell r="A237">
            <v>5830</v>
          </cell>
        </row>
        <row r="238">
          <cell r="A238">
            <v>5910</v>
          </cell>
        </row>
        <row r="239">
          <cell r="A239">
            <v>5940</v>
          </cell>
        </row>
        <row r="240">
          <cell r="A240">
            <v>5970</v>
          </cell>
        </row>
        <row r="241">
          <cell r="A241">
            <v>5990</v>
          </cell>
        </row>
        <row r="242">
          <cell r="A242">
            <v>6220</v>
          </cell>
        </row>
        <row r="243">
          <cell r="A243">
            <v>6270</v>
          </cell>
        </row>
        <row r="244">
          <cell r="A244">
            <v>6290</v>
          </cell>
        </row>
        <row r="245">
          <cell r="A245">
            <v>7990</v>
          </cell>
        </row>
        <row r="246">
          <cell r="A246" t="str">
            <v>EN BLANCO</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003"/>
      <sheetName val="004"/>
      <sheetName val="005"/>
      <sheetName val="006"/>
      <sheetName val="009"/>
      <sheetName val="010"/>
      <sheetName val="011"/>
      <sheetName val="012"/>
      <sheetName val="013"/>
      <sheetName val="014"/>
      <sheetName val="015"/>
      <sheetName val="016"/>
      <sheetName val="019"/>
      <sheetName val="021"/>
      <sheetName val="024"/>
      <sheetName val="025"/>
      <sheetName val="026"/>
      <sheetName val="028"/>
      <sheetName val="029"/>
      <sheetName val="030"/>
      <sheetName val="031"/>
      <sheetName val="032"/>
      <sheetName val="034"/>
      <sheetName val="036"/>
      <sheetName val="037"/>
      <sheetName val="039"/>
      <sheetName val="041"/>
      <sheetName val="042"/>
      <sheetName val="043"/>
      <sheetName val="044"/>
      <sheetName val="045"/>
      <sheetName val="047"/>
      <sheetName val="049"/>
      <sheetName val="052"/>
      <sheetName val="053"/>
      <sheetName val="055"/>
      <sheetName val="058"/>
      <sheetName val="060"/>
      <sheetName val="062"/>
      <sheetName val="063"/>
      <sheetName val="064"/>
      <sheetName val="065"/>
      <sheetName val="066"/>
      <sheetName val="068"/>
      <sheetName val="071"/>
      <sheetName val="073"/>
      <sheetName val="074"/>
      <sheetName val="082"/>
      <sheetName val="089"/>
      <sheetName val="093"/>
      <sheetName val="099"/>
      <sheetName val="105"/>
      <sheetName val="107"/>
      <sheetName val="110"/>
      <sheetName val="112"/>
      <sheetName val="113"/>
      <sheetName val="114"/>
      <sheetName val="115"/>
      <sheetName val="116"/>
      <sheetName val="117"/>
      <sheetName val="118"/>
      <sheetName val="119"/>
      <sheetName val="120"/>
      <sheetName val="121"/>
      <sheetName val="122"/>
      <sheetName val="123"/>
      <sheetName val="125"/>
      <sheetName val="126"/>
      <sheetName val="127"/>
      <sheetName val="128"/>
      <sheetName val="129"/>
      <sheetName val="130"/>
      <sheetName val="131"/>
      <sheetName val="132"/>
      <sheetName val="133"/>
      <sheetName val="140"/>
      <sheetName val="142"/>
      <sheetName val="143"/>
      <sheetName val="145"/>
      <sheetName val="147"/>
      <sheetName val="149"/>
      <sheetName val="150"/>
      <sheetName val="151"/>
      <sheetName val="152"/>
      <sheetName val="153"/>
      <sheetName val="155"/>
      <sheetName val="159"/>
      <sheetName val="160"/>
      <sheetName val="163"/>
      <sheetName val="164"/>
      <sheetName val="Resultados"/>
    </sheetNames>
    <sheetDataSet>
      <sheetData sheetId="0" refreshError="1"/>
      <sheetData sheetId="1" refreshError="1"/>
      <sheetData sheetId="2" refreshError="1"/>
      <sheetData sheetId="3" refreshError="1"/>
      <sheetData sheetId="4" refreshError="1"/>
      <sheetData sheetId="5">
        <row r="34">
          <cell r="A34">
            <v>1110</v>
          </cell>
        </row>
        <row r="35">
          <cell r="A35">
            <v>1130</v>
          </cell>
        </row>
        <row r="36">
          <cell r="A36" t="str">
            <v>1210-1</v>
          </cell>
        </row>
        <row r="37">
          <cell r="A37" t="str">
            <v>1210-2</v>
          </cell>
        </row>
        <row r="38">
          <cell r="A38" t="str">
            <v>1210-3</v>
          </cell>
        </row>
        <row r="39">
          <cell r="A39">
            <v>1220</v>
          </cell>
        </row>
        <row r="40">
          <cell r="A40">
            <v>1310</v>
          </cell>
        </row>
        <row r="41">
          <cell r="A41" t="str">
            <v>1320-1</v>
          </cell>
        </row>
        <row r="42">
          <cell r="A42" t="str">
            <v>1320-2</v>
          </cell>
        </row>
        <row r="43">
          <cell r="A43" t="str">
            <v>1320-3</v>
          </cell>
        </row>
        <row r="44">
          <cell r="A44" t="str">
            <v>1320-4</v>
          </cell>
        </row>
        <row r="45">
          <cell r="A45">
            <v>1330</v>
          </cell>
        </row>
        <row r="46">
          <cell r="A46" t="str">
            <v>1340-1</v>
          </cell>
        </row>
        <row r="47">
          <cell r="A47" t="str">
            <v>1340-2</v>
          </cell>
        </row>
        <row r="48">
          <cell r="A48" t="str">
            <v>1340-3</v>
          </cell>
        </row>
        <row r="49">
          <cell r="A49" t="str">
            <v>1410-1</v>
          </cell>
        </row>
        <row r="50">
          <cell r="A50" t="str">
            <v>1410-2</v>
          </cell>
        </row>
        <row r="51">
          <cell r="A51" t="str">
            <v>1410-3</v>
          </cell>
        </row>
        <row r="52">
          <cell r="A52" t="str">
            <v>1410-4</v>
          </cell>
        </row>
        <row r="53">
          <cell r="A53" t="str">
            <v>1420-1</v>
          </cell>
        </row>
        <row r="54">
          <cell r="A54" t="str">
            <v>1420-2</v>
          </cell>
        </row>
        <row r="55">
          <cell r="A55" t="str">
            <v>1430-1</v>
          </cell>
        </row>
        <row r="56">
          <cell r="A56" t="str">
            <v>1430-2</v>
          </cell>
        </row>
        <row r="57">
          <cell r="A57" t="str">
            <v>1430-3</v>
          </cell>
        </row>
        <row r="58">
          <cell r="A58" t="str">
            <v>1430-4</v>
          </cell>
        </row>
        <row r="59">
          <cell r="A59" t="str">
            <v>1440-1</v>
          </cell>
        </row>
        <row r="60">
          <cell r="A60" t="str">
            <v>1440-2</v>
          </cell>
        </row>
        <row r="61">
          <cell r="A61" t="str">
            <v>1440-3</v>
          </cell>
        </row>
        <row r="62">
          <cell r="A62" t="str">
            <v>1440-4</v>
          </cell>
        </row>
        <row r="63">
          <cell r="A63" t="str">
            <v>1440-5</v>
          </cell>
        </row>
        <row r="64">
          <cell r="A64" t="str">
            <v>1510-1</v>
          </cell>
        </row>
        <row r="65">
          <cell r="A65" t="str">
            <v>1520-2</v>
          </cell>
        </row>
        <row r="66">
          <cell r="A66" t="str">
            <v>1530-1</v>
          </cell>
        </row>
        <row r="67">
          <cell r="A67" t="str">
            <v>1530-2</v>
          </cell>
        </row>
        <row r="68">
          <cell r="A68" t="str">
            <v>1540-1</v>
          </cell>
        </row>
        <row r="69">
          <cell r="A69" t="str">
            <v>1540-2</v>
          </cell>
        </row>
        <row r="70">
          <cell r="A70">
            <v>1550</v>
          </cell>
        </row>
        <row r="71">
          <cell r="A71" t="str">
            <v>1590-1</v>
          </cell>
        </row>
        <row r="72">
          <cell r="A72" t="str">
            <v>1590-2</v>
          </cell>
        </row>
        <row r="73">
          <cell r="A73" t="str">
            <v>1590-3</v>
          </cell>
        </row>
        <row r="74">
          <cell r="A74">
            <v>1710</v>
          </cell>
        </row>
        <row r="75">
          <cell r="A75">
            <v>2110</v>
          </cell>
        </row>
        <row r="76">
          <cell r="A76">
            <v>2120</v>
          </cell>
        </row>
        <row r="77">
          <cell r="A77">
            <v>2130</v>
          </cell>
        </row>
        <row r="78">
          <cell r="A78">
            <v>2140</v>
          </cell>
        </row>
        <row r="79">
          <cell r="A79">
            <v>2150</v>
          </cell>
        </row>
        <row r="80">
          <cell r="A80">
            <v>2160</v>
          </cell>
        </row>
        <row r="81">
          <cell r="A81">
            <v>2170</v>
          </cell>
        </row>
        <row r="82">
          <cell r="A82">
            <v>2180</v>
          </cell>
        </row>
        <row r="83">
          <cell r="A83" t="str">
            <v>2210-1</v>
          </cell>
        </row>
        <row r="84">
          <cell r="A84" t="str">
            <v>2210-2</v>
          </cell>
        </row>
        <row r="85">
          <cell r="A85" t="str">
            <v>2210-3</v>
          </cell>
        </row>
        <row r="86">
          <cell r="A86" t="str">
            <v>2210-4</v>
          </cell>
        </row>
        <row r="87">
          <cell r="A87">
            <v>2220</v>
          </cell>
        </row>
        <row r="88">
          <cell r="A88">
            <v>2230</v>
          </cell>
        </row>
        <row r="89">
          <cell r="A89">
            <v>2410</v>
          </cell>
        </row>
        <row r="90">
          <cell r="A90">
            <v>2420</v>
          </cell>
        </row>
        <row r="91">
          <cell r="A91">
            <v>2430</v>
          </cell>
        </row>
        <row r="92">
          <cell r="A92">
            <v>2440</v>
          </cell>
        </row>
        <row r="93">
          <cell r="A93">
            <v>2450</v>
          </cell>
        </row>
        <row r="94">
          <cell r="A94">
            <v>2460</v>
          </cell>
        </row>
        <row r="95">
          <cell r="A95">
            <v>2470</v>
          </cell>
        </row>
        <row r="96">
          <cell r="A96">
            <v>2480</v>
          </cell>
        </row>
        <row r="97">
          <cell r="A97">
            <v>2490</v>
          </cell>
        </row>
        <row r="98">
          <cell r="A98">
            <v>2510</v>
          </cell>
        </row>
        <row r="99">
          <cell r="A99">
            <v>2520</v>
          </cell>
        </row>
        <row r="100">
          <cell r="A100">
            <v>2530</v>
          </cell>
        </row>
        <row r="101">
          <cell r="A101">
            <v>2540</v>
          </cell>
        </row>
        <row r="102">
          <cell r="A102">
            <v>2550</v>
          </cell>
        </row>
        <row r="103">
          <cell r="A103">
            <v>2560</v>
          </cell>
        </row>
        <row r="104">
          <cell r="A104">
            <v>2590</v>
          </cell>
        </row>
        <row r="105">
          <cell r="A105">
            <v>2610</v>
          </cell>
        </row>
        <row r="106">
          <cell r="A106">
            <v>2710</v>
          </cell>
        </row>
        <row r="107">
          <cell r="A107">
            <v>2720</v>
          </cell>
        </row>
        <row r="108">
          <cell r="A108">
            <v>2730</v>
          </cell>
        </row>
        <row r="109">
          <cell r="A109">
            <v>2740</v>
          </cell>
        </row>
        <row r="110">
          <cell r="A110">
            <v>2750</v>
          </cell>
        </row>
        <row r="111">
          <cell r="A111">
            <v>2910</v>
          </cell>
        </row>
        <row r="112">
          <cell r="A112">
            <v>2920</v>
          </cell>
        </row>
        <row r="113">
          <cell r="A113">
            <v>2930</v>
          </cell>
        </row>
        <row r="114">
          <cell r="A114">
            <v>2940</v>
          </cell>
        </row>
        <row r="115">
          <cell r="A115">
            <v>2950</v>
          </cell>
        </row>
        <row r="116">
          <cell r="A116">
            <v>2960</v>
          </cell>
        </row>
        <row r="117">
          <cell r="A117">
            <v>2980</v>
          </cell>
        </row>
        <row r="118">
          <cell r="A118">
            <v>2990</v>
          </cell>
        </row>
        <row r="119">
          <cell r="A119">
            <v>3110</v>
          </cell>
        </row>
        <row r="120">
          <cell r="A120">
            <v>3120</v>
          </cell>
        </row>
        <row r="121">
          <cell r="A121">
            <v>3130</v>
          </cell>
        </row>
        <row r="122">
          <cell r="A122" t="str">
            <v>3140-1</v>
          </cell>
        </row>
        <row r="123">
          <cell r="A123" t="str">
            <v>3140-2</v>
          </cell>
        </row>
        <row r="124">
          <cell r="A124" t="str">
            <v>3140-3</v>
          </cell>
        </row>
        <row r="125">
          <cell r="A125" t="str">
            <v>3150-1</v>
          </cell>
        </row>
        <row r="126">
          <cell r="A126" t="str">
            <v>3150-2</v>
          </cell>
        </row>
        <row r="127">
          <cell r="A127" t="str">
            <v>3150-3</v>
          </cell>
        </row>
        <row r="128">
          <cell r="A128">
            <v>3160</v>
          </cell>
        </row>
        <row r="129">
          <cell r="A129">
            <v>3170</v>
          </cell>
        </row>
        <row r="130">
          <cell r="A130">
            <v>3180</v>
          </cell>
        </row>
        <row r="131">
          <cell r="A131">
            <v>3210</v>
          </cell>
        </row>
        <row r="132">
          <cell r="A132">
            <v>3220</v>
          </cell>
        </row>
        <row r="133">
          <cell r="A133">
            <v>3230</v>
          </cell>
        </row>
        <row r="134">
          <cell r="A134">
            <v>3240</v>
          </cell>
        </row>
        <row r="135">
          <cell r="A135">
            <v>3250</v>
          </cell>
        </row>
        <row r="136">
          <cell r="A136">
            <v>3270</v>
          </cell>
        </row>
        <row r="137">
          <cell r="A137">
            <v>3290</v>
          </cell>
        </row>
        <row r="138">
          <cell r="A138">
            <v>3310</v>
          </cell>
        </row>
        <row r="139">
          <cell r="A139">
            <v>3320</v>
          </cell>
        </row>
        <row r="140">
          <cell r="A140" t="str">
            <v>3330-1</v>
          </cell>
        </row>
        <row r="141">
          <cell r="A141" t="str">
            <v>3330-2</v>
          </cell>
        </row>
        <row r="142">
          <cell r="A142" t="str">
            <v>3330-3</v>
          </cell>
        </row>
        <row r="143">
          <cell r="A143">
            <v>3340</v>
          </cell>
        </row>
        <row r="144">
          <cell r="A144">
            <v>3350</v>
          </cell>
        </row>
        <row r="145">
          <cell r="A145" t="str">
            <v>3360-2</v>
          </cell>
        </row>
        <row r="146">
          <cell r="A146" t="str">
            <v>3360-3</v>
          </cell>
        </row>
        <row r="147">
          <cell r="A147">
            <v>3390</v>
          </cell>
        </row>
        <row r="148">
          <cell r="A148">
            <v>3410</v>
          </cell>
        </row>
        <row r="149">
          <cell r="A149">
            <v>3430</v>
          </cell>
        </row>
        <row r="150">
          <cell r="A150">
            <v>3440</v>
          </cell>
        </row>
        <row r="151">
          <cell r="A151">
            <v>3450</v>
          </cell>
        </row>
        <row r="152">
          <cell r="A152">
            <v>3460</v>
          </cell>
        </row>
        <row r="153">
          <cell r="A153">
            <v>3470</v>
          </cell>
        </row>
        <row r="154">
          <cell r="A154">
            <v>3510</v>
          </cell>
        </row>
        <row r="155">
          <cell r="A155">
            <v>3520</v>
          </cell>
        </row>
        <row r="156">
          <cell r="A156">
            <v>3530</v>
          </cell>
        </row>
        <row r="157">
          <cell r="A157">
            <v>3540</v>
          </cell>
        </row>
        <row r="158">
          <cell r="A158">
            <v>3550</v>
          </cell>
        </row>
        <row r="159">
          <cell r="A159">
            <v>3570</v>
          </cell>
        </row>
        <row r="160">
          <cell r="A160">
            <v>3580</v>
          </cell>
        </row>
        <row r="161">
          <cell r="A161">
            <v>3590</v>
          </cell>
        </row>
        <row r="162">
          <cell r="A162" t="str">
            <v>3610-1</v>
          </cell>
        </row>
        <row r="163">
          <cell r="A163" t="str">
            <v>3610-2</v>
          </cell>
        </row>
        <row r="164">
          <cell r="A164" t="str">
            <v>3610-3</v>
          </cell>
        </row>
        <row r="165">
          <cell r="A165">
            <v>3640</v>
          </cell>
        </row>
        <row r="166">
          <cell r="A166">
            <v>3660</v>
          </cell>
        </row>
        <row r="167">
          <cell r="A167">
            <v>3690</v>
          </cell>
        </row>
        <row r="168">
          <cell r="A168" t="str">
            <v>3710-1</v>
          </cell>
        </row>
        <row r="169">
          <cell r="A169" t="str">
            <v>3710-2</v>
          </cell>
        </row>
        <row r="170">
          <cell r="A170" t="str">
            <v>3720-2</v>
          </cell>
        </row>
        <row r="171">
          <cell r="A171" t="str">
            <v>3720-3</v>
          </cell>
        </row>
        <row r="172">
          <cell r="A172" t="str">
            <v>3720-4</v>
          </cell>
        </row>
        <row r="173">
          <cell r="A173" t="str">
            <v>3720-5</v>
          </cell>
        </row>
        <row r="174">
          <cell r="A174" t="str">
            <v>3720-6</v>
          </cell>
        </row>
        <row r="175">
          <cell r="A175" t="str">
            <v>3750-1</v>
          </cell>
        </row>
        <row r="176">
          <cell r="A176" t="str">
            <v>3750-2</v>
          </cell>
        </row>
        <row r="177">
          <cell r="A177" t="str">
            <v>3750-3</v>
          </cell>
        </row>
        <row r="178">
          <cell r="A178" t="str">
            <v>3760-1</v>
          </cell>
        </row>
        <row r="179">
          <cell r="A179" t="str">
            <v>3760-2</v>
          </cell>
        </row>
        <row r="180">
          <cell r="A180" t="str">
            <v>3760-3</v>
          </cell>
        </row>
        <row r="181">
          <cell r="A181">
            <v>3810</v>
          </cell>
        </row>
        <row r="182">
          <cell r="A182">
            <v>3820</v>
          </cell>
        </row>
        <row r="183">
          <cell r="A183" t="str">
            <v>3830-1</v>
          </cell>
        </row>
        <row r="184">
          <cell r="A184" t="str">
            <v>3830-2</v>
          </cell>
        </row>
        <row r="185">
          <cell r="A185" t="str">
            <v>3830-3</v>
          </cell>
        </row>
        <row r="186">
          <cell r="A186">
            <v>3840</v>
          </cell>
        </row>
        <row r="187">
          <cell r="A187">
            <v>3910</v>
          </cell>
        </row>
        <row r="188">
          <cell r="A188">
            <v>3920</v>
          </cell>
        </row>
        <row r="189">
          <cell r="A189">
            <v>3940</v>
          </cell>
        </row>
        <row r="190">
          <cell r="A190">
            <v>3950</v>
          </cell>
        </row>
        <row r="191">
          <cell r="A191">
            <v>3980</v>
          </cell>
        </row>
        <row r="192">
          <cell r="A192" t="str">
            <v>3990-1</v>
          </cell>
        </row>
        <row r="193">
          <cell r="A193" t="str">
            <v>3990-2</v>
          </cell>
        </row>
        <row r="194">
          <cell r="A194" t="str">
            <v>3990-3</v>
          </cell>
        </row>
        <row r="195">
          <cell r="A195" t="str">
            <v>3990-4</v>
          </cell>
        </row>
        <row r="196">
          <cell r="A196" t="str">
            <v>3990-5</v>
          </cell>
        </row>
        <row r="197">
          <cell r="A197" t="str">
            <v>3990-6</v>
          </cell>
        </row>
        <row r="198">
          <cell r="A198" t="str">
            <v>3991-1</v>
          </cell>
        </row>
        <row r="199">
          <cell r="A199" t="str">
            <v>3991-2</v>
          </cell>
        </row>
        <row r="200">
          <cell r="A200" t="str">
            <v>3991-3</v>
          </cell>
        </row>
        <row r="201">
          <cell r="A201" t="str">
            <v>3991-4</v>
          </cell>
        </row>
        <row r="202">
          <cell r="A202" t="str">
            <v>3991-5</v>
          </cell>
        </row>
        <row r="203">
          <cell r="A203" t="str">
            <v>3991-6</v>
          </cell>
        </row>
        <row r="204">
          <cell r="A204" t="str">
            <v>3991-7</v>
          </cell>
        </row>
        <row r="205">
          <cell r="A205" t="str">
            <v>3991-8</v>
          </cell>
        </row>
        <row r="206">
          <cell r="A206" t="str">
            <v>3991-9</v>
          </cell>
        </row>
        <row r="207">
          <cell r="A207" t="str">
            <v>3991-10</v>
          </cell>
        </row>
        <row r="208">
          <cell r="A208" t="str">
            <v>3991-11</v>
          </cell>
        </row>
        <row r="209">
          <cell r="A209" t="str">
            <v>4390-1</v>
          </cell>
        </row>
        <row r="210">
          <cell r="A210" t="str">
            <v>4390-2</v>
          </cell>
        </row>
        <row r="211">
          <cell r="A211" t="str">
            <v>4390-3</v>
          </cell>
        </row>
        <row r="212">
          <cell r="A212" t="str">
            <v>4390-4</v>
          </cell>
        </row>
        <row r="213">
          <cell r="A213" t="str">
            <v>4390-5</v>
          </cell>
        </row>
        <row r="214">
          <cell r="A214" t="str">
            <v>4390-6</v>
          </cell>
        </row>
        <row r="215">
          <cell r="A215">
            <v>4920</v>
          </cell>
        </row>
        <row r="216">
          <cell r="A216">
            <v>5110</v>
          </cell>
        </row>
        <row r="217">
          <cell r="A217">
            <v>5120</v>
          </cell>
        </row>
        <row r="218">
          <cell r="A218">
            <v>5130</v>
          </cell>
        </row>
        <row r="219">
          <cell r="A219">
            <v>5150</v>
          </cell>
        </row>
        <row r="220">
          <cell r="A220">
            <v>5190</v>
          </cell>
        </row>
        <row r="221">
          <cell r="A221">
            <v>5210</v>
          </cell>
        </row>
        <row r="222">
          <cell r="A222">
            <v>5220</v>
          </cell>
        </row>
        <row r="223">
          <cell r="A223">
            <v>5230</v>
          </cell>
        </row>
        <row r="224">
          <cell r="A224">
            <v>5290</v>
          </cell>
        </row>
        <row r="225">
          <cell r="A225">
            <v>5310</v>
          </cell>
        </row>
        <row r="226">
          <cell r="A226">
            <v>5320</v>
          </cell>
        </row>
        <row r="227">
          <cell r="A227" t="str">
            <v>5410-2</v>
          </cell>
        </row>
        <row r="228">
          <cell r="A228" t="str">
            <v>5410-3</v>
          </cell>
        </row>
        <row r="229">
          <cell r="A229">
            <v>5490</v>
          </cell>
        </row>
        <row r="230">
          <cell r="A230">
            <v>5620</v>
          </cell>
        </row>
        <row r="231">
          <cell r="A231">
            <v>5640</v>
          </cell>
        </row>
        <row r="232">
          <cell r="A232">
            <v>5650</v>
          </cell>
        </row>
        <row r="233">
          <cell r="A233">
            <v>5660</v>
          </cell>
        </row>
        <row r="234">
          <cell r="A234">
            <v>5670</v>
          </cell>
        </row>
        <row r="235">
          <cell r="A235">
            <v>5690</v>
          </cell>
        </row>
        <row r="236">
          <cell r="A236">
            <v>5810</v>
          </cell>
        </row>
        <row r="237">
          <cell r="A237">
            <v>5830</v>
          </cell>
        </row>
        <row r="238">
          <cell r="A238">
            <v>5910</v>
          </cell>
        </row>
        <row r="239">
          <cell r="A239">
            <v>5940</v>
          </cell>
        </row>
        <row r="240">
          <cell r="A240">
            <v>5970</v>
          </cell>
        </row>
        <row r="241">
          <cell r="A241">
            <v>5990</v>
          </cell>
        </row>
        <row r="242">
          <cell r="A242">
            <v>6220</v>
          </cell>
        </row>
        <row r="243">
          <cell r="A243">
            <v>6270</v>
          </cell>
        </row>
        <row r="244">
          <cell r="A244">
            <v>6290</v>
          </cell>
        </row>
        <row r="245">
          <cell r="A245">
            <v>7990</v>
          </cell>
        </row>
        <row r="246">
          <cell r="A246" t="str">
            <v>EN BLANCO</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yout CALENDARIOS"/>
      <sheetName val="LAYOUT Rangos Carga"/>
      <sheetName val="ADEC 2"/>
      <sheetName val="REDUCC X IMPACTOS"/>
      <sheetName val="REACOM 1"/>
      <sheetName val="TECHOS EN LISTA"/>
      <sheetName val="AR y E"/>
      <sheetName val="ADEC TECHOS CA"/>
      <sheetName val="PRESUPUESTO"/>
      <sheetName val="cuadro PPAAD"/>
      <sheetName val="REDUCC PROPUESTA"/>
      <sheetName val="ejercido 2015 previo"/>
      <sheetName val="3RA REV"/>
      <sheetName val="NECESIDADES X CAP"/>
      <sheetName val="NECESIDADES X CAP aut"/>
      <sheetName val="ANALISIS 1"/>
      <sheetName val="DESEABLE SIN INFLAC"/>
      <sheetName val="Plantilla_AC01"/>
      <sheetName val="2DA REV"/>
      <sheetName val="1RA REV"/>
      <sheetName val="CAP"/>
      <sheetName val="PROPUESTA 2016"/>
      <sheetName val="DGF"/>
      <sheetName val="analisis g.p."/>
      <sheetName val="PRIOR A"/>
      <sheetName val="PRIOR A 9%"/>
      <sheetName val="comprob g.p."/>
      <sheetName val="REDUCCIONES"/>
      <sheetName val="1210-1-4"/>
      <sheetName val="DGRH"/>
      <sheetName val="CONCIL"/>
      <sheetName val="INFLACION"/>
    </sheetNames>
    <sheetDataSet>
      <sheetData sheetId="0"/>
      <sheetData sheetId="1"/>
      <sheetData sheetId="2"/>
      <sheetData sheetId="3"/>
      <sheetData sheetId="4"/>
      <sheetData sheetId="5"/>
      <sheetData sheetId="6">
        <row r="308">
          <cell r="C308" t="str">
            <v>DIRECCIÓN GENERAL DE SERVICIOS A DIPUTADOS</v>
          </cell>
        </row>
        <row r="309">
          <cell r="C309" t="str">
            <v>DIRECCIÓN GENERAL DE FINANZAS</v>
          </cell>
        </row>
        <row r="310">
          <cell r="C310" t="str">
            <v>DIRECCIÓN GENERAL DEL CANAL DEL CONGRESO</v>
          </cell>
        </row>
        <row r="311">
          <cell r="C311" t="str">
            <v>DIRECCIÓN GENERAL DE RECURSOS MATERIALES Y SERVICIOS</v>
          </cell>
        </row>
        <row r="312">
          <cell r="C312" t="str">
            <v>DIRECCIÓN GENERAL DE RECURSOS HUMANOS</v>
          </cell>
        </row>
        <row r="313">
          <cell r="C313" t="str">
            <v>COORDINACIÓN DE COMUNICACIÓN SOCIAL</v>
          </cell>
        </row>
        <row r="314">
          <cell r="C314" t="str">
            <v>DIRECCIÓN GENERAL DE TECNOLOGÍAS DE LA INFORMACIÓN</v>
          </cell>
        </row>
        <row r="315">
          <cell r="C315" t="str">
            <v>UNIDAD DE EVALUACIÓN Y CONTROL DE LA ASF</v>
          </cell>
        </row>
        <row r="316">
          <cell r="C316" t="str">
            <v>CENTRO DE ESTUDIOS DE LAS FINANZAS PÚBLICAS</v>
          </cell>
        </row>
        <row r="317">
          <cell r="C317" t="str">
            <v>CENTRO DE ESTUDIOS DE DERECHO E INVESTIGACIONES PARLAMENTARIAS</v>
          </cell>
        </row>
        <row r="318">
          <cell r="C318" t="str">
            <v>CENTRO DE ESTUDIOS SOCIALES Y DE OPINIÓN PÚBLICA</v>
          </cell>
        </row>
        <row r="319">
          <cell r="C319" t="str">
            <v>CENTRO DE ESTUDIOS PARA EL DESARROLLO RURAL SUSTENTABLE Y LA SOBERANÍA ALIMENTARIA</v>
          </cell>
        </row>
        <row r="320">
          <cell r="C320" t="str">
            <v>CENTRO DE ESTUDIOS PARA EL ADELANTO DE LAS MUJERES Y LA EQUIDAD DE GÉNERO</v>
          </cell>
        </row>
        <row r="321">
          <cell r="C321" t="str">
            <v>GRUPO PARLAMENTARIO PAN</v>
          </cell>
        </row>
        <row r="322">
          <cell r="C322" t="str">
            <v>GRUPO PARLAMENTARIO PRD</v>
          </cell>
        </row>
        <row r="323">
          <cell r="C323" t="str">
            <v>GRUPO PARLAMENTARIO PRI</v>
          </cell>
        </row>
        <row r="324">
          <cell r="C324" t="str">
            <v>GRUPO PARLAMENTARIO PVEM</v>
          </cell>
        </row>
        <row r="325">
          <cell r="C325" t="str">
            <v>GRUPO PARLAMENTARIO DE MOVIMIENTO CIUDADANO</v>
          </cell>
        </row>
        <row r="326">
          <cell r="C326" t="str">
            <v>GRUPO PARLAMENTARIO PT</v>
          </cell>
        </row>
        <row r="327">
          <cell r="C327" t="str">
            <v>GRUPO PARLAMENTARIO NUEVA ALIANZA</v>
          </cell>
        </row>
        <row r="328">
          <cell r="C328" t="str">
            <v>GRUPO PARLAMENTARIO PSD</v>
          </cell>
        </row>
        <row r="329">
          <cell r="C329" t="str">
            <v>GRUPO PARLAMENTARIO MORENA</v>
          </cell>
        </row>
        <row r="330">
          <cell r="C330" t="str">
            <v>GRUPO PARLAMENTARIO ENCUENTRO SOCIAL</v>
          </cell>
        </row>
        <row r="331">
          <cell r="C331" t="str">
            <v>PEF 2016 CONSOLIDADO</v>
          </cell>
        </row>
        <row r="333">
          <cell r="B333">
            <v>1110</v>
          </cell>
        </row>
        <row r="334">
          <cell r="B334">
            <v>1130</v>
          </cell>
        </row>
        <row r="335">
          <cell r="B335" t="str">
            <v>1210-1</v>
          </cell>
        </row>
        <row r="336">
          <cell r="B336" t="str">
            <v>1210-1-1</v>
          </cell>
        </row>
        <row r="337">
          <cell r="B337" t="str">
            <v>1210-1-2</v>
          </cell>
        </row>
        <row r="338">
          <cell r="B338" t="str">
            <v>1210-1-3</v>
          </cell>
        </row>
        <row r="339">
          <cell r="B339" t="str">
            <v>1210-1-4</v>
          </cell>
        </row>
        <row r="340">
          <cell r="B340" t="str">
            <v>1210-2</v>
          </cell>
        </row>
        <row r="341">
          <cell r="B341" t="str">
            <v>1210-3</v>
          </cell>
        </row>
        <row r="342">
          <cell r="B342">
            <v>1220</v>
          </cell>
        </row>
        <row r="343">
          <cell r="B343">
            <v>1310</v>
          </cell>
        </row>
        <row r="344">
          <cell r="B344" t="str">
            <v>1320-1</v>
          </cell>
        </row>
        <row r="345">
          <cell r="B345" t="str">
            <v>1320-2</v>
          </cell>
        </row>
        <row r="346">
          <cell r="B346" t="str">
            <v>1320-3</v>
          </cell>
        </row>
        <row r="347">
          <cell r="B347" t="str">
            <v>1320-4</v>
          </cell>
        </row>
        <row r="348">
          <cell r="B348">
            <v>1330</v>
          </cell>
        </row>
        <row r="349">
          <cell r="B349" t="str">
            <v>1340-1</v>
          </cell>
        </row>
        <row r="350">
          <cell r="B350" t="str">
            <v>1340-2</v>
          </cell>
        </row>
        <row r="351">
          <cell r="B351" t="str">
            <v>1340-3</v>
          </cell>
        </row>
        <row r="352">
          <cell r="B352" t="str">
            <v>1410-1</v>
          </cell>
        </row>
        <row r="353">
          <cell r="B353" t="str">
            <v>1410-2</v>
          </cell>
        </row>
        <row r="354">
          <cell r="B354" t="str">
            <v>1410-3</v>
          </cell>
        </row>
        <row r="355">
          <cell r="B355" t="str">
            <v>1410-4</v>
          </cell>
        </row>
        <row r="356">
          <cell r="B356" t="str">
            <v>1420-1</v>
          </cell>
        </row>
        <row r="357">
          <cell r="B357" t="str">
            <v>1420-2</v>
          </cell>
        </row>
        <row r="358">
          <cell r="B358" t="str">
            <v>1430-1</v>
          </cell>
        </row>
        <row r="359">
          <cell r="B359" t="str">
            <v>1430-2</v>
          </cell>
        </row>
        <row r="360">
          <cell r="B360" t="str">
            <v>1430-3</v>
          </cell>
        </row>
        <row r="361">
          <cell r="B361" t="str">
            <v>1430-4</v>
          </cell>
        </row>
        <row r="362">
          <cell r="B362" t="str">
            <v>1440-1</v>
          </cell>
        </row>
        <row r="363">
          <cell r="B363" t="str">
            <v>1440-2</v>
          </cell>
        </row>
        <row r="364">
          <cell r="B364" t="str">
            <v>1440-3</v>
          </cell>
        </row>
        <row r="365">
          <cell r="B365" t="str">
            <v>1440-4</v>
          </cell>
        </row>
        <row r="366">
          <cell r="B366" t="str">
            <v>1440-5</v>
          </cell>
        </row>
        <row r="367">
          <cell r="B367" t="str">
            <v>1440-6</v>
          </cell>
        </row>
        <row r="368">
          <cell r="B368" t="str">
            <v>1510-1</v>
          </cell>
        </row>
        <row r="369">
          <cell r="B369" t="str">
            <v>1520-2</v>
          </cell>
        </row>
        <row r="370">
          <cell r="B370" t="str">
            <v>1530-1</v>
          </cell>
        </row>
        <row r="371">
          <cell r="B371" t="str">
            <v>1530-2</v>
          </cell>
        </row>
        <row r="372">
          <cell r="B372" t="str">
            <v>1540-1</v>
          </cell>
        </row>
        <row r="373">
          <cell r="B373" t="str">
            <v>1540-2</v>
          </cell>
        </row>
        <row r="374">
          <cell r="B374">
            <v>1550</v>
          </cell>
        </row>
        <row r="375">
          <cell r="B375" t="str">
            <v>1590-1</v>
          </cell>
        </row>
        <row r="376">
          <cell r="B376" t="str">
            <v>1590-2</v>
          </cell>
        </row>
        <row r="377">
          <cell r="B377" t="str">
            <v>1590-3</v>
          </cell>
        </row>
        <row r="378">
          <cell r="B378">
            <v>1710</v>
          </cell>
        </row>
        <row r="379">
          <cell r="B379">
            <v>2110</v>
          </cell>
        </row>
        <row r="380">
          <cell r="B380">
            <v>2120</v>
          </cell>
        </row>
        <row r="381">
          <cell r="B381">
            <v>2130</v>
          </cell>
        </row>
        <row r="382">
          <cell r="B382">
            <v>2140</v>
          </cell>
        </row>
        <row r="383">
          <cell r="B383">
            <v>2150</v>
          </cell>
        </row>
        <row r="384">
          <cell r="B384">
            <v>2160</v>
          </cell>
        </row>
        <row r="385">
          <cell r="B385">
            <v>2170</v>
          </cell>
        </row>
        <row r="386">
          <cell r="B386">
            <v>2180</v>
          </cell>
        </row>
        <row r="387">
          <cell r="B387" t="str">
            <v>2210-1</v>
          </cell>
        </row>
        <row r="388">
          <cell r="B388" t="str">
            <v>2210-2</v>
          </cell>
        </row>
        <row r="389">
          <cell r="B389" t="str">
            <v>2210-3</v>
          </cell>
        </row>
        <row r="390">
          <cell r="B390" t="str">
            <v>2210-4</v>
          </cell>
        </row>
        <row r="391">
          <cell r="B391">
            <v>2220</v>
          </cell>
        </row>
        <row r="392">
          <cell r="B392">
            <v>2230</v>
          </cell>
        </row>
        <row r="393">
          <cell r="B393">
            <v>2410</v>
          </cell>
        </row>
        <row r="394">
          <cell r="B394">
            <v>2420</v>
          </cell>
        </row>
        <row r="395">
          <cell r="B395">
            <v>2430</v>
          </cell>
        </row>
        <row r="396">
          <cell r="B396">
            <v>2440</v>
          </cell>
        </row>
        <row r="397">
          <cell r="B397">
            <v>2450</v>
          </cell>
        </row>
        <row r="398">
          <cell r="B398">
            <v>2460</v>
          </cell>
        </row>
        <row r="399">
          <cell r="B399">
            <v>2470</v>
          </cell>
        </row>
        <row r="400">
          <cell r="B400">
            <v>2480</v>
          </cell>
        </row>
        <row r="401">
          <cell r="B401">
            <v>2490</v>
          </cell>
        </row>
        <row r="402">
          <cell r="B402">
            <v>2510</v>
          </cell>
        </row>
        <row r="403">
          <cell r="B403">
            <v>2520</v>
          </cell>
        </row>
        <row r="404">
          <cell r="B404">
            <v>2530</v>
          </cell>
        </row>
        <row r="405">
          <cell r="B405">
            <v>2540</v>
          </cell>
        </row>
        <row r="406">
          <cell r="B406">
            <v>2550</v>
          </cell>
        </row>
        <row r="407">
          <cell r="B407">
            <v>2560</v>
          </cell>
        </row>
        <row r="408">
          <cell r="B408">
            <v>2590</v>
          </cell>
        </row>
        <row r="409">
          <cell r="B409">
            <v>2610</v>
          </cell>
        </row>
        <row r="410">
          <cell r="B410">
            <v>2710</v>
          </cell>
        </row>
        <row r="411">
          <cell r="B411">
            <v>2720</v>
          </cell>
        </row>
        <row r="412">
          <cell r="B412">
            <v>2730</v>
          </cell>
        </row>
        <row r="413">
          <cell r="B413">
            <v>2740</v>
          </cell>
        </row>
        <row r="414">
          <cell r="B414">
            <v>2750</v>
          </cell>
        </row>
        <row r="415">
          <cell r="B415">
            <v>2910</v>
          </cell>
        </row>
        <row r="416">
          <cell r="B416">
            <v>2920</v>
          </cell>
        </row>
        <row r="417">
          <cell r="B417">
            <v>2930</v>
          </cell>
        </row>
        <row r="418">
          <cell r="B418">
            <v>2940</v>
          </cell>
        </row>
        <row r="419">
          <cell r="B419">
            <v>2950</v>
          </cell>
        </row>
        <row r="420">
          <cell r="B420">
            <v>2960</v>
          </cell>
        </row>
        <row r="421">
          <cell r="B421">
            <v>2980</v>
          </cell>
        </row>
        <row r="422">
          <cell r="B422">
            <v>2990</v>
          </cell>
        </row>
        <row r="423">
          <cell r="B423">
            <v>3110</v>
          </cell>
        </row>
        <row r="424">
          <cell r="B424">
            <v>3120</v>
          </cell>
        </row>
        <row r="425">
          <cell r="B425">
            <v>3130</v>
          </cell>
        </row>
        <row r="426">
          <cell r="B426" t="str">
            <v>3140-1</v>
          </cell>
        </row>
        <row r="427">
          <cell r="B427" t="str">
            <v>3140-2</v>
          </cell>
        </row>
        <row r="428">
          <cell r="B428" t="str">
            <v>3140-3</v>
          </cell>
        </row>
        <row r="429">
          <cell r="B429" t="str">
            <v>3150-1</v>
          </cell>
        </row>
        <row r="430">
          <cell r="B430" t="str">
            <v>3150-2</v>
          </cell>
        </row>
        <row r="431">
          <cell r="B431" t="str">
            <v>3150-3</v>
          </cell>
        </row>
        <row r="432">
          <cell r="B432">
            <v>3160</v>
          </cell>
        </row>
        <row r="433">
          <cell r="B433">
            <v>3170</v>
          </cell>
        </row>
        <row r="434">
          <cell r="B434">
            <v>3180</v>
          </cell>
        </row>
        <row r="435">
          <cell r="B435">
            <v>3210</v>
          </cell>
        </row>
        <row r="436">
          <cell r="B436">
            <v>3220</v>
          </cell>
        </row>
        <row r="437">
          <cell r="B437">
            <v>3230</v>
          </cell>
        </row>
        <row r="438">
          <cell r="B438">
            <v>3240</v>
          </cell>
        </row>
        <row r="439">
          <cell r="B439">
            <v>3250</v>
          </cell>
        </row>
        <row r="440">
          <cell r="B440">
            <v>3270</v>
          </cell>
        </row>
        <row r="441">
          <cell r="B441">
            <v>3290</v>
          </cell>
        </row>
        <row r="442">
          <cell r="B442">
            <v>3310</v>
          </cell>
        </row>
        <row r="443">
          <cell r="B443">
            <v>3320</v>
          </cell>
        </row>
        <row r="444">
          <cell r="B444" t="str">
            <v>3330-1</v>
          </cell>
        </row>
        <row r="445">
          <cell r="B445" t="str">
            <v>3330-2</v>
          </cell>
        </row>
        <row r="446">
          <cell r="B446" t="str">
            <v>3330-3</v>
          </cell>
        </row>
        <row r="447">
          <cell r="B447">
            <v>3340</v>
          </cell>
        </row>
        <row r="448">
          <cell r="B448">
            <v>3350</v>
          </cell>
        </row>
        <row r="449">
          <cell r="B449" t="str">
            <v>3360-2</v>
          </cell>
        </row>
        <row r="450">
          <cell r="B450" t="str">
            <v>3360-3</v>
          </cell>
        </row>
        <row r="451">
          <cell r="B451">
            <v>3390</v>
          </cell>
        </row>
        <row r="452">
          <cell r="B452">
            <v>3410</v>
          </cell>
        </row>
        <row r="453">
          <cell r="B453">
            <v>3430</v>
          </cell>
        </row>
        <row r="454">
          <cell r="B454">
            <v>3440</v>
          </cell>
        </row>
        <row r="455">
          <cell r="B455">
            <v>3450</v>
          </cell>
        </row>
        <row r="456">
          <cell r="B456">
            <v>3460</v>
          </cell>
        </row>
        <row r="457">
          <cell r="B457">
            <v>3470</v>
          </cell>
        </row>
        <row r="458">
          <cell r="B458">
            <v>3510</v>
          </cell>
        </row>
        <row r="459">
          <cell r="B459">
            <v>3520</v>
          </cell>
        </row>
        <row r="460">
          <cell r="B460">
            <v>3530</v>
          </cell>
        </row>
        <row r="461">
          <cell r="B461">
            <v>3540</v>
          </cell>
        </row>
        <row r="462">
          <cell r="B462">
            <v>3550</v>
          </cell>
        </row>
        <row r="463">
          <cell r="B463">
            <v>3570</v>
          </cell>
        </row>
        <row r="464">
          <cell r="B464">
            <v>3580</v>
          </cell>
        </row>
        <row r="465">
          <cell r="B465">
            <v>3590</v>
          </cell>
        </row>
        <row r="466">
          <cell r="B466" t="str">
            <v>3610-1</v>
          </cell>
        </row>
        <row r="467">
          <cell r="B467" t="str">
            <v>3610-2</v>
          </cell>
        </row>
        <row r="468">
          <cell r="B468" t="str">
            <v>3610-3</v>
          </cell>
        </row>
        <row r="469">
          <cell r="B469">
            <v>3640</v>
          </cell>
        </row>
        <row r="470">
          <cell r="B470">
            <v>3660</v>
          </cell>
        </row>
        <row r="471">
          <cell r="B471">
            <v>3690</v>
          </cell>
        </row>
        <row r="472">
          <cell r="B472" t="str">
            <v>3710-1</v>
          </cell>
        </row>
        <row r="473">
          <cell r="B473" t="str">
            <v>3710-2</v>
          </cell>
        </row>
        <row r="474">
          <cell r="B474" t="str">
            <v>3720-2</v>
          </cell>
        </row>
        <row r="475">
          <cell r="B475" t="str">
            <v>3720-3</v>
          </cell>
        </row>
        <row r="476">
          <cell r="B476" t="str">
            <v>3720-4</v>
          </cell>
        </row>
        <row r="477">
          <cell r="B477" t="str">
            <v>3720-5</v>
          </cell>
        </row>
        <row r="478">
          <cell r="B478" t="str">
            <v>3720-6</v>
          </cell>
        </row>
        <row r="479">
          <cell r="B479" t="str">
            <v>3750-1</v>
          </cell>
        </row>
        <row r="480">
          <cell r="B480" t="str">
            <v>3750-2</v>
          </cell>
        </row>
        <row r="481">
          <cell r="B481" t="str">
            <v>3750-3</v>
          </cell>
        </row>
        <row r="482">
          <cell r="B482" t="str">
            <v>3760-1</v>
          </cell>
        </row>
        <row r="483">
          <cell r="B483" t="str">
            <v>3760-2</v>
          </cell>
        </row>
        <row r="484">
          <cell r="B484" t="str">
            <v>3760-3</v>
          </cell>
        </row>
        <row r="485">
          <cell r="B485">
            <v>3810</v>
          </cell>
        </row>
        <row r="486">
          <cell r="B486">
            <v>3820</v>
          </cell>
        </row>
        <row r="487">
          <cell r="B487" t="str">
            <v>3830-1</v>
          </cell>
        </row>
        <row r="488">
          <cell r="B488" t="str">
            <v>3830-2</v>
          </cell>
        </row>
        <row r="489">
          <cell r="B489" t="str">
            <v>3830-3</v>
          </cell>
        </row>
        <row r="490">
          <cell r="B490">
            <v>3840</v>
          </cell>
        </row>
        <row r="491">
          <cell r="B491">
            <v>3910</v>
          </cell>
        </row>
        <row r="492">
          <cell r="B492">
            <v>3920</v>
          </cell>
        </row>
        <row r="493">
          <cell r="B493">
            <v>3940</v>
          </cell>
        </row>
        <row r="494">
          <cell r="B494">
            <v>3950</v>
          </cell>
        </row>
        <row r="495">
          <cell r="B495">
            <v>3980</v>
          </cell>
        </row>
        <row r="496">
          <cell r="B496" t="str">
            <v>3990-1</v>
          </cell>
        </row>
        <row r="497">
          <cell r="B497" t="str">
            <v>3990-2</v>
          </cell>
        </row>
        <row r="498">
          <cell r="B498" t="str">
            <v>3990-3</v>
          </cell>
        </row>
        <row r="499">
          <cell r="B499" t="str">
            <v>3990-4</v>
          </cell>
        </row>
        <row r="500">
          <cell r="B500" t="str">
            <v>3990-5</v>
          </cell>
        </row>
        <row r="501">
          <cell r="B501" t="str">
            <v>3990-6</v>
          </cell>
        </row>
        <row r="502">
          <cell r="B502" t="str">
            <v>3991-1</v>
          </cell>
        </row>
        <row r="503">
          <cell r="B503" t="str">
            <v>3991-2</v>
          </cell>
        </row>
        <row r="504">
          <cell r="B504" t="str">
            <v>3991-3</v>
          </cell>
        </row>
        <row r="505">
          <cell r="B505" t="str">
            <v>3991-4</v>
          </cell>
        </row>
        <row r="506">
          <cell r="B506" t="str">
            <v>3991-5</v>
          </cell>
        </row>
        <row r="507">
          <cell r="B507" t="str">
            <v>3991-6</v>
          </cell>
        </row>
        <row r="508">
          <cell r="B508" t="str">
            <v>3991-7</v>
          </cell>
        </row>
        <row r="509">
          <cell r="B509" t="str">
            <v>3991-8</v>
          </cell>
        </row>
        <row r="510">
          <cell r="B510" t="str">
            <v>3991-9</v>
          </cell>
        </row>
        <row r="511">
          <cell r="B511" t="str">
            <v>3991-10</v>
          </cell>
        </row>
        <row r="512">
          <cell r="B512" t="str">
            <v>3991-11</v>
          </cell>
        </row>
        <row r="513">
          <cell r="B513" t="str">
            <v>4390-1</v>
          </cell>
        </row>
        <row r="514">
          <cell r="B514" t="str">
            <v>4390-2</v>
          </cell>
        </row>
        <row r="515">
          <cell r="B515" t="str">
            <v>4390-3</v>
          </cell>
        </row>
        <row r="516">
          <cell r="B516" t="str">
            <v>4390-4</v>
          </cell>
        </row>
        <row r="517">
          <cell r="B517" t="str">
            <v>4390-5</v>
          </cell>
        </row>
        <row r="518">
          <cell r="B518" t="str">
            <v>4390-6</v>
          </cell>
        </row>
        <row r="519">
          <cell r="B519">
            <v>4920</v>
          </cell>
        </row>
        <row r="520">
          <cell r="B520">
            <v>5110</v>
          </cell>
        </row>
        <row r="521">
          <cell r="B521">
            <v>5120</v>
          </cell>
        </row>
        <row r="522">
          <cell r="B522">
            <v>5130</v>
          </cell>
        </row>
        <row r="523">
          <cell r="B523">
            <v>5150</v>
          </cell>
        </row>
        <row r="524">
          <cell r="B524">
            <v>5190</v>
          </cell>
        </row>
        <row r="525">
          <cell r="B525">
            <v>5210</v>
          </cell>
        </row>
        <row r="526">
          <cell r="B526">
            <v>5220</v>
          </cell>
        </row>
        <row r="527">
          <cell r="B527">
            <v>5230</v>
          </cell>
        </row>
        <row r="528">
          <cell r="B528">
            <v>5290</v>
          </cell>
        </row>
        <row r="529">
          <cell r="B529">
            <v>5310</v>
          </cell>
        </row>
        <row r="530">
          <cell r="B530">
            <v>5320</v>
          </cell>
        </row>
        <row r="531">
          <cell r="B531" t="str">
            <v>5410-2</v>
          </cell>
        </row>
        <row r="532">
          <cell r="B532" t="str">
            <v>5410-3</v>
          </cell>
        </row>
        <row r="533">
          <cell r="B533">
            <v>5490</v>
          </cell>
        </row>
        <row r="534">
          <cell r="B534">
            <v>5620</v>
          </cell>
        </row>
        <row r="535">
          <cell r="B535">
            <v>5640</v>
          </cell>
        </row>
        <row r="536">
          <cell r="B536">
            <v>5650</v>
          </cell>
        </row>
        <row r="537">
          <cell r="B537">
            <v>5660</v>
          </cell>
        </row>
        <row r="538">
          <cell r="B538">
            <v>5670</v>
          </cell>
        </row>
        <row r="539">
          <cell r="B539">
            <v>5690</v>
          </cell>
        </row>
        <row r="540">
          <cell r="B540">
            <v>5770</v>
          </cell>
        </row>
        <row r="541">
          <cell r="B541">
            <v>5810</v>
          </cell>
        </row>
        <row r="542">
          <cell r="B542">
            <v>5830</v>
          </cell>
        </row>
        <row r="543">
          <cell r="B543">
            <v>5910</v>
          </cell>
        </row>
        <row r="544">
          <cell r="B544">
            <v>5940</v>
          </cell>
        </row>
        <row r="545">
          <cell r="B545">
            <v>5990</v>
          </cell>
        </row>
        <row r="546">
          <cell r="B546">
            <v>6220</v>
          </cell>
        </row>
        <row r="547">
          <cell r="B547">
            <v>6270</v>
          </cell>
        </row>
        <row r="548">
          <cell r="B548">
            <v>6290</v>
          </cell>
        </row>
        <row r="549">
          <cell r="B549">
            <v>7990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 val="LISTA"/>
      <sheetName val=" "/>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95"/>
  <sheetViews>
    <sheetView showGridLines="0" tabSelected="1" zoomScale="120" zoomScaleNormal="120" workbookViewId="0">
      <selection sqref="A1:G1"/>
    </sheetView>
  </sheetViews>
  <sheetFormatPr baseColWidth="10" defaultRowHeight="15"/>
  <cols>
    <col min="1" max="2" width="1.42578125" style="61" customWidth="1"/>
    <col min="3" max="6" width="5.140625" style="61" customWidth="1"/>
    <col min="7" max="7" width="52.140625" style="62" customWidth="1"/>
    <col min="8" max="8" width="14.140625" style="61" customWidth="1"/>
    <col min="9" max="9" width="17" style="61" customWidth="1"/>
    <col min="10" max="10" width="14.140625" style="61" customWidth="1"/>
    <col min="11" max="16384" width="11.42578125" style="61"/>
  </cols>
  <sheetData>
    <row r="1" spans="1:19" s="412" customFormat="1" ht="51" customHeight="1">
      <c r="A1" s="498" t="s">
        <v>13</v>
      </c>
      <c r="B1" s="498"/>
      <c r="C1" s="498"/>
      <c r="D1" s="498"/>
      <c r="E1" s="498"/>
      <c r="F1" s="498"/>
      <c r="G1" s="498"/>
      <c r="H1" s="499" t="s">
        <v>956</v>
      </c>
      <c r="I1" s="499"/>
      <c r="J1" s="499"/>
      <c r="K1" s="409"/>
      <c r="L1" s="409"/>
      <c r="M1" s="409"/>
    </row>
    <row r="2" spans="1:19" s="5" customFormat="1" ht="13.5">
      <c r="A2" s="397"/>
      <c r="B2" s="397"/>
      <c r="C2" s="397"/>
      <c r="D2" s="397"/>
      <c r="E2" s="397"/>
      <c r="F2" s="397"/>
      <c r="G2" s="397"/>
      <c r="H2" s="398"/>
      <c r="I2" s="398"/>
      <c r="J2" s="398"/>
      <c r="K2" s="398"/>
      <c r="S2" s="6"/>
    </row>
    <row r="3" spans="1:19" ht="56.25" customHeight="1" thickBot="1">
      <c r="A3" s="495" t="s">
        <v>1086</v>
      </c>
      <c r="B3" s="496"/>
      <c r="C3" s="496"/>
      <c r="D3" s="496"/>
      <c r="E3" s="496"/>
      <c r="F3" s="496"/>
      <c r="G3" s="496"/>
      <c r="H3" s="496"/>
      <c r="I3" s="496"/>
      <c r="J3" s="496"/>
      <c r="K3" s="399"/>
    </row>
    <row r="4" spans="1:19" ht="5.0999999999999996" customHeight="1">
      <c r="A4" s="367"/>
      <c r="B4" s="367"/>
      <c r="C4" s="367"/>
      <c r="D4" s="367"/>
      <c r="E4" s="367"/>
      <c r="F4" s="367"/>
      <c r="G4" s="367"/>
      <c r="H4" s="367"/>
      <c r="I4" s="367"/>
      <c r="J4" s="367"/>
      <c r="K4" s="399"/>
    </row>
    <row r="5" spans="1:19" s="63" customFormat="1" ht="13.5">
      <c r="A5" s="497" t="s">
        <v>137</v>
      </c>
      <c r="B5" s="497"/>
      <c r="C5" s="497"/>
      <c r="D5" s="497"/>
      <c r="E5" s="497"/>
      <c r="F5" s="497"/>
      <c r="G5" s="497"/>
      <c r="H5" s="400" t="s">
        <v>11</v>
      </c>
      <c r="I5" s="400" t="s">
        <v>1</v>
      </c>
      <c r="J5" s="400"/>
      <c r="K5" s="369"/>
    </row>
    <row r="6" spans="1:19" s="63" customFormat="1" ht="18" customHeight="1">
      <c r="A6" s="497"/>
      <c r="B6" s="497"/>
      <c r="C6" s="497"/>
      <c r="D6" s="497"/>
      <c r="E6" s="497"/>
      <c r="F6" s="497"/>
      <c r="G6" s="497"/>
      <c r="H6" s="400" t="s">
        <v>0</v>
      </c>
      <c r="I6" s="400" t="s">
        <v>138</v>
      </c>
      <c r="J6" s="400" t="s">
        <v>838</v>
      </c>
      <c r="K6" s="369"/>
    </row>
    <row r="7" spans="1:19" s="63" customFormat="1">
      <c r="A7" s="497"/>
      <c r="B7" s="497"/>
      <c r="C7" s="497"/>
      <c r="D7" s="497"/>
      <c r="E7" s="497"/>
      <c r="F7" s="497"/>
      <c r="G7" s="497"/>
      <c r="H7" s="400"/>
      <c r="I7" s="400" t="s">
        <v>1087</v>
      </c>
      <c r="J7" s="400"/>
      <c r="K7" s="369"/>
    </row>
    <row r="8" spans="1:19" s="63" customFormat="1" ht="13.5">
      <c r="A8" s="400"/>
      <c r="B8" s="400"/>
      <c r="C8" s="400"/>
      <c r="D8" s="400"/>
      <c r="E8" s="400"/>
      <c r="F8" s="400"/>
      <c r="G8" s="400"/>
      <c r="H8" s="400" t="s">
        <v>19</v>
      </c>
      <c r="I8" s="400" t="s">
        <v>20</v>
      </c>
      <c r="J8" s="400" t="s">
        <v>139</v>
      </c>
      <c r="K8" s="369"/>
    </row>
    <row r="9" spans="1:19" s="57" customFormat="1" ht="7.5" customHeight="1" thickBot="1">
      <c r="A9" s="375"/>
      <c r="B9" s="375"/>
      <c r="C9" s="375"/>
      <c r="D9" s="375"/>
      <c r="E9" s="375"/>
      <c r="F9" s="375"/>
      <c r="G9" s="375"/>
      <c r="H9" s="375"/>
      <c r="I9" s="375"/>
      <c r="J9" s="375"/>
      <c r="K9" s="369"/>
    </row>
    <row r="10" spans="1:19" s="57" customFormat="1" ht="9.75" customHeight="1">
      <c r="A10" s="367"/>
      <c r="B10" s="367"/>
      <c r="C10" s="367"/>
      <c r="D10" s="367"/>
      <c r="E10" s="367"/>
      <c r="F10" s="367"/>
      <c r="G10" s="367"/>
      <c r="H10" s="367"/>
      <c r="I10" s="367"/>
      <c r="J10" s="367"/>
      <c r="K10" s="369"/>
    </row>
    <row r="11" spans="1:19" s="412" customFormat="1" ht="21.95" customHeight="1">
      <c r="A11" s="401" t="s">
        <v>140</v>
      </c>
      <c r="B11" s="404"/>
      <c r="C11" s="483"/>
      <c r="D11" s="404"/>
      <c r="E11" s="404"/>
      <c r="F11" s="405"/>
      <c r="G11" s="406"/>
      <c r="H11" s="407"/>
      <c r="I11" s="407"/>
      <c r="J11" s="408"/>
      <c r="K11" s="409"/>
      <c r="L11" s="409"/>
      <c r="M11" s="409"/>
    </row>
    <row r="12" spans="1:19" s="412" customFormat="1" ht="13.5">
      <c r="A12" s="484"/>
      <c r="B12" s="402" t="s">
        <v>166</v>
      </c>
      <c r="C12" s="403"/>
      <c r="D12" s="402"/>
      <c r="E12" s="402"/>
      <c r="F12" s="485"/>
      <c r="G12" s="486"/>
      <c r="H12" s="487"/>
      <c r="I12" s="487"/>
      <c r="J12" s="488"/>
      <c r="K12" s="409"/>
      <c r="L12" s="409"/>
      <c r="M12" s="409"/>
    </row>
    <row r="13" spans="1:19" s="369" customFormat="1" ht="13.5">
      <c r="A13" s="484"/>
      <c r="B13" s="404"/>
      <c r="C13" s="410">
        <v>41</v>
      </c>
      <c r="D13" s="402" t="s">
        <v>89</v>
      </c>
      <c r="E13" s="402"/>
      <c r="F13" s="485"/>
      <c r="G13" s="486"/>
      <c r="H13" s="487"/>
      <c r="I13" s="487"/>
      <c r="J13" s="488"/>
      <c r="K13" s="411"/>
      <c r="L13" s="411"/>
      <c r="M13" s="411"/>
    </row>
    <row r="14" spans="1:19" s="63" customFormat="1">
      <c r="A14" s="481"/>
      <c r="B14" s="413"/>
      <c r="C14" s="480"/>
      <c r="D14" s="413"/>
      <c r="E14" s="413" t="s">
        <v>141</v>
      </c>
      <c r="F14" s="414"/>
      <c r="G14" s="415"/>
      <c r="H14" s="416"/>
      <c r="I14" s="416"/>
      <c r="J14" s="417"/>
      <c r="K14" s="102"/>
      <c r="L14" s="102"/>
      <c r="M14" s="102"/>
    </row>
    <row r="15" spans="1:19" s="80" customFormat="1">
      <c r="A15" s="481"/>
      <c r="B15" s="413"/>
      <c r="C15" s="480"/>
      <c r="D15" s="413"/>
      <c r="E15" s="413"/>
      <c r="F15" s="414">
        <v>0</v>
      </c>
      <c r="G15" s="415" t="s">
        <v>141</v>
      </c>
      <c r="H15" s="416">
        <v>687.86602600000003</v>
      </c>
      <c r="I15" s="416">
        <v>725.53387699999996</v>
      </c>
      <c r="J15" s="417">
        <f>IF(AND(I15=0,H15&gt;0),"n.a.",IF(OR(I15=0,H15=0),"n.a.",IF((AND(I15&gt;0,H15&lt;0)),"n.a.",IF((I15/H15)*100-100&gt;100,"-o-",(I15/H15)*100-100))))</f>
        <v>5.4760446912957264</v>
      </c>
      <c r="K15" s="93"/>
      <c r="L15" s="93"/>
      <c r="M15" s="93"/>
      <c r="N15" s="93"/>
    </row>
    <row r="16" spans="1:19" s="369" customFormat="1" ht="13.5">
      <c r="A16" s="484"/>
      <c r="B16" s="404"/>
      <c r="C16" s="410">
        <v>43</v>
      </c>
      <c r="D16" s="402" t="s">
        <v>90</v>
      </c>
      <c r="E16" s="402"/>
      <c r="F16" s="485"/>
      <c r="G16" s="486"/>
      <c r="H16" s="487"/>
      <c r="I16" s="487"/>
      <c r="J16" s="488"/>
      <c r="K16" s="411"/>
      <c r="L16" s="411"/>
      <c r="M16" s="411"/>
    </row>
    <row r="17" spans="1:14" s="369" customFormat="1">
      <c r="A17" s="481"/>
      <c r="B17" s="413"/>
      <c r="C17" s="480"/>
      <c r="D17" s="413"/>
      <c r="E17" s="413" t="s">
        <v>141</v>
      </c>
      <c r="F17" s="414"/>
      <c r="G17" s="415"/>
      <c r="H17" s="416"/>
      <c r="I17" s="416"/>
      <c r="J17" s="417"/>
      <c r="K17" s="411"/>
      <c r="L17" s="93"/>
      <c r="M17" s="93"/>
      <c r="N17" s="93"/>
    </row>
    <row r="18" spans="1:14" s="80" customFormat="1">
      <c r="A18" s="481"/>
      <c r="B18" s="413"/>
      <c r="C18" s="480"/>
      <c r="D18" s="413"/>
      <c r="E18" s="413"/>
      <c r="F18" s="414">
        <v>0</v>
      </c>
      <c r="G18" s="415" t="s">
        <v>141</v>
      </c>
      <c r="H18" s="416">
        <v>1680</v>
      </c>
      <c r="I18" s="416">
        <v>2285.8114531900001</v>
      </c>
      <c r="J18" s="417">
        <f>IF(AND(I18=0,H18&gt;0),"n.a.",IF(OR(I18=0,H18=0),"n.a.",IF((AND(I18&gt;0,H18&lt;0)),"n.a.",IF((I18/H18)*100-100&gt;100,"-o-",(I18/H18)*100-100))))</f>
        <v>36.060205547023799</v>
      </c>
      <c r="K18" s="93"/>
      <c r="L18" s="93"/>
      <c r="M18" s="93"/>
      <c r="N18" s="93"/>
    </row>
    <row r="19" spans="1:14" s="412" customFormat="1" ht="13.5">
      <c r="A19" s="484"/>
      <c r="B19" s="402" t="s">
        <v>135</v>
      </c>
      <c r="C19" s="403"/>
      <c r="D19" s="402"/>
      <c r="E19" s="402"/>
      <c r="F19" s="485"/>
      <c r="G19" s="486"/>
      <c r="H19" s="487"/>
      <c r="I19" s="487"/>
      <c r="J19" s="488"/>
      <c r="K19" s="409"/>
      <c r="L19" s="409"/>
      <c r="M19" s="409"/>
    </row>
    <row r="20" spans="1:14" s="369" customFormat="1" ht="13.5">
      <c r="A20" s="484"/>
      <c r="B20" s="404"/>
      <c r="C20" s="410">
        <v>2</v>
      </c>
      <c r="D20" s="402" t="s">
        <v>27</v>
      </c>
      <c r="E20" s="402"/>
      <c r="F20" s="485"/>
      <c r="G20" s="486"/>
      <c r="H20" s="487"/>
      <c r="I20" s="487"/>
      <c r="J20" s="488"/>
      <c r="K20" s="411"/>
      <c r="L20" s="411"/>
      <c r="M20" s="411"/>
    </row>
    <row r="21" spans="1:14" s="80" customFormat="1">
      <c r="A21" s="481"/>
      <c r="B21" s="413"/>
      <c r="C21" s="480"/>
      <c r="D21" s="413"/>
      <c r="E21" s="413" t="s">
        <v>141</v>
      </c>
      <c r="F21" s="414"/>
      <c r="G21" s="415"/>
      <c r="H21" s="416"/>
      <c r="I21" s="416"/>
      <c r="J21" s="417"/>
      <c r="K21" s="93"/>
      <c r="L21" s="93"/>
      <c r="M21" s="93"/>
      <c r="N21" s="93"/>
    </row>
    <row r="22" spans="1:14" s="63" customFormat="1">
      <c r="A22" s="481"/>
      <c r="B22" s="413"/>
      <c r="C22" s="480"/>
      <c r="D22" s="413"/>
      <c r="E22" s="413"/>
      <c r="F22" s="414">
        <v>0</v>
      </c>
      <c r="G22" s="415" t="s">
        <v>141</v>
      </c>
      <c r="H22" s="416">
        <v>924.086366</v>
      </c>
      <c r="I22" s="416">
        <v>657.45150374000013</v>
      </c>
      <c r="J22" s="417">
        <f>IF(AND(I22=0,H22&gt;0),"n.a.",IF(OR(I22=0,H22=0),"n.a.",IF((AND(I22&gt;0,H22&lt;0)),"n.a.",IF((I22/H22)*100-100&gt;100,"-o-",(I22/H22)*100-100))))</f>
        <v>-28.853889860333666</v>
      </c>
      <c r="K22" s="102"/>
      <c r="L22" s="93"/>
      <c r="M22" s="93"/>
      <c r="N22" s="93"/>
    </row>
    <row r="23" spans="1:14" s="369" customFormat="1" ht="13.5">
      <c r="A23" s="484"/>
      <c r="B23" s="404"/>
      <c r="C23" s="410">
        <v>4</v>
      </c>
      <c r="D23" s="402" t="s">
        <v>97</v>
      </c>
      <c r="E23" s="402"/>
      <c r="F23" s="485"/>
      <c r="G23" s="486"/>
      <c r="H23" s="487"/>
      <c r="I23" s="487"/>
      <c r="J23" s="488"/>
      <c r="K23" s="411"/>
      <c r="L23" s="411"/>
      <c r="M23" s="411"/>
    </row>
    <row r="24" spans="1:14" s="63" customFormat="1">
      <c r="A24" s="481"/>
      <c r="B24" s="413"/>
      <c r="C24" s="480"/>
      <c r="D24" s="413"/>
      <c r="E24" s="413" t="s">
        <v>141</v>
      </c>
      <c r="F24" s="414"/>
      <c r="G24" s="415"/>
      <c r="H24" s="416"/>
      <c r="I24" s="416"/>
      <c r="J24" s="417"/>
      <c r="K24" s="102"/>
      <c r="L24" s="93"/>
      <c r="M24" s="93"/>
      <c r="N24" s="93"/>
    </row>
    <row r="25" spans="1:14" s="80" customFormat="1">
      <c r="A25" s="481"/>
      <c r="B25" s="413"/>
      <c r="C25" s="480"/>
      <c r="D25" s="413"/>
      <c r="E25" s="413"/>
      <c r="F25" s="414">
        <v>0</v>
      </c>
      <c r="G25" s="415" t="s">
        <v>141</v>
      </c>
      <c r="H25" s="416">
        <v>5733.4566610000002</v>
      </c>
      <c r="I25" s="416">
        <v>7095.0357975799998</v>
      </c>
      <c r="J25" s="417">
        <f>IF(AND(I25=0,H25&gt;0),"n.a.",IF(OR(I25=0,H25=0),"n.a.",IF((AND(I25&gt;0,H25&lt;0)),"n.a.",IF((I25/H25)*100-100&gt;100,"-o-",(I25/H25)*100-100))))</f>
        <v>23.747962478581286</v>
      </c>
      <c r="K25" s="93"/>
      <c r="L25" s="93"/>
      <c r="M25" s="93"/>
      <c r="N25" s="93"/>
    </row>
    <row r="26" spans="1:14" s="63" customFormat="1">
      <c r="A26" s="481"/>
      <c r="B26" s="413"/>
      <c r="C26" s="480"/>
      <c r="D26" s="413"/>
      <c r="E26" s="413" t="s">
        <v>142</v>
      </c>
      <c r="F26" s="414"/>
      <c r="G26" s="415"/>
      <c r="H26" s="416"/>
      <c r="I26" s="416"/>
      <c r="J26" s="417"/>
      <c r="K26" s="102"/>
      <c r="L26" s="93"/>
      <c r="M26" s="93"/>
      <c r="N26" s="93"/>
    </row>
    <row r="27" spans="1:14" s="80" customFormat="1">
      <c r="A27" s="481"/>
      <c r="B27" s="413"/>
      <c r="C27" s="480"/>
      <c r="D27" s="413"/>
      <c r="E27" s="413"/>
      <c r="F27" s="414" t="s">
        <v>175</v>
      </c>
      <c r="G27" s="415" t="s">
        <v>1019</v>
      </c>
      <c r="H27" s="416">
        <v>33.403843000000002</v>
      </c>
      <c r="I27" s="416">
        <v>28.628590670000001</v>
      </c>
      <c r="J27" s="417">
        <f t="shared" ref="J27:J34" si="0">IF(AND(I27=0,H27&gt;0),"n.a.",IF(OR(I27=0,H27=0),"n.a.",IF((AND(I27&gt;0,H27&lt;0)),"n.a.",IF((I27/H27)*100-100&gt;100,"-o-",(I27/H27)*100-100))))</f>
        <v>-14.29551782410185</v>
      </c>
      <c r="K27" s="93"/>
      <c r="L27" s="93"/>
      <c r="M27" s="93"/>
      <c r="N27" s="93"/>
    </row>
    <row r="28" spans="1:14" s="63" customFormat="1">
      <c r="A28" s="481"/>
      <c r="B28" s="413"/>
      <c r="C28" s="480"/>
      <c r="D28" s="413"/>
      <c r="E28" s="413"/>
      <c r="F28" s="414" t="s">
        <v>218</v>
      </c>
      <c r="G28" s="415" t="s">
        <v>790</v>
      </c>
      <c r="H28" s="416">
        <v>405.67842400000001</v>
      </c>
      <c r="I28" s="416">
        <v>438.37623751000007</v>
      </c>
      <c r="J28" s="417">
        <f t="shared" si="0"/>
        <v>8.0600326701131308</v>
      </c>
      <c r="K28" s="102"/>
      <c r="L28" s="93"/>
      <c r="M28" s="93"/>
      <c r="N28" s="93"/>
    </row>
    <row r="29" spans="1:14" s="63" customFormat="1">
      <c r="A29" s="481"/>
      <c r="B29" s="413"/>
      <c r="C29" s="480"/>
      <c r="D29" s="413"/>
      <c r="E29" s="413"/>
      <c r="F29" s="414" t="s">
        <v>163</v>
      </c>
      <c r="G29" s="415" t="s">
        <v>499</v>
      </c>
      <c r="H29" s="416">
        <v>1897.7279100000001</v>
      </c>
      <c r="I29" s="416">
        <v>11171.443895079996</v>
      </c>
      <c r="J29" s="417" t="str">
        <f t="shared" si="0"/>
        <v>-o-</v>
      </c>
      <c r="K29" s="102"/>
      <c r="L29" s="93"/>
      <c r="M29" s="93"/>
      <c r="N29" s="93"/>
    </row>
    <row r="30" spans="1:14" s="80" customFormat="1" ht="24">
      <c r="A30" s="481"/>
      <c r="B30" s="413"/>
      <c r="C30" s="480"/>
      <c r="D30" s="413"/>
      <c r="E30" s="413"/>
      <c r="F30" s="414" t="s">
        <v>143</v>
      </c>
      <c r="G30" s="415" t="s">
        <v>500</v>
      </c>
      <c r="H30" s="416">
        <v>51.201931000000002</v>
      </c>
      <c r="I30" s="416">
        <v>107.59674852999997</v>
      </c>
      <c r="J30" s="417" t="str">
        <f t="shared" si="0"/>
        <v>-o-</v>
      </c>
      <c r="K30" s="93"/>
      <c r="L30" s="93"/>
      <c r="M30" s="93"/>
      <c r="N30" s="93"/>
    </row>
    <row r="31" spans="1:14" s="63" customFormat="1" ht="24">
      <c r="A31" s="481"/>
      <c r="B31" s="413"/>
      <c r="C31" s="480"/>
      <c r="D31" s="413"/>
      <c r="E31" s="413"/>
      <c r="F31" s="414" t="s">
        <v>535</v>
      </c>
      <c r="G31" s="415" t="s">
        <v>536</v>
      </c>
      <c r="H31" s="416">
        <v>77.430661999999998</v>
      </c>
      <c r="I31" s="416">
        <v>41.144430209999996</v>
      </c>
      <c r="J31" s="417">
        <f t="shared" si="0"/>
        <v>-46.862871700619067</v>
      </c>
      <c r="K31" s="102"/>
      <c r="L31" s="93"/>
      <c r="M31" s="93"/>
      <c r="N31" s="93"/>
    </row>
    <row r="32" spans="1:14" s="63" customFormat="1">
      <c r="A32" s="481"/>
      <c r="B32" s="413"/>
      <c r="C32" s="480"/>
      <c r="D32" s="413"/>
      <c r="E32" s="413"/>
      <c r="F32" s="414" t="s">
        <v>501</v>
      </c>
      <c r="G32" s="415" t="s">
        <v>502</v>
      </c>
      <c r="H32" s="416">
        <v>35.224086</v>
      </c>
      <c r="I32" s="416">
        <v>73.096219500000004</v>
      </c>
      <c r="J32" s="417" t="str">
        <f t="shared" si="0"/>
        <v>-o-</v>
      </c>
      <c r="K32" s="102"/>
      <c r="L32" s="93"/>
      <c r="M32" s="93"/>
      <c r="N32" s="93"/>
    </row>
    <row r="33" spans="1:14" s="369" customFormat="1" ht="24">
      <c r="A33" s="481"/>
      <c r="B33" s="413"/>
      <c r="C33" s="480"/>
      <c r="D33" s="413"/>
      <c r="E33" s="413"/>
      <c r="F33" s="414" t="s">
        <v>791</v>
      </c>
      <c r="G33" s="415" t="s">
        <v>792</v>
      </c>
      <c r="H33" s="416">
        <v>65.414199999999994</v>
      </c>
      <c r="I33" s="416">
        <v>71.319875609999997</v>
      </c>
      <c r="J33" s="417">
        <f t="shared" si="0"/>
        <v>9.0281247955336994</v>
      </c>
      <c r="K33" s="411"/>
      <c r="L33" s="93"/>
      <c r="M33" s="93"/>
      <c r="N33" s="93"/>
    </row>
    <row r="34" spans="1:14" s="80" customFormat="1">
      <c r="A34" s="481"/>
      <c r="B34" s="413"/>
      <c r="C34" s="480"/>
      <c r="D34" s="413"/>
      <c r="E34" s="413"/>
      <c r="F34" s="414" t="s">
        <v>793</v>
      </c>
      <c r="G34" s="415" t="s">
        <v>794</v>
      </c>
      <c r="H34" s="416">
        <v>1149.8991820000001</v>
      </c>
      <c r="I34" s="416">
        <v>907.52807150999979</v>
      </c>
      <c r="J34" s="417">
        <f t="shared" si="0"/>
        <v>-21.077596565330907</v>
      </c>
      <c r="K34" s="93"/>
      <c r="L34" s="93"/>
      <c r="M34" s="93"/>
      <c r="N34" s="93"/>
    </row>
    <row r="35" spans="1:14" s="63" customFormat="1">
      <c r="A35" s="481"/>
      <c r="B35" s="413"/>
      <c r="C35" s="480"/>
      <c r="D35" s="413"/>
      <c r="E35" s="413" t="s">
        <v>222</v>
      </c>
      <c r="F35" s="414"/>
      <c r="G35" s="415"/>
      <c r="H35" s="416"/>
      <c r="I35" s="416"/>
      <c r="J35" s="417"/>
      <c r="K35" s="102"/>
      <c r="L35" s="93"/>
      <c r="M35" s="93"/>
      <c r="N35" s="93"/>
    </row>
    <row r="36" spans="1:14" s="63" customFormat="1">
      <c r="A36" s="481"/>
      <c r="B36" s="413"/>
      <c r="C36" s="480"/>
      <c r="D36" s="413"/>
      <c r="E36" s="413"/>
      <c r="F36" s="414" t="s">
        <v>503</v>
      </c>
      <c r="G36" s="415" t="s">
        <v>504</v>
      </c>
      <c r="H36" s="416">
        <v>0</v>
      </c>
      <c r="I36" s="416">
        <v>330</v>
      </c>
      <c r="J36" s="417" t="str">
        <f>IF(AND(I36=0,H36&gt;0),"n.a.",IF(OR(I36=0,H36=0),"n.a.",IF((AND(I36&gt;0,H36&lt;0)),"n.a.",IF((I36/H36)*100-100&gt;100,"-o-",(I36/H36)*100-100))))</f>
        <v>n.a.</v>
      </c>
      <c r="K36" s="102"/>
      <c r="L36" s="93"/>
      <c r="M36" s="93"/>
      <c r="N36" s="93"/>
    </row>
    <row r="37" spans="1:14" s="80" customFormat="1">
      <c r="A37" s="481"/>
      <c r="B37" s="413"/>
      <c r="C37" s="480"/>
      <c r="D37" s="413"/>
      <c r="E37" s="413"/>
      <c r="F37" s="414" t="s">
        <v>1020</v>
      </c>
      <c r="G37" s="415" t="s">
        <v>1021</v>
      </c>
      <c r="H37" s="416">
        <v>160.68677700000001</v>
      </c>
      <c r="I37" s="416">
        <v>171.15978080000002</v>
      </c>
      <c r="J37" s="417">
        <f>IF(AND(I37=0,H37&gt;0),"n.a.",IF(OR(I37=0,H37=0),"n.a.",IF((AND(I37&gt;0,H37&lt;0)),"n.a.",IF((I37/H37)*100-100&gt;100,"-o-",(I37/H37)*100-100))))</f>
        <v>6.5176512937340334</v>
      </c>
      <c r="K37" s="93"/>
      <c r="L37" s="93"/>
      <c r="M37" s="93"/>
      <c r="N37" s="93"/>
    </row>
    <row r="38" spans="1:14" s="369" customFormat="1" ht="13.5">
      <c r="A38" s="484"/>
      <c r="B38" s="404"/>
      <c r="C38" s="410">
        <v>5</v>
      </c>
      <c r="D38" s="402" t="s">
        <v>98</v>
      </c>
      <c r="E38" s="402"/>
      <c r="F38" s="485"/>
      <c r="G38" s="486"/>
      <c r="H38" s="487"/>
      <c r="I38" s="487"/>
      <c r="J38" s="488"/>
      <c r="K38" s="411"/>
      <c r="L38" s="411"/>
      <c r="M38" s="411"/>
    </row>
    <row r="39" spans="1:14" s="80" customFormat="1">
      <c r="A39" s="481"/>
      <c r="B39" s="413"/>
      <c r="C39" s="480"/>
      <c r="D39" s="413"/>
      <c r="E39" s="413" t="s">
        <v>141</v>
      </c>
      <c r="F39" s="414"/>
      <c r="G39" s="415"/>
      <c r="H39" s="416"/>
      <c r="I39" s="416"/>
      <c r="J39" s="417"/>
      <c r="K39" s="93"/>
      <c r="L39" s="93"/>
      <c r="M39" s="93"/>
      <c r="N39" s="93"/>
    </row>
    <row r="40" spans="1:14" s="369" customFormat="1">
      <c r="A40" s="481"/>
      <c r="B40" s="413"/>
      <c r="C40" s="480"/>
      <c r="D40" s="413"/>
      <c r="E40" s="413"/>
      <c r="F40" s="414">
        <v>0</v>
      </c>
      <c r="G40" s="415" t="s">
        <v>141</v>
      </c>
      <c r="H40" s="416">
        <v>9509.4317890000002</v>
      </c>
      <c r="I40" s="416">
        <v>14946.712371379992</v>
      </c>
      <c r="J40" s="417">
        <f>IF(AND(I40=0,H40&gt;0),"n.a.",IF(OR(I40=0,H40=0),"n.a.",IF((AND(I40&gt;0,H40&lt;0)),"n.a.",IF((I40/H40)*100-100&gt;100,"-o-",(I40/H40)*100-100))))</f>
        <v>57.177765223254937</v>
      </c>
      <c r="K40" s="411"/>
      <c r="L40" s="93"/>
      <c r="M40" s="93"/>
      <c r="N40" s="93"/>
    </row>
    <row r="41" spans="1:14" s="80" customFormat="1">
      <c r="A41" s="481"/>
      <c r="B41" s="413"/>
      <c r="C41" s="480"/>
      <c r="D41" s="413"/>
      <c r="E41" s="413" t="s">
        <v>142</v>
      </c>
      <c r="F41" s="414"/>
      <c r="G41" s="415"/>
      <c r="H41" s="416"/>
      <c r="I41" s="416"/>
      <c r="J41" s="417"/>
      <c r="K41" s="93"/>
      <c r="L41" s="93"/>
      <c r="M41" s="93"/>
      <c r="N41" s="93"/>
    </row>
    <row r="42" spans="1:14" s="63" customFormat="1">
      <c r="A42" s="481"/>
      <c r="B42" s="413"/>
      <c r="C42" s="480"/>
      <c r="D42" s="413"/>
      <c r="E42" s="413"/>
      <c r="F42" s="414" t="s">
        <v>560</v>
      </c>
      <c r="G42" s="415" t="s">
        <v>795</v>
      </c>
      <c r="H42" s="416">
        <v>22.632352999999998</v>
      </c>
      <c r="I42" s="416">
        <v>17.480159050000001</v>
      </c>
      <c r="J42" s="417">
        <f>IF(AND(I42=0,H42&gt;0),"n.a.",IF(OR(I42=0,H42=0),"n.a.",IF((AND(I42&gt;0,H42&lt;0)),"n.a.",IF((I42/H42)*100-100&gt;100,"-o-",(I42/H42)*100-100))))</f>
        <v>-22.764729544471123</v>
      </c>
      <c r="K42" s="102"/>
      <c r="L42" s="93"/>
      <c r="M42" s="93"/>
      <c r="N42" s="93"/>
    </row>
    <row r="43" spans="1:14" s="80" customFormat="1">
      <c r="A43" s="481"/>
      <c r="B43" s="413"/>
      <c r="C43" s="480"/>
      <c r="D43" s="413"/>
      <c r="E43" s="413"/>
      <c r="F43" s="414" t="s">
        <v>537</v>
      </c>
      <c r="G43" s="415" t="s">
        <v>1022</v>
      </c>
      <c r="H43" s="416">
        <v>58.703766000000002</v>
      </c>
      <c r="I43" s="416">
        <v>106.19854925</v>
      </c>
      <c r="J43" s="417">
        <f>IF(AND(I43=0,H43&gt;0),"n.a.",IF(OR(I43=0,H43=0),"n.a.",IF((AND(I43&gt;0,H43&lt;0)),"n.a.",IF((I43/H43)*100-100&gt;100,"-o-",(I43/H43)*100-100))))</f>
        <v>80.905854063945384</v>
      </c>
      <c r="K43" s="93"/>
      <c r="L43" s="93"/>
      <c r="M43" s="93"/>
      <c r="N43" s="93"/>
    </row>
    <row r="44" spans="1:14" s="63" customFormat="1">
      <c r="A44" s="481"/>
      <c r="B44" s="413"/>
      <c r="C44" s="480"/>
      <c r="D44" s="413"/>
      <c r="E44" s="413"/>
      <c r="F44" s="414" t="s">
        <v>163</v>
      </c>
      <c r="G44" s="415" t="s">
        <v>464</v>
      </c>
      <c r="H44" s="416">
        <v>403.70527800000002</v>
      </c>
      <c r="I44" s="416">
        <v>664.76714219000007</v>
      </c>
      <c r="J44" s="417">
        <f>IF(AND(I44=0,H44&gt;0),"n.a.",IF(OR(I44=0,H44=0),"n.a.",IF((AND(I44&gt;0,H44&lt;0)),"n.a.",IF((I44/H44)*100-100&gt;100,"-o-",(I44/H44)*100-100))))</f>
        <v>64.66644812852806</v>
      </c>
      <c r="K44" s="102"/>
      <c r="L44" s="93"/>
      <c r="M44" s="93"/>
      <c r="N44" s="93"/>
    </row>
    <row r="45" spans="1:14" s="369" customFormat="1" ht="13.5">
      <c r="A45" s="484"/>
      <c r="B45" s="404"/>
      <c r="C45" s="410">
        <v>6</v>
      </c>
      <c r="D45" s="402" t="s">
        <v>99</v>
      </c>
      <c r="E45" s="402"/>
      <c r="F45" s="485"/>
      <c r="G45" s="486"/>
      <c r="H45" s="487"/>
      <c r="I45" s="487"/>
      <c r="J45" s="488"/>
      <c r="K45" s="411"/>
      <c r="L45" s="411"/>
      <c r="M45" s="411"/>
    </row>
    <row r="46" spans="1:14" s="63" customFormat="1">
      <c r="A46" s="481"/>
      <c r="B46" s="413"/>
      <c r="C46" s="480"/>
      <c r="D46" s="413"/>
      <c r="E46" s="413" t="s">
        <v>141</v>
      </c>
      <c r="F46" s="414"/>
      <c r="G46" s="415"/>
      <c r="H46" s="416"/>
      <c r="I46" s="416"/>
      <c r="J46" s="417"/>
      <c r="K46" s="102"/>
      <c r="L46" s="93"/>
      <c r="M46" s="93"/>
      <c r="N46" s="93"/>
    </row>
    <row r="47" spans="1:14" s="63" customFormat="1">
      <c r="A47" s="481"/>
      <c r="B47" s="413"/>
      <c r="C47" s="480"/>
      <c r="D47" s="413"/>
      <c r="E47" s="413"/>
      <c r="F47" s="414">
        <v>0</v>
      </c>
      <c r="G47" s="415" t="s">
        <v>141</v>
      </c>
      <c r="H47" s="416">
        <v>4719.0216360000004</v>
      </c>
      <c r="I47" s="416">
        <v>31792.260105330031</v>
      </c>
      <c r="J47" s="417" t="str">
        <f>IF(AND(I47=0,H47&gt;0),"n.a.",IF(OR(I47=0,H47=0),"n.a.",IF((AND(I47&gt;0,H47&lt;0)),"n.a.",IF((I47/H47)*100-100&gt;100,"-o-",(I47/H47)*100-100))))</f>
        <v>-o-</v>
      </c>
      <c r="K47" s="102"/>
      <c r="L47" s="93"/>
      <c r="M47" s="93"/>
      <c r="N47" s="93"/>
    </row>
    <row r="48" spans="1:14" s="63" customFormat="1">
      <c r="A48" s="481"/>
      <c r="B48" s="413"/>
      <c r="C48" s="480"/>
      <c r="D48" s="413"/>
      <c r="E48" s="413" t="s">
        <v>142</v>
      </c>
      <c r="F48" s="414"/>
      <c r="G48" s="415"/>
      <c r="H48" s="416"/>
      <c r="I48" s="416"/>
      <c r="J48" s="417"/>
      <c r="K48" s="102"/>
      <c r="L48" s="93"/>
      <c r="M48" s="93"/>
      <c r="N48" s="93"/>
    </row>
    <row r="49" spans="1:14" s="63" customFormat="1">
      <c r="A49" s="481"/>
      <c r="B49" s="413"/>
      <c r="C49" s="480"/>
      <c r="D49" s="413"/>
      <c r="E49" s="413"/>
      <c r="F49" s="414" t="s">
        <v>175</v>
      </c>
      <c r="G49" s="415" t="s">
        <v>36</v>
      </c>
      <c r="H49" s="416">
        <v>128.707078</v>
      </c>
      <c r="I49" s="416">
        <v>587.82605389999992</v>
      </c>
      <c r="J49" s="417" t="str">
        <f t="shared" ref="J49:J54" si="1">IF(AND(I49=0,H49&gt;0),"n.a.",IF(OR(I49=0,H49=0),"n.a.",IF((AND(I49&gt;0,H49&lt;0)),"n.a.",IF((I49/H49)*100-100&gt;100,"-o-",(I49/H49)*100-100))))</f>
        <v>-o-</v>
      </c>
      <c r="K49" s="102"/>
      <c r="L49" s="93"/>
      <c r="M49" s="93"/>
      <c r="N49" s="93"/>
    </row>
    <row r="50" spans="1:14" s="80" customFormat="1">
      <c r="A50" s="481"/>
      <c r="B50" s="413"/>
      <c r="C50" s="480"/>
      <c r="D50" s="413"/>
      <c r="E50" s="413"/>
      <c r="F50" s="414" t="s">
        <v>144</v>
      </c>
      <c r="G50" s="415" t="s">
        <v>37</v>
      </c>
      <c r="H50" s="416">
        <v>1683.425925</v>
      </c>
      <c r="I50" s="416">
        <v>3081.1945999699997</v>
      </c>
      <c r="J50" s="417">
        <f t="shared" si="1"/>
        <v>83.031195742693541</v>
      </c>
      <c r="K50" s="93"/>
      <c r="L50" s="93"/>
      <c r="M50" s="93"/>
      <c r="N50" s="93"/>
    </row>
    <row r="51" spans="1:14" s="63" customFormat="1">
      <c r="A51" s="481"/>
      <c r="B51" s="413"/>
      <c r="C51" s="480"/>
      <c r="D51" s="413"/>
      <c r="E51" s="413"/>
      <c r="F51" s="414" t="s">
        <v>174</v>
      </c>
      <c r="G51" s="415" t="s">
        <v>38</v>
      </c>
      <c r="H51" s="416">
        <v>247.29758799999999</v>
      </c>
      <c r="I51" s="416">
        <v>612.55490157999998</v>
      </c>
      <c r="J51" s="417" t="str">
        <f t="shared" si="1"/>
        <v>-o-</v>
      </c>
      <c r="K51" s="102"/>
      <c r="L51" s="93"/>
      <c r="M51" s="93"/>
      <c r="N51" s="93"/>
    </row>
    <row r="52" spans="1:14" s="63" customFormat="1">
      <c r="A52" s="481"/>
      <c r="B52" s="413"/>
      <c r="C52" s="480"/>
      <c r="D52" s="413"/>
      <c r="E52" s="413"/>
      <c r="F52" s="414" t="s">
        <v>216</v>
      </c>
      <c r="G52" s="415" t="s">
        <v>39</v>
      </c>
      <c r="H52" s="416">
        <v>222.32870500000001</v>
      </c>
      <c r="I52" s="416">
        <v>443.31785221999991</v>
      </c>
      <c r="J52" s="417">
        <f t="shared" si="1"/>
        <v>99.397487706322011</v>
      </c>
      <c r="K52" s="102"/>
      <c r="L52" s="93"/>
      <c r="M52" s="93"/>
      <c r="N52" s="93"/>
    </row>
    <row r="53" spans="1:14" s="63" customFormat="1">
      <c r="A53" s="481"/>
      <c r="B53" s="413"/>
      <c r="C53" s="480"/>
      <c r="D53" s="413"/>
      <c r="E53" s="413"/>
      <c r="F53" s="414" t="s">
        <v>164</v>
      </c>
      <c r="G53" s="415" t="s">
        <v>471</v>
      </c>
      <c r="H53" s="416">
        <v>12246.498641</v>
      </c>
      <c r="I53" s="416">
        <v>14372.062804970001</v>
      </c>
      <c r="J53" s="417">
        <f t="shared" si="1"/>
        <v>17.35650512264651</v>
      </c>
      <c r="K53" s="102"/>
      <c r="L53" s="93"/>
      <c r="M53" s="93"/>
      <c r="N53" s="93"/>
    </row>
    <row r="54" spans="1:14" s="63" customFormat="1">
      <c r="A54" s="481"/>
      <c r="B54" s="413"/>
      <c r="C54" s="480"/>
      <c r="D54" s="413"/>
      <c r="E54" s="413"/>
      <c r="F54" s="414" t="s">
        <v>199</v>
      </c>
      <c r="G54" s="415" t="s">
        <v>209</v>
      </c>
      <c r="H54" s="416">
        <v>1989.3427730000001</v>
      </c>
      <c r="I54" s="416">
        <v>5178.0398334000001</v>
      </c>
      <c r="J54" s="417" t="str">
        <f t="shared" si="1"/>
        <v>-o-</v>
      </c>
      <c r="K54" s="102"/>
      <c r="L54" s="93"/>
      <c r="M54" s="93"/>
      <c r="N54" s="93"/>
    </row>
    <row r="55" spans="1:14" s="412" customFormat="1">
      <c r="A55" s="481"/>
      <c r="B55" s="413"/>
      <c r="C55" s="480"/>
      <c r="D55" s="413"/>
      <c r="E55" s="413" t="s">
        <v>222</v>
      </c>
      <c r="F55" s="414"/>
      <c r="G55" s="415"/>
      <c r="H55" s="416"/>
      <c r="I55" s="416"/>
      <c r="J55" s="417"/>
      <c r="K55" s="409"/>
      <c r="L55" s="93"/>
      <c r="M55" s="93"/>
      <c r="N55" s="93"/>
    </row>
    <row r="56" spans="1:14" s="80" customFormat="1">
      <c r="A56" s="481"/>
      <c r="B56" s="413"/>
      <c r="C56" s="480"/>
      <c r="D56" s="413"/>
      <c r="E56" s="413"/>
      <c r="F56" s="414" t="s">
        <v>1023</v>
      </c>
      <c r="G56" s="415" t="s">
        <v>1024</v>
      </c>
      <c r="H56" s="416">
        <v>0</v>
      </c>
      <c r="I56" s="416">
        <v>9299</v>
      </c>
      <c r="J56" s="417" t="str">
        <f t="shared" ref="J56:J63" si="2">IF(AND(I56=0,H56&gt;0),"n.a.",IF(OR(I56=0,H56=0),"n.a.",IF((AND(I56&gt;0,H56&lt;0)),"n.a.",IF((I56/H56)*100-100&gt;100,"-o-",(I56/H56)*100-100))))</f>
        <v>n.a.</v>
      </c>
      <c r="K56" s="93"/>
      <c r="L56" s="93"/>
      <c r="M56" s="93"/>
      <c r="N56" s="93"/>
    </row>
    <row r="57" spans="1:14" s="63" customFormat="1">
      <c r="A57" s="481"/>
      <c r="B57" s="413"/>
      <c r="C57" s="480"/>
      <c r="D57" s="413"/>
      <c r="E57" s="413"/>
      <c r="F57" s="414" t="s">
        <v>1025</v>
      </c>
      <c r="G57" s="415" t="s">
        <v>1026</v>
      </c>
      <c r="H57" s="416">
        <v>0</v>
      </c>
      <c r="I57" s="416">
        <v>11300</v>
      </c>
      <c r="J57" s="417" t="str">
        <f t="shared" si="2"/>
        <v>n.a.</v>
      </c>
      <c r="K57" s="102"/>
      <c r="L57" s="93"/>
      <c r="M57" s="93"/>
      <c r="N57" s="93"/>
    </row>
    <row r="58" spans="1:14" s="63" customFormat="1">
      <c r="A58" s="481"/>
      <c r="B58" s="413"/>
      <c r="C58" s="480"/>
      <c r="D58" s="413"/>
      <c r="E58" s="413"/>
      <c r="F58" s="414" t="s">
        <v>1027</v>
      </c>
      <c r="G58" s="415" t="s">
        <v>1028</v>
      </c>
      <c r="H58" s="416">
        <v>0</v>
      </c>
      <c r="I58" s="416">
        <v>7881</v>
      </c>
      <c r="J58" s="417" t="str">
        <f t="shared" si="2"/>
        <v>n.a.</v>
      </c>
      <c r="K58" s="102"/>
      <c r="L58" s="93"/>
      <c r="M58" s="93"/>
      <c r="N58" s="93"/>
    </row>
    <row r="59" spans="1:14" s="80" customFormat="1" ht="24">
      <c r="A59" s="481"/>
      <c r="B59" s="413"/>
      <c r="C59" s="480"/>
      <c r="D59" s="413"/>
      <c r="E59" s="413"/>
      <c r="F59" s="414" t="s">
        <v>796</v>
      </c>
      <c r="G59" s="415" t="s">
        <v>759</v>
      </c>
      <c r="H59" s="416">
        <v>652.96948199999997</v>
      </c>
      <c r="I59" s="416">
        <v>701.53138217000037</v>
      </c>
      <c r="J59" s="417">
        <f t="shared" si="2"/>
        <v>7.4370857304477198</v>
      </c>
      <c r="K59" s="93"/>
      <c r="L59" s="93"/>
      <c r="M59" s="93"/>
      <c r="N59" s="93"/>
    </row>
    <row r="60" spans="1:14" s="80" customFormat="1" ht="24">
      <c r="A60" s="481"/>
      <c r="B60" s="413"/>
      <c r="C60" s="480"/>
      <c r="D60" s="413"/>
      <c r="E60" s="413"/>
      <c r="F60" s="414" t="s">
        <v>732</v>
      </c>
      <c r="G60" s="415" t="s">
        <v>733</v>
      </c>
      <c r="H60" s="416">
        <v>0</v>
      </c>
      <c r="I60" s="416">
        <v>55</v>
      </c>
      <c r="J60" s="417" t="str">
        <f t="shared" si="2"/>
        <v>n.a.</v>
      </c>
      <c r="K60" s="93"/>
      <c r="L60" s="93"/>
      <c r="M60" s="93"/>
      <c r="N60" s="93"/>
    </row>
    <row r="61" spans="1:14" s="63" customFormat="1">
      <c r="A61" s="481"/>
      <c r="B61" s="413"/>
      <c r="C61" s="480"/>
      <c r="D61" s="413"/>
      <c r="E61" s="413"/>
      <c r="F61" s="414" t="s">
        <v>1029</v>
      </c>
      <c r="G61" s="415" t="s">
        <v>1030</v>
      </c>
      <c r="H61" s="416">
        <v>0</v>
      </c>
      <c r="I61" s="416">
        <v>12029</v>
      </c>
      <c r="J61" s="417" t="str">
        <f t="shared" si="2"/>
        <v>n.a.</v>
      </c>
      <c r="K61" s="102"/>
      <c r="L61" s="93"/>
      <c r="M61" s="93"/>
      <c r="N61" s="93"/>
    </row>
    <row r="62" spans="1:14" s="412" customFormat="1">
      <c r="A62" s="481"/>
      <c r="B62" s="413"/>
      <c r="C62" s="480"/>
      <c r="D62" s="413"/>
      <c r="E62" s="413"/>
      <c r="F62" s="414" t="s">
        <v>797</v>
      </c>
      <c r="G62" s="415" t="s">
        <v>798</v>
      </c>
      <c r="H62" s="416">
        <v>2355.808207</v>
      </c>
      <c r="I62" s="416">
        <v>6597.3881979999996</v>
      </c>
      <c r="J62" s="417" t="str">
        <f t="shared" si="2"/>
        <v>-o-</v>
      </c>
      <c r="K62" s="409"/>
      <c r="L62" s="93"/>
      <c r="M62" s="93"/>
      <c r="N62" s="93"/>
    </row>
    <row r="63" spans="1:14" s="80" customFormat="1">
      <c r="A63" s="481"/>
      <c r="B63" s="413"/>
      <c r="C63" s="480"/>
      <c r="D63" s="413"/>
      <c r="E63" s="413"/>
      <c r="F63" s="414" t="s">
        <v>799</v>
      </c>
      <c r="G63" s="415" t="s">
        <v>800</v>
      </c>
      <c r="H63" s="416">
        <v>4075.4407900000001</v>
      </c>
      <c r="I63" s="416">
        <v>6042.7856924899988</v>
      </c>
      <c r="J63" s="417">
        <f t="shared" si="2"/>
        <v>48.273180837697794</v>
      </c>
      <c r="K63" s="93"/>
      <c r="L63" s="93"/>
      <c r="M63" s="93"/>
      <c r="N63" s="93"/>
    </row>
    <row r="64" spans="1:14" s="369" customFormat="1" ht="13.5">
      <c r="A64" s="484"/>
      <c r="B64" s="404"/>
      <c r="C64" s="410">
        <v>7</v>
      </c>
      <c r="D64" s="402" t="s">
        <v>100</v>
      </c>
      <c r="E64" s="402"/>
      <c r="F64" s="485"/>
      <c r="G64" s="486"/>
      <c r="H64" s="487"/>
      <c r="I64" s="487"/>
      <c r="J64" s="488"/>
      <c r="K64" s="411"/>
      <c r="L64" s="411"/>
      <c r="M64" s="411"/>
    </row>
    <row r="65" spans="1:14" s="80" customFormat="1">
      <c r="A65" s="481"/>
      <c r="B65" s="413"/>
      <c r="C65" s="480"/>
      <c r="D65" s="413"/>
      <c r="E65" s="413" t="s">
        <v>141</v>
      </c>
      <c r="F65" s="414"/>
      <c r="G65" s="415"/>
      <c r="H65" s="416"/>
      <c r="I65" s="416"/>
      <c r="J65" s="417"/>
      <c r="K65" s="93"/>
      <c r="L65" s="93"/>
      <c r="M65" s="93"/>
      <c r="N65" s="93"/>
    </row>
    <row r="66" spans="1:14" s="63" customFormat="1">
      <c r="A66" s="481"/>
      <c r="B66" s="413"/>
      <c r="C66" s="480"/>
      <c r="D66" s="413"/>
      <c r="E66" s="413"/>
      <c r="F66" s="414">
        <v>0</v>
      </c>
      <c r="G66" s="415" t="s">
        <v>141</v>
      </c>
      <c r="H66" s="416">
        <v>116704.11462199999</v>
      </c>
      <c r="I66" s="416">
        <v>216136.0456789399</v>
      </c>
      <c r="J66" s="417">
        <f>IF(AND(I66=0,H66&gt;0),"n.a.",IF(OR(I66=0,H66=0),"n.a.",IF((AND(I66&gt;0,H66&lt;0)),"n.a.",IF((I66/H66)*100-100&gt;100,"-o-",(I66/H66)*100-100))))</f>
        <v>85.200021763582185</v>
      </c>
      <c r="K66" s="102"/>
      <c r="L66" s="93"/>
      <c r="M66" s="93"/>
      <c r="N66" s="93"/>
    </row>
    <row r="67" spans="1:14" s="80" customFormat="1">
      <c r="A67" s="481"/>
      <c r="B67" s="413"/>
      <c r="C67" s="480"/>
      <c r="D67" s="413"/>
      <c r="E67" s="413" t="s">
        <v>222</v>
      </c>
      <c r="F67" s="414"/>
      <c r="G67" s="415"/>
      <c r="H67" s="416"/>
      <c r="I67" s="416"/>
      <c r="J67" s="417"/>
      <c r="K67" s="93"/>
      <c r="L67" s="93"/>
      <c r="M67" s="93"/>
      <c r="N67" s="93"/>
    </row>
    <row r="68" spans="1:14" s="63" customFormat="1" ht="24">
      <c r="A68" s="481"/>
      <c r="B68" s="413"/>
      <c r="C68" s="480"/>
      <c r="D68" s="413"/>
      <c r="E68" s="413"/>
      <c r="F68" s="414" t="s">
        <v>734</v>
      </c>
      <c r="G68" s="415" t="s">
        <v>538</v>
      </c>
      <c r="H68" s="416">
        <v>15172.754613999999</v>
      </c>
      <c r="I68" s="416">
        <v>6752.1738872000005</v>
      </c>
      <c r="J68" s="417">
        <f>IF(AND(I68=0,H68&gt;0),"n.a.",IF(OR(I68=0,H68=0),"n.a.",IF((AND(I68&gt;0,H68&lt;0)),"n.a.",IF((I68/H68)*100-100&gt;100,"-o-",(I68/H68)*100-100))))</f>
        <v>-55.498035399783468</v>
      </c>
      <c r="K68" s="102"/>
      <c r="L68" s="93"/>
      <c r="M68" s="93"/>
      <c r="N68" s="93"/>
    </row>
    <row r="69" spans="1:14" s="80" customFormat="1">
      <c r="A69" s="481"/>
      <c r="B69" s="413"/>
      <c r="C69" s="480"/>
      <c r="D69" s="413"/>
      <c r="E69" s="413"/>
      <c r="F69" s="414" t="s">
        <v>505</v>
      </c>
      <c r="G69" s="415" t="s">
        <v>506</v>
      </c>
      <c r="H69" s="416">
        <v>125937.262357</v>
      </c>
      <c r="I69" s="416">
        <v>36932.649740280001</v>
      </c>
      <c r="J69" s="417">
        <f>IF(AND(I69=0,H69&gt;0),"n.a.",IF(OR(I69=0,H69=0),"n.a.",IF((AND(I69&gt;0,H69&lt;0)),"n.a.",IF((I69/H69)*100-100&gt;100,"-o-",(I69/H69)*100-100))))</f>
        <v>-70.673771170612426</v>
      </c>
      <c r="K69" s="93"/>
      <c r="L69" s="93"/>
      <c r="M69" s="93"/>
      <c r="N69" s="93"/>
    </row>
    <row r="70" spans="1:14" s="63" customFormat="1">
      <c r="A70" s="481"/>
      <c r="B70" s="413"/>
      <c r="C70" s="480"/>
      <c r="D70" s="413"/>
      <c r="E70" s="413"/>
      <c r="F70" s="414" t="s">
        <v>735</v>
      </c>
      <c r="G70" s="415" t="s">
        <v>539</v>
      </c>
      <c r="H70" s="416">
        <v>119.67317199999999</v>
      </c>
      <c r="I70" s="416">
        <v>2047.5660229199998</v>
      </c>
      <c r="J70" s="417" t="str">
        <f>IF(AND(I70=0,H70&gt;0),"n.a.",IF(OR(I70=0,H70=0),"n.a.",IF((AND(I70&gt;0,H70&lt;0)),"n.a.",IF((I70/H70)*100-100&gt;100,"-o-",(I70/H70)*100-100))))</f>
        <v>-o-</v>
      </c>
      <c r="K70" s="102"/>
      <c r="L70" s="93"/>
      <c r="M70" s="93"/>
      <c r="N70" s="93"/>
    </row>
    <row r="71" spans="1:14" s="369" customFormat="1" ht="13.5">
      <c r="A71" s="484"/>
      <c r="B71" s="404"/>
      <c r="C71" s="410">
        <v>8</v>
      </c>
      <c r="D71" s="402" t="s">
        <v>158</v>
      </c>
      <c r="E71" s="402"/>
      <c r="F71" s="485"/>
      <c r="G71" s="486"/>
      <c r="H71" s="487"/>
      <c r="I71" s="487"/>
      <c r="J71" s="488"/>
      <c r="K71" s="411"/>
      <c r="L71" s="411"/>
      <c r="M71" s="411"/>
    </row>
    <row r="72" spans="1:14" s="369" customFormat="1">
      <c r="A72" s="481"/>
      <c r="B72" s="413"/>
      <c r="C72" s="480"/>
      <c r="D72" s="413"/>
      <c r="E72" s="413" t="s">
        <v>141</v>
      </c>
      <c r="F72" s="414"/>
      <c r="G72" s="415"/>
      <c r="H72" s="416"/>
      <c r="I72" s="416"/>
      <c r="J72" s="417"/>
      <c r="K72" s="411"/>
      <c r="L72" s="93"/>
      <c r="M72" s="93"/>
      <c r="N72" s="93"/>
    </row>
    <row r="73" spans="1:14" s="63" customFormat="1">
      <c r="A73" s="481"/>
      <c r="B73" s="413"/>
      <c r="C73" s="480"/>
      <c r="D73" s="413"/>
      <c r="E73" s="413"/>
      <c r="F73" s="414">
        <v>0</v>
      </c>
      <c r="G73" s="415" t="s">
        <v>141</v>
      </c>
      <c r="H73" s="416">
        <v>38469.764331999999</v>
      </c>
      <c r="I73" s="416">
        <v>35547.269617250058</v>
      </c>
      <c r="J73" s="417">
        <f>IF(AND(I73=0,H73&gt;0),"n.a.",IF(OR(I73=0,H73=0),"n.a.",IF((AND(I73&gt;0,H73&lt;0)),"n.a.",IF((I73/H73)*100-100&gt;100,"-o-",(I73/H73)*100-100))))</f>
        <v>-7.596861497586417</v>
      </c>
      <c r="K73" s="102"/>
      <c r="L73" s="93"/>
      <c r="M73" s="93"/>
      <c r="N73" s="93"/>
    </row>
    <row r="74" spans="1:14" s="63" customFormat="1">
      <c r="A74" s="481"/>
      <c r="B74" s="413"/>
      <c r="C74" s="480"/>
      <c r="D74" s="413"/>
      <c r="E74" s="413" t="s">
        <v>142</v>
      </c>
      <c r="F74" s="414"/>
      <c r="G74" s="415"/>
      <c r="H74" s="416"/>
      <c r="I74" s="416"/>
      <c r="J74" s="417"/>
      <c r="K74" s="102"/>
      <c r="L74" s="93"/>
      <c r="M74" s="93"/>
      <c r="N74" s="93"/>
    </row>
    <row r="75" spans="1:14" s="63" customFormat="1">
      <c r="A75" s="481"/>
      <c r="B75" s="413"/>
      <c r="C75" s="480"/>
      <c r="D75" s="413"/>
      <c r="E75" s="413"/>
      <c r="F75" s="414" t="s">
        <v>144</v>
      </c>
      <c r="G75" s="415" t="s">
        <v>43</v>
      </c>
      <c r="H75" s="416">
        <v>5330.0649000000003</v>
      </c>
      <c r="I75" s="416">
        <v>6637.1059069399998</v>
      </c>
      <c r="J75" s="417">
        <f>IF(AND(I75=0,H75&gt;0),"n.a.",IF(OR(I75=0,H75=0),"n.a.",IF((AND(I75&gt;0,H75&lt;0)),"n.a.",IF((I75/H75)*100-100&gt;100,"-o-",(I75/H75)*100-100))))</f>
        <v>24.522046756691452</v>
      </c>
      <c r="K75" s="102"/>
      <c r="L75" s="93"/>
      <c r="M75" s="93"/>
      <c r="N75" s="93"/>
    </row>
    <row r="76" spans="1:14" s="63" customFormat="1">
      <c r="A76" s="481"/>
      <c r="B76" s="413"/>
      <c r="C76" s="480"/>
      <c r="D76" s="413"/>
      <c r="E76" s="413"/>
      <c r="F76" s="414" t="s">
        <v>174</v>
      </c>
      <c r="G76" s="415" t="s">
        <v>958</v>
      </c>
      <c r="H76" s="416">
        <v>65.452702000000002</v>
      </c>
      <c r="I76" s="416">
        <v>82.971009020000011</v>
      </c>
      <c r="J76" s="417">
        <f>IF(AND(I76=0,H76&gt;0),"n.a.",IF(OR(I76=0,H76=0),"n.a.",IF((AND(I76&gt;0,H76&lt;0)),"n.a.",IF((I76/H76)*100-100&gt;100,"-o-",(I76/H76)*100-100))))</f>
        <v>26.764833971254546</v>
      </c>
      <c r="K76" s="102"/>
      <c r="L76" s="93"/>
      <c r="M76" s="93"/>
      <c r="N76" s="93"/>
    </row>
    <row r="77" spans="1:14" s="63" customFormat="1">
      <c r="A77" s="481"/>
      <c r="B77" s="413"/>
      <c r="C77" s="480"/>
      <c r="D77" s="413"/>
      <c r="E77" s="413"/>
      <c r="F77" s="414" t="s">
        <v>216</v>
      </c>
      <c r="G77" s="415" t="s">
        <v>1031</v>
      </c>
      <c r="H77" s="416">
        <v>115.632362</v>
      </c>
      <c r="I77" s="416">
        <v>109.26553347999992</v>
      </c>
      <c r="J77" s="417">
        <f>IF(AND(I77=0,H77&gt;0),"n.a.",IF(OR(I77=0,H77=0),"n.a.",IF((AND(I77&gt;0,H77&lt;0)),"n.a.",IF((I77/H77)*100-100&gt;100,"-o-",(I77/H77)*100-100))))</f>
        <v>-5.5060957070133014</v>
      </c>
      <c r="K77" s="102"/>
      <c r="L77" s="93"/>
      <c r="M77" s="93"/>
      <c r="N77" s="93"/>
    </row>
    <row r="78" spans="1:14" s="63" customFormat="1">
      <c r="A78" s="481"/>
      <c r="B78" s="413"/>
      <c r="C78" s="480"/>
      <c r="D78" s="413"/>
      <c r="E78" s="413" t="s">
        <v>222</v>
      </c>
      <c r="F78" s="414"/>
      <c r="G78" s="415"/>
      <c r="H78" s="416"/>
      <c r="I78" s="416"/>
      <c r="J78" s="417"/>
      <c r="K78" s="102"/>
      <c r="L78" s="93"/>
      <c r="M78" s="93"/>
      <c r="N78" s="93"/>
    </row>
    <row r="79" spans="1:14" s="63" customFormat="1" ht="24">
      <c r="A79" s="481"/>
      <c r="B79" s="413"/>
      <c r="C79" s="480"/>
      <c r="D79" s="413"/>
      <c r="E79" s="413"/>
      <c r="F79" s="414" t="s">
        <v>1032</v>
      </c>
      <c r="G79" s="415" t="s">
        <v>1033</v>
      </c>
      <c r="H79" s="416">
        <v>18.180418</v>
      </c>
      <c r="I79" s="416">
        <v>19.575895480000003</v>
      </c>
      <c r="J79" s="417">
        <f t="shared" ref="J79:J84" si="3">IF(AND(I79=0,H79&gt;0),"n.a.",IF(OR(I79=0,H79=0),"n.a.",IF((AND(I79&gt;0,H79&lt;0)),"n.a.",IF((I79/H79)*100-100&gt;100,"-o-",(I79/H79)*100-100))))</f>
        <v>7.6757172469852151</v>
      </c>
      <c r="K79" s="102"/>
      <c r="L79" s="93"/>
      <c r="M79" s="93"/>
      <c r="N79" s="93"/>
    </row>
    <row r="80" spans="1:14" s="63" customFormat="1" ht="24">
      <c r="A80" s="481"/>
      <c r="B80" s="413"/>
      <c r="C80" s="480"/>
      <c r="D80" s="413"/>
      <c r="E80" s="413"/>
      <c r="F80" s="414" t="s">
        <v>1034</v>
      </c>
      <c r="G80" s="415" t="s">
        <v>1035</v>
      </c>
      <c r="H80" s="416">
        <v>37.054254</v>
      </c>
      <c r="I80" s="416">
        <v>44.71003678999999</v>
      </c>
      <c r="J80" s="417">
        <f t="shared" si="3"/>
        <v>20.661009097632871</v>
      </c>
      <c r="K80" s="102"/>
      <c r="L80" s="93"/>
      <c r="M80" s="93"/>
      <c r="N80" s="93"/>
    </row>
    <row r="81" spans="1:14" s="63" customFormat="1">
      <c r="A81" s="481"/>
      <c r="B81" s="413"/>
      <c r="C81" s="480"/>
      <c r="D81" s="413"/>
      <c r="E81" s="413"/>
      <c r="F81" s="414" t="s">
        <v>801</v>
      </c>
      <c r="G81" s="415" t="s">
        <v>802</v>
      </c>
      <c r="H81" s="416">
        <v>12534.195172</v>
      </c>
      <c r="I81" s="416">
        <v>10531.833332</v>
      </c>
      <c r="J81" s="417">
        <f t="shared" si="3"/>
        <v>-15.975192762859265</v>
      </c>
      <c r="K81" s="102"/>
      <c r="L81" s="93"/>
      <c r="M81" s="93"/>
      <c r="N81" s="93"/>
    </row>
    <row r="82" spans="1:14" s="80" customFormat="1" ht="24">
      <c r="A82" s="481"/>
      <c r="B82" s="413"/>
      <c r="C82" s="480"/>
      <c r="D82" s="413"/>
      <c r="E82" s="413"/>
      <c r="F82" s="414" t="s">
        <v>540</v>
      </c>
      <c r="G82" s="415" t="s">
        <v>736</v>
      </c>
      <c r="H82" s="416">
        <v>552.95285699999999</v>
      </c>
      <c r="I82" s="416">
        <v>483.37813482999996</v>
      </c>
      <c r="J82" s="417">
        <f t="shared" si="3"/>
        <v>-12.582396725006902</v>
      </c>
      <c r="K82" s="93"/>
      <c r="L82" s="93"/>
      <c r="M82" s="93"/>
      <c r="N82" s="93"/>
    </row>
    <row r="83" spans="1:14" s="63" customFormat="1">
      <c r="A83" s="481"/>
      <c r="B83" s="413"/>
      <c r="C83" s="480"/>
      <c r="D83" s="413"/>
      <c r="E83" s="413"/>
      <c r="F83" s="414" t="s">
        <v>803</v>
      </c>
      <c r="G83" s="415" t="s">
        <v>804</v>
      </c>
      <c r="H83" s="416">
        <v>2465.908711</v>
      </c>
      <c r="I83" s="416">
        <v>2170.4255579999999</v>
      </c>
      <c r="J83" s="417">
        <f t="shared" si="3"/>
        <v>-11.982728788048803</v>
      </c>
      <c r="K83" s="102"/>
      <c r="L83" s="93"/>
      <c r="M83" s="93"/>
      <c r="N83" s="93"/>
    </row>
    <row r="84" spans="1:14" s="369" customFormat="1">
      <c r="A84" s="481"/>
      <c r="B84" s="413"/>
      <c r="C84" s="480"/>
      <c r="D84" s="413"/>
      <c r="E84" s="413"/>
      <c r="F84" s="414" t="s">
        <v>805</v>
      </c>
      <c r="G84" s="415" t="s">
        <v>806</v>
      </c>
      <c r="H84" s="416">
        <v>5043.5742190000001</v>
      </c>
      <c r="I84" s="416">
        <v>5339.0573720000002</v>
      </c>
      <c r="J84" s="417">
        <f t="shared" si="3"/>
        <v>5.8586062218905113</v>
      </c>
      <c r="K84" s="411"/>
      <c r="L84" s="93"/>
      <c r="M84" s="93"/>
      <c r="N84" s="93"/>
    </row>
    <row r="85" spans="1:14" s="369" customFormat="1" ht="13.5">
      <c r="A85" s="484"/>
      <c r="B85" s="404"/>
      <c r="C85" s="410">
        <v>9</v>
      </c>
      <c r="D85" s="402" t="s">
        <v>210</v>
      </c>
      <c r="E85" s="402"/>
      <c r="F85" s="485"/>
      <c r="G85" s="486"/>
      <c r="H85" s="487"/>
      <c r="I85" s="487"/>
      <c r="J85" s="488"/>
      <c r="K85" s="411"/>
      <c r="L85" s="411"/>
      <c r="M85" s="411"/>
    </row>
    <row r="86" spans="1:14" s="63" customFormat="1">
      <c r="A86" s="481"/>
      <c r="B86" s="413"/>
      <c r="C86" s="480"/>
      <c r="D86" s="413"/>
      <c r="E86" s="413" t="s">
        <v>141</v>
      </c>
      <c r="F86" s="414"/>
      <c r="G86" s="415"/>
      <c r="H86" s="416"/>
      <c r="I86" s="416"/>
      <c r="J86" s="417"/>
      <c r="K86" s="102"/>
      <c r="L86" s="93"/>
      <c r="M86" s="93"/>
      <c r="N86" s="93"/>
    </row>
    <row r="87" spans="1:14" s="369" customFormat="1">
      <c r="A87" s="481"/>
      <c r="B87" s="413"/>
      <c r="C87" s="480"/>
      <c r="D87" s="413"/>
      <c r="E87" s="413"/>
      <c r="F87" s="414">
        <v>0</v>
      </c>
      <c r="G87" s="415" t="s">
        <v>141</v>
      </c>
      <c r="H87" s="416">
        <v>75287.777732999995</v>
      </c>
      <c r="I87" s="416">
        <v>61040.268931340099</v>
      </c>
      <c r="J87" s="417">
        <f>IF(AND(I87=0,H87&gt;0),"n.a.",IF(OR(I87=0,H87=0),"n.a.",IF((AND(I87&gt;0,H87&lt;0)),"n.a.",IF((I87/H87)*100-100&gt;100,"-o-",(I87/H87)*100-100))))</f>
        <v>-18.924066071105401</v>
      </c>
      <c r="K87" s="411"/>
      <c r="L87" s="93"/>
      <c r="M87" s="93"/>
      <c r="N87" s="93"/>
    </row>
    <row r="88" spans="1:14" s="63" customFormat="1">
      <c r="A88" s="481"/>
      <c r="B88" s="413"/>
      <c r="C88" s="480"/>
      <c r="D88" s="413"/>
      <c r="E88" s="413" t="s">
        <v>142</v>
      </c>
      <c r="F88" s="414"/>
      <c r="G88" s="415"/>
      <c r="H88" s="416"/>
      <c r="I88" s="416"/>
      <c r="J88" s="417"/>
      <c r="K88" s="102"/>
      <c r="L88" s="93"/>
      <c r="M88" s="93"/>
      <c r="N88" s="93"/>
    </row>
    <row r="89" spans="1:14" s="63" customFormat="1">
      <c r="A89" s="481"/>
      <c r="B89" s="413"/>
      <c r="C89" s="480"/>
      <c r="D89" s="413"/>
      <c r="E89" s="413"/>
      <c r="F89" s="414" t="s">
        <v>175</v>
      </c>
      <c r="G89" s="415" t="s">
        <v>472</v>
      </c>
      <c r="H89" s="416">
        <v>173.11340899999999</v>
      </c>
      <c r="I89" s="416">
        <v>194.4600945</v>
      </c>
      <c r="J89" s="417">
        <f>IF(AND(I89=0,H89&gt;0),"n.a.",IF(OR(I89=0,H89=0),"n.a.",IF((AND(I89&gt;0,H89&lt;0)),"n.a.",IF((I89/H89)*100-100&gt;100,"-o-",(I89/H89)*100-100))))</f>
        <v>12.331041034493182</v>
      </c>
      <c r="K89" s="102"/>
      <c r="L89" s="93"/>
      <c r="M89" s="93"/>
      <c r="N89" s="93"/>
    </row>
    <row r="90" spans="1:14" s="80" customFormat="1">
      <c r="A90" s="481"/>
      <c r="B90" s="413"/>
      <c r="C90" s="480"/>
      <c r="D90" s="413"/>
      <c r="E90" s="413"/>
      <c r="F90" s="414" t="s">
        <v>174</v>
      </c>
      <c r="G90" s="415" t="s">
        <v>45</v>
      </c>
      <c r="H90" s="416">
        <v>3382.1136000000001</v>
      </c>
      <c r="I90" s="416">
        <v>4335.0729487900007</v>
      </c>
      <c r="J90" s="417">
        <f>IF(AND(I90=0,H90&gt;0),"n.a.",IF(OR(I90=0,H90=0),"n.a.",IF((AND(I90&gt;0,H90&lt;0)),"n.a.",IF((I90/H90)*100-100&gt;100,"-o-",(I90/H90)*100-100))))</f>
        <v>28.17644412624108</v>
      </c>
      <c r="K90" s="93"/>
      <c r="L90" s="93"/>
      <c r="M90" s="93"/>
      <c r="N90" s="93"/>
    </row>
    <row r="91" spans="1:14" s="63" customFormat="1">
      <c r="A91" s="481"/>
      <c r="B91" s="413"/>
      <c r="C91" s="480"/>
      <c r="D91" s="413"/>
      <c r="E91" s="413"/>
      <c r="F91" s="414" t="s">
        <v>216</v>
      </c>
      <c r="G91" s="415" t="s">
        <v>1036</v>
      </c>
      <c r="H91" s="416">
        <v>52.338743999999998</v>
      </c>
      <c r="I91" s="416">
        <v>57.407025050000001</v>
      </c>
      <c r="J91" s="417">
        <f>IF(AND(I91=0,H91&gt;0),"n.a.",IF(OR(I91=0,H91=0),"n.a.",IF((AND(I91&gt;0,H91&lt;0)),"n.a.",IF((I91/H91)*100-100&gt;100,"-o-",(I91/H91)*100-100))))</f>
        <v>9.6836122968483949</v>
      </c>
      <c r="K91" s="102"/>
      <c r="L91" s="93"/>
      <c r="M91" s="93"/>
      <c r="N91" s="93"/>
    </row>
    <row r="92" spans="1:14" s="63" customFormat="1">
      <c r="A92" s="481"/>
      <c r="B92" s="413"/>
      <c r="C92" s="480"/>
      <c r="D92" s="413"/>
      <c r="E92" s="413"/>
      <c r="F92" s="414" t="s">
        <v>164</v>
      </c>
      <c r="G92" s="415" t="s">
        <v>541</v>
      </c>
      <c r="H92" s="416">
        <v>712.01968199999999</v>
      </c>
      <c r="I92" s="416">
        <v>882.28064241999994</v>
      </c>
      <c r="J92" s="417">
        <f>IF(AND(I92=0,H92&gt;0),"n.a.",IF(OR(I92=0,H92=0),"n.a.",IF((AND(I92&gt;0,H92&lt;0)),"n.a.",IF((I92/H92)*100-100&gt;100,"-o-",(I92/H92)*100-100))))</f>
        <v>23.912395222243305</v>
      </c>
      <c r="K92" s="102"/>
      <c r="L92" s="93"/>
      <c r="M92" s="93"/>
      <c r="N92" s="93"/>
    </row>
    <row r="93" spans="1:14" s="80" customFormat="1">
      <c r="A93" s="481"/>
      <c r="B93" s="413"/>
      <c r="C93" s="480"/>
      <c r="D93" s="413"/>
      <c r="E93" s="413" t="s">
        <v>222</v>
      </c>
      <c r="F93" s="414"/>
      <c r="G93" s="415"/>
      <c r="H93" s="416"/>
      <c r="I93" s="416"/>
      <c r="J93" s="417"/>
      <c r="K93" s="93"/>
      <c r="L93" s="93"/>
      <c r="M93" s="93"/>
      <c r="N93" s="93"/>
    </row>
    <row r="94" spans="1:14" s="63" customFormat="1">
      <c r="A94" s="481"/>
      <c r="B94" s="413"/>
      <c r="C94" s="480"/>
      <c r="D94" s="413"/>
      <c r="E94" s="413"/>
      <c r="F94" s="414" t="s">
        <v>571</v>
      </c>
      <c r="G94" s="415" t="s">
        <v>572</v>
      </c>
      <c r="H94" s="416">
        <v>149.48469800000001</v>
      </c>
      <c r="I94" s="416">
        <v>2866.0164626400006</v>
      </c>
      <c r="J94" s="417" t="str">
        <f>IF(AND(I94=0,H94&gt;0),"n.a.",IF(OR(I94=0,H94=0),"n.a.",IF((AND(I94&gt;0,H94&lt;0)),"n.a.",IF((I94/H94)*100-100&gt;100,"-o-",(I94/H94)*100-100))))</f>
        <v>-o-</v>
      </c>
      <c r="K94" s="102"/>
      <c r="L94" s="93"/>
      <c r="M94" s="93"/>
      <c r="N94" s="93"/>
    </row>
    <row r="95" spans="1:14" s="63" customFormat="1">
      <c r="A95" s="481"/>
      <c r="B95" s="413"/>
      <c r="C95" s="480"/>
      <c r="D95" s="413"/>
      <c r="E95" s="413"/>
      <c r="F95" s="414" t="s">
        <v>1037</v>
      </c>
      <c r="G95" s="415" t="s">
        <v>1038</v>
      </c>
      <c r="H95" s="416">
        <v>2892.3253970000001</v>
      </c>
      <c r="I95" s="416">
        <v>3979.4065413699996</v>
      </c>
      <c r="J95" s="417">
        <f>IF(AND(I95=0,H95&gt;0),"n.a.",IF(OR(I95=0,H95=0),"n.a.",IF((AND(I95&gt;0,H95&lt;0)),"n.a.",IF((I95/H95)*100-100&gt;100,"-o-",(I95/H95)*100-100))))</f>
        <v>37.585022262624733</v>
      </c>
      <c r="K95" s="102"/>
      <c r="L95" s="93"/>
      <c r="M95" s="93"/>
      <c r="N95" s="93"/>
    </row>
    <row r="96" spans="1:14" s="63" customFormat="1">
      <c r="A96" s="481"/>
      <c r="B96" s="413"/>
      <c r="C96" s="480"/>
      <c r="D96" s="413"/>
      <c r="E96" s="413"/>
      <c r="F96" s="414" t="s">
        <v>807</v>
      </c>
      <c r="G96" s="415" t="s">
        <v>808</v>
      </c>
      <c r="H96" s="416">
        <v>1191.493557</v>
      </c>
      <c r="I96" s="416">
        <v>1959.4217872000002</v>
      </c>
      <c r="J96" s="417">
        <f>IF(AND(I96=0,H96&gt;0),"n.a.",IF(OR(I96=0,H96=0),"n.a.",IF((AND(I96&gt;0,H96&lt;0)),"n.a.",IF((I96/H96)*100-100&gt;100,"-o-",(I96/H96)*100-100))))</f>
        <v>64.450892385312329</v>
      </c>
      <c r="K96" s="102"/>
      <c r="L96" s="93"/>
      <c r="M96" s="93"/>
      <c r="N96" s="93"/>
    </row>
    <row r="97" spans="1:14" s="63" customFormat="1">
      <c r="A97" s="481"/>
      <c r="B97" s="413"/>
      <c r="C97" s="480"/>
      <c r="D97" s="413"/>
      <c r="E97" s="413"/>
      <c r="F97" s="414" t="s">
        <v>573</v>
      </c>
      <c r="G97" s="415" t="s">
        <v>574</v>
      </c>
      <c r="H97" s="416">
        <v>274.71532500000001</v>
      </c>
      <c r="I97" s="416">
        <v>0</v>
      </c>
      <c r="J97" s="417" t="str">
        <f>IF(AND(I97=0,H97&gt;0),"n.a.",IF(OR(I97=0,H97=0),"n.a.",IF((AND(I97&gt;0,H97&lt;0)),"n.a.",IF((I97/H97)*100-100&gt;100,"-o-",(I97/H97)*100-100))))</f>
        <v>n.a.</v>
      </c>
      <c r="K97" s="102"/>
      <c r="L97" s="93"/>
      <c r="M97" s="93"/>
      <c r="N97" s="93"/>
    </row>
    <row r="98" spans="1:14" s="80" customFormat="1">
      <c r="A98" s="481"/>
      <c r="B98" s="413"/>
      <c r="C98" s="480"/>
      <c r="D98" s="413"/>
      <c r="E98" s="413"/>
      <c r="F98" s="414" t="s">
        <v>575</v>
      </c>
      <c r="G98" s="482" t="s">
        <v>576</v>
      </c>
      <c r="H98" s="416">
        <v>1500</v>
      </c>
      <c r="I98" s="416">
        <v>0</v>
      </c>
      <c r="J98" s="417" t="str">
        <f>IF(AND(I98=0,H98&gt;0),"n.a.",IF(OR(I98=0,H98=0),"n.a.",IF((AND(I98&gt;0,H98&lt;0)),"n.a.",IF((I98/H98)*100-100&gt;100,"-o-",(I98/H98)*100-100))))</f>
        <v>n.a.</v>
      </c>
      <c r="K98" s="93"/>
      <c r="L98" s="93"/>
      <c r="M98" s="93"/>
      <c r="N98" s="93"/>
    </row>
    <row r="99" spans="1:14" s="369" customFormat="1" ht="13.5">
      <c r="A99" s="484"/>
      <c r="B99" s="404"/>
      <c r="C99" s="410">
        <v>10</v>
      </c>
      <c r="D99" s="402" t="s">
        <v>469</v>
      </c>
      <c r="E99" s="402"/>
      <c r="F99" s="485"/>
      <c r="G99" s="486"/>
      <c r="H99" s="487"/>
      <c r="I99" s="487"/>
      <c r="J99" s="488"/>
      <c r="K99" s="411"/>
      <c r="L99" s="411"/>
      <c r="M99" s="411"/>
    </row>
    <row r="100" spans="1:14" s="63" customFormat="1">
      <c r="A100" s="481"/>
      <c r="B100" s="413"/>
      <c r="C100" s="480"/>
      <c r="D100" s="413"/>
      <c r="E100" s="413" t="s">
        <v>222</v>
      </c>
      <c r="F100" s="414"/>
      <c r="G100" s="415"/>
      <c r="H100" s="416"/>
      <c r="I100" s="416"/>
      <c r="J100" s="417"/>
      <c r="K100" s="102"/>
      <c r="L100" s="93"/>
      <c r="M100" s="93"/>
      <c r="N100" s="93"/>
    </row>
    <row r="101" spans="1:14" s="63" customFormat="1">
      <c r="A101" s="481"/>
      <c r="B101" s="413"/>
      <c r="C101" s="480"/>
      <c r="D101" s="413"/>
      <c r="E101" s="413"/>
      <c r="F101" s="414" t="s">
        <v>809</v>
      </c>
      <c r="G101" s="415" t="s">
        <v>810</v>
      </c>
      <c r="H101" s="416">
        <v>1185.47651</v>
      </c>
      <c r="I101" s="416">
        <v>1275.1264724400005</v>
      </c>
      <c r="J101" s="417">
        <f>IF(AND(I101=0,H101&gt;0),"n.a.",IF(OR(I101=0,H101=0),"n.a.",IF((AND(I101&gt;0,H101&lt;0)),"n.a.",IF((I101/H101)*100-100&gt;100,"-o-",(I101/H101)*100-100))))</f>
        <v>7.5623567134198737</v>
      </c>
      <c r="K101" s="102"/>
      <c r="L101" s="93"/>
      <c r="M101" s="93"/>
      <c r="N101" s="93"/>
    </row>
    <row r="102" spans="1:14" s="369" customFormat="1" ht="13.5">
      <c r="A102" s="484"/>
      <c r="B102" s="404"/>
      <c r="C102" s="410">
        <v>11</v>
      </c>
      <c r="D102" s="402" t="s">
        <v>101</v>
      </c>
      <c r="E102" s="402"/>
      <c r="F102" s="485"/>
      <c r="G102" s="486"/>
      <c r="H102" s="487"/>
      <c r="I102" s="487"/>
      <c r="J102" s="488"/>
      <c r="K102" s="411"/>
      <c r="L102" s="411"/>
      <c r="M102" s="411"/>
    </row>
    <row r="103" spans="1:14" s="369" customFormat="1">
      <c r="A103" s="481"/>
      <c r="B103" s="413"/>
      <c r="C103" s="480"/>
      <c r="D103" s="413"/>
      <c r="E103" s="413" t="s">
        <v>141</v>
      </c>
      <c r="F103" s="414"/>
      <c r="G103" s="415"/>
      <c r="H103" s="416"/>
      <c r="I103" s="416"/>
      <c r="J103" s="417"/>
      <c r="K103" s="411"/>
      <c r="L103" s="93"/>
      <c r="M103" s="93"/>
      <c r="N103" s="93"/>
    </row>
    <row r="104" spans="1:14" s="63" customFormat="1">
      <c r="A104" s="481"/>
      <c r="B104" s="413"/>
      <c r="C104" s="480"/>
      <c r="D104" s="413"/>
      <c r="E104" s="413"/>
      <c r="F104" s="414">
        <v>0</v>
      </c>
      <c r="G104" s="415" t="s">
        <v>141</v>
      </c>
      <c r="H104" s="416">
        <v>205137.355809</v>
      </c>
      <c r="I104" s="416">
        <v>217054.09771256012</v>
      </c>
      <c r="J104" s="417">
        <f>IF(AND(I104=0,H104&gt;0),"n.a.",IF(OR(I104=0,H104=0),"n.a.",IF((AND(I104&gt;0,H104&lt;0)),"n.a.",IF((I104/H104)*100-100&gt;100,"-o-",(I104/H104)*100-100))))</f>
        <v>5.8091525341954764</v>
      </c>
      <c r="K104" s="102"/>
      <c r="L104" s="93"/>
      <c r="M104" s="93"/>
      <c r="N104" s="93"/>
    </row>
    <row r="105" spans="1:14" s="63" customFormat="1">
      <c r="A105" s="481"/>
      <c r="B105" s="413"/>
      <c r="C105" s="480"/>
      <c r="D105" s="413"/>
      <c r="E105" s="413" t="s">
        <v>142</v>
      </c>
      <c r="F105" s="414"/>
      <c r="G105" s="415"/>
      <c r="H105" s="416"/>
      <c r="I105" s="416"/>
      <c r="J105" s="417"/>
      <c r="K105" s="102"/>
      <c r="L105" s="93"/>
      <c r="M105" s="93"/>
      <c r="N105" s="93"/>
    </row>
    <row r="106" spans="1:14" s="80" customFormat="1">
      <c r="A106" s="481"/>
      <c r="B106" s="413"/>
      <c r="C106" s="480"/>
      <c r="D106" s="413"/>
      <c r="E106" s="413"/>
      <c r="F106" s="414" t="s">
        <v>175</v>
      </c>
      <c r="G106" s="415" t="s">
        <v>1039</v>
      </c>
      <c r="H106" s="416">
        <v>1077.1299300000001</v>
      </c>
      <c r="I106" s="416">
        <v>1132.4329515799998</v>
      </c>
      <c r="J106" s="417">
        <f t="shared" ref="J106:J113" si="4">IF(AND(I106=0,H106&gt;0),"n.a.",IF(OR(I106=0,H106=0),"n.a.",IF((AND(I106&gt;0,H106&lt;0)),"n.a.",IF((I106/H106)*100-100&gt;100,"-o-",(I106/H106)*100-100))))</f>
        <v>5.1342943910211147</v>
      </c>
      <c r="K106" s="93"/>
      <c r="L106" s="93"/>
      <c r="M106" s="93"/>
      <c r="N106" s="93"/>
    </row>
    <row r="107" spans="1:14" s="63" customFormat="1">
      <c r="A107" s="481"/>
      <c r="B107" s="413"/>
      <c r="C107" s="480"/>
      <c r="D107" s="413"/>
      <c r="E107" s="413"/>
      <c r="F107" s="414" t="s">
        <v>144</v>
      </c>
      <c r="G107" s="415" t="s">
        <v>476</v>
      </c>
      <c r="H107" s="416">
        <v>21361.494084999998</v>
      </c>
      <c r="I107" s="416">
        <v>23258.557136420019</v>
      </c>
      <c r="J107" s="417">
        <f t="shared" si="4"/>
        <v>8.8807601372421487</v>
      </c>
      <c r="K107" s="102"/>
      <c r="L107" s="93"/>
      <c r="M107" s="93"/>
      <c r="N107" s="93"/>
    </row>
    <row r="108" spans="1:14" s="63" customFormat="1">
      <c r="A108" s="481"/>
      <c r="B108" s="413"/>
      <c r="C108" s="480"/>
      <c r="D108" s="413"/>
      <c r="E108" s="413"/>
      <c r="F108" s="414" t="s">
        <v>508</v>
      </c>
      <c r="G108" s="415" t="s">
        <v>477</v>
      </c>
      <c r="H108" s="416">
        <v>634.12034900000003</v>
      </c>
      <c r="I108" s="416">
        <v>780.91078854999967</v>
      </c>
      <c r="J108" s="417">
        <f t="shared" si="4"/>
        <v>23.148671980245751</v>
      </c>
      <c r="K108" s="102"/>
      <c r="L108" s="93"/>
      <c r="M108" s="93"/>
      <c r="N108" s="93"/>
    </row>
    <row r="109" spans="1:14" s="63" customFormat="1">
      <c r="A109" s="481"/>
      <c r="B109" s="413"/>
      <c r="C109" s="480"/>
      <c r="D109" s="413"/>
      <c r="E109" s="413"/>
      <c r="F109" s="414" t="s">
        <v>507</v>
      </c>
      <c r="G109" s="415" t="s">
        <v>811</v>
      </c>
      <c r="H109" s="416">
        <v>8.5716110000000008</v>
      </c>
      <c r="I109" s="416">
        <v>9.1037854100000004</v>
      </c>
      <c r="J109" s="417">
        <f t="shared" si="4"/>
        <v>6.2085693109498123</v>
      </c>
      <c r="K109" s="102"/>
      <c r="L109" s="93"/>
      <c r="M109" s="93"/>
      <c r="N109" s="93"/>
    </row>
    <row r="110" spans="1:14" s="63" customFormat="1">
      <c r="A110" s="481"/>
      <c r="B110" s="413"/>
      <c r="C110" s="480"/>
      <c r="D110" s="413"/>
      <c r="E110" s="413"/>
      <c r="F110" s="414" t="s">
        <v>163</v>
      </c>
      <c r="G110" s="415" t="s">
        <v>50</v>
      </c>
      <c r="H110" s="416">
        <v>334.15368799999999</v>
      </c>
      <c r="I110" s="416">
        <v>407.83900325000013</v>
      </c>
      <c r="J110" s="417">
        <f t="shared" si="4"/>
        <v>22.051324853251401</v>
      </c>
      <c r="K110" s="102"/>
      <c r="L110" s="93"/>
      <c r="M110" s="93"/>
      <c r="N110" s="93"/>
    </row>
    <row r="111" spans="1:14" s="63" customFormat="1">
      <c r="A111" s="481"/>
      <c r="B111" s="413"/>
      <c r="C111" s="480"/>
      <c r="D111" s="413"/>
      <c r="E111" s="413"/>
      <c r="F111" s="414" t="s">
        <v>511</v>
      </c>
      <c r="G111" s="415" t="s">
        <v>577</v>
      </c>
      <c r="H111" s="416">
        <v>1061.9870659999999</v>
      </c>
      <c r="I111" s="416">
        <v>367.45319396999992</v>
      </c>
      <c r="J111" s="417">
        <f t="shared" si="4"/>
        <v>-65.399466176737789</v>
      </c>
      <c r="K111" s="102"/>
      <c r="L111" s="93"/>
      <c r="M111" s="93"/>
      <c r="N111" s="93"/>
    </row>
    <row r="112" spans="1:14" s="63" customFormat="1">
      <c r="A112" s="481"/>
      <c r="B112" s="413"/>
      <c r="C112" s="480"/>
      <c r="D112" s="413"/>
      <c r="E112" s="413"/>
      <c r="F112" s="414" t="s">
        <v>812</v>
      </c>
      <c r="G112" s="415" t="s">
        <v>813</v>
      </c>
      <c r="H112" s="416">
        <v>21715.168125</v>
      </c>
      <c r="I112" s="416">
        <v>24952.086451309995</v>
      </c>
      <c r="J112" s="417">
        <f t="shared" si="4"/>
        <v>14.906254962785354</v>
      </c>
      <c r="K112" s="102"/>
      <c r="L112" s="93"/>
      <c r="M112" s="93"/>
      <c r="N112" s="93"/>
    </row>
    <row r="113" spans="1:14" s="80" customFormat="1">
      <c r="A113" s="481"/>
      <c r="B113" s="413"/>
      <c r="C113" s="480"/>
      <c r="D113" s="413"/>
      <c r="E113" s="413"/>
      <c r="F113" s="414" t="s">
        <v>543</v>
      </c>
      <c r="G113" s="415" t="s">
        <v>814</v>
      </c>
      <c r="H113" s="416">
        <v>101324.222043</v>
      </c>
      <c r="I113" s="416">
        <v>88326.599519609954</v>
      </c>
      <c r="J113" s="417">
        <f t="shared" si="4"/>
        <v>-12.827754569755413</v>
      </c>
      <c r="K113" s="93"/>
      <c r="L113" s="93"/>
      <c r="M113" s="93"/>
      <c r="N113" s="93"/>
    </row>
    <row r="114" spans="1:14" s="63" customFormat="1">
      <c r="A114" s="481"/>
      <c r="B114" s="413"/>
      <c r="C114" s="480"/>
      <c r="D114" s="413"/>
      <c r="E114" s="413" t="s">
        <v>222</v>
      </c>
      <c r="F114" s="414"/>
      <c r="G114" s="415"/>
      <c r="H114" s="416"/>
      <c r="I114" s="416"/>
      <c r="J114" s="417"/>
      <c r="K114" s="102"/>
      <c r="L114" s="93"/>
      <c r="M114" s="93"/>
      <c r="N114" s="93"/>
    </row>
    <row r="115" spans="1:14" s="63" customFormat="1">
      <c r="A115" s="481"/>
      <c r="B115" s="413"/>
      <c r="C115" s="480"/>
      <c r="D115" s="413"/>
      <c r="E115" s="413"/>
      <c r="F115" s="414" t="s">
        <v>578</v>
      </c>
      <c r="G115" s="415" t="s">
        <v>579</v>
      </c>
      <c r="H115" s="416">
        <v>149.05480399999999</v>
      </c>
      <c r="I115" s="416">
        <v>278.2107772</v>
      </c>
      <c r="J115" s="417">
        <f t="shared" ref="J115:J124" si="5">IF(AND(I115=0,H115&gt;0),"n.a.",IF(OR(I115=0,H115=0),"n.a.",IF((AND(I115&gt;0,H115&lt;0)),"n.a.",IF((I115/H115)*100-100&gt;100,"-o-",(I115/H115)*100-100))))</f>
        <v>86.649990294844855</v>
      </c>
      <c r="K115" s="102"/>
      <c r="L115" s="93"/>
      <c r="M115" s="93"/>
      <c r="N115" s="93"/>
    </row>
    <row r="116" spans="1:14" s="80" customFormat="1" ht="24">
      <c r="A116" s="481"/>
      <c r="B116" s="413"/>
      <c r="C116" s="480"/>
      <c r="D116" s="413"/>
      <c r="E116" s="413"/>
      <c r="F116" s="414" t="s">
        <v>1040</v>
      </c>
      <c r="G116" s="415" t="s">
        <v>1041</v>
      </c>
      <c r="H116" s="416">
        <v>2908.0047850000001</v>
      </c>
      <c r="I116" s="416">
        <v>3255.6517828699984</v>
      </c>
      <c r="J116" s="417">
        <f t="shared" si="5"/>
        <v>11.954828948811326</v>
      </c>
      <c r="K116" s="93"/>
      <c r="L116" s="93"/>
      <c r="M116" s="93"/>
      <c r="N116" s="93"/>
    </row>
    <row r="117" spans="1:14" s="63" customFormat="1">
      <c r="A117" s="481"/>
      <c r="B117" s="413"/>
      <c r="C117" s="480"/>
      <c r="D117" s="413"/>
      <c r="E117" s="413"/>
      <c r="F117" s="414" t="s">
        <v>815</v>
      </c>
      <c r="G117" s="415" t="s">
        <v>816</v>
      </c>
      <c r="H117" s="416">
        <v>1711.7599070000001</v>
      </c>
      <c r="I117" s="416">
        <v>1938.4606512900002</v>
      </c>
      <c r="J117" s="417">
        <f t="shared" si="5"/>
        <v>13.243723220934172</v>
      </c>
      <c r="K117" s="102"/>
      <c r="L117" s="93"/>
      <c r="M117" s="93"/>
      <c r="N117" s="93"/>
    </row>
    <row r="118" spans="1:14" s="63" customFormat="1">
      <c r="A118" s="481"/>
      <c r="B118" s="413"/>
      <c r="C118" s="480"/>
      <c r="D118" s="413"/>
      <c r="E118" s="413"/>
      <c r="F118" s="414" t="s">
        <v>737</v>
      </c>
      <c r="G118" s="415" t="s">
        <v>738</v>
      </c>
      <c r="H118" s="416">
        <v>3685.9848499999998</v>
      </c>
      <c r="I118" s="416">
        <v>8583.096473900001</v>
      </c>
      <c r="J118" s="417" t="str">
        <f t="shared" si="5"/>
        <v>-o-</v>
      </c>
      <c r="K118" s="102"/>
      <c r="L118" s="93"/>
      <c r="M118" s="93"/>
      <c r="N118" s="93"/>
    </row>
    <row r="119" spans="1:14" s="80" customFormat="1">
      <c r="A119" s="481"/>
      <c r="B119" s="413"/>
      <c r="C119" s="480"/>
      <c r="D119" s="413"/>
      <c r="E119" s="413"/>
      <c r="F119" s="414" t="s">
        <v>603</v>
      </c>
      <c r="G119" s="415" t="s">
        <v>604</v>
      </c>
      <c r="H119" s="416">
        <v>0</v>
      </c>
      <c r="I119" s="416">
        <v>61.511392979999997</v>
      </c>
      <c r="J119" s="417" t="str">
        <f t="shared" si="5"/>
        <v>n.a.</v>
      </c>
      <c r="K119" s="93"/>
      <c r="L119" s="93"/>
      <c r="M119" s="93"/>
      <c r="N119" s="93"/>
    </row>
    <row r="120" spans="1:14" s="63" customFormat="1">
      <c r="A120" s="481"/>
      <c r="B120" s="413"/>
      <c r="C120" s="480"/>
      <c r="D120" s="413"/>
      <c r="E120" s="413"/>
      <c r="F120" s="414" t="s">
        <v>1042</v>
      </c>
      <c r="G120" s="415" t="s">
        <v>1043</v>
      </c>
      <c r="H120" s="416">
        <v>768.593796</v>
      </c>
      <c r="I120" s="416">
        <v>875.92572425000014</v>
      </c>
      <c r="J120" s="417">
        <f t="shared" si="5"/>
        <v>13.964714366494846</v>
      </c>
      <c r="K120" s="102"/>
      <c r="L120" s="93"/>
      <c r="M120" s="93"/>
      <c r="N120" s="93"/>
    </row>
    <row r="121" spans="1:14" s="63" customFormat="1">
      <c r="A121" s="481"/>
      <c r="B121" s="413"/>
      <c r="C121" s="480"/>
      <c r="D121" s="413"/>
      <c r="E121" s="413"/>
      <c r="F121" s="414" t="s">
        <v>739</v>
      </c>
      <c r="G121" s="415" t="s">
        <v>740</v>
      </c>
      <c r="H121" s="416">
        <v>1869.2863239999999</v>
      </c>
      <c r="I121" s="416">
        <v>2011.3148925199998</v>
      </c>
      <c r="J121" s="417">
        <f t="shared" si="5"/>
        <v>7.5980103580964169</v>
      </c>
      <c r="K121" s="102"/>
      <c r="L121" s="93"/>
      <c r="M121" s="93"/>
      <c r="N121" s="93"/>
    </row>
    <row r="122" spans="1:14" s="80" customFormat="1">
      <c r="A122" s="481"/>
      <c r="B122" s="413"/>
      <c r="C122" s="480"/>
      <c r="D122" s="413"/>
      <c r="E122" s="413"/>
      <c r="F122" s="414" t="s">
        <v>509</v>
      </c>
      <c r="G122" s="415" t="s">
        <v>510</v>
      </c>
      <c r="H122" s="416">
        <v>210.875147</v>
      </c>
      <c r="I122" s="416">
        <v>439.02899469000005</v>
      </c>
      <c r="J122" s="417" t="str">
        <f t="shared" si="5"/>
        <v>-o-</v>
      </c>
      <c r="K122" s="93"/>
      <c r="L122" s="93"/>
      <c r="M122" s="93"/>
      <c r="N122" s="93"/>
    </row>
    <row r="123" spans="1:14" s="63" customFormat="1">
      <c r="A123" s="481"/>
      <c r="B123" s="413"/>
      <c r="C123" s="480"/>
      <c r="D123" s="413"/>
      <c r="E123" s="413"/>
      <c r="F123" s="414" t="s">
        <v>1044</v>
      </c>
      <c r="G123" s="415" t="s">
        <v>1045</v>
      </c>
      <c r="H123" s="416">
        <v>1260.4788960000001</v>
      </c>
      <c r="I123" s="416">
        <v>1518.7978762299999</v>
      </c>
      <c r="J123" s="417">
        <f t="shared" si="5"/>
        <v>20.4937171935007</v>
      </c>
      <c r="K123" s="102"/>
      <c r="L123" s="93"/>
      <c r="M123" s="93"/>
      <c r="N123" s="93"/>
    </row>
    <row r="124" spans="1:14" s="63" customFormat="1">
      <c r="A124" s="481"/>
      <c r="B124" s="413"/>
      <c r="C124" s="480"/>
      <c r="D124" s="413"/>
      <c r="E124" s="413"/>
      <c r="F124" s="414" t="s">
        <v>741</v>
      </c>
      <c r="G124" s="415" t="s">
        <v>742</v>
      </c>
      <c r="H124" s="416">
        <v>0</v>
      </c>
      <c r="I124" s="416">
        <v>8.0806396199999995</v>
      </c>
      <c r="J124" s="417" t="str">
        <f t="shared" si="5"/>
        <v>n.a.</v>
      </c>
      <c r="K124" s="102"/>
      <c r="L124" s="93"/>
      <c r="M124" s="93"/>
      <c r="N124" s="93"/>
    </row>
    <row r="125" spans="1:14" s="369" customFormat="1" ht="13.5">
      <c r="A125" s="484"/>
      <c r="B125" s="404"/>
      <c r="C125" s="410">
        <v>12</v>
      </c>
      <c r="D125" s="402" t="s">
        <v>102</v>
      </c>
      <c r="E125" s="402"/>
      <c r="F125" s="485"/>
      <c r="G125" s="486"/>
      <c r="H125" s="487"/>
      <c r="I125" s="487"/>
      <c r="J125" s="488"/>
      <c r="K125" s="411"/>
      <c r="L125" s="411"/>
      <c r="M125" s="411"/>
    </row>
    <row r="126" spans="1:14" s="63" customFormat="1">
      <c r="A126" s="481"/>
      <c r="B126" s="413"/>
      <c r="C126" s="480"/>
      <c r="D126" s="413"/>
      <c r="E126" s="413" t="s">
        <v>141</v>
      </c>
      <c r="F126" s="414"/>
      <c r="G126" s="415"/>
      <c r="H126" s="416"/>
      <c r="I126" s="416"/>
      <c r="J126" s="417"/>
      <c r="K126" s="102"/>
      <c r="L126" s="93"/>
      <c r="M126" s="93"/>
      <c r="N126" s="93"/>
    </row>
    <row r="127" spans="1:14" s="63" customFormat="1">
      <c r="A127" s="481"/>
      <c r="B127" s="413"/>
      <c r="C127" s="480"/>
      <c r="D127" s="413"/>
      <c r="E127" s="413"/>
      <c r="F127" s="414">
        <v>0</v>
      </c>
      <c r="G127" s="415" t="s">
        <v>141</v>
      </c>
      <c r="H127" s="416">
        <v>30813.930885000002</v>
      </c>
      <c r="I127" s="416">
        <v>15192.215430589995</v>
      </c>
      <c r="J127" s="417">
        <f>IF(AND(I127=0,H127&gt;0),"n.a.",IF(OR(I127=0,H127=0),"n.a.",IF((AND(I127&gt;0,H127&lt;0)),"n.a.",IF((I127/H127)*100-100&gt;100,"-o-",(I127/H127)*100-100))))</f>
        <v>-50.696925078178019</v>
      </c>
      <c r="K127" s="102"/>
      <c r="L127" s="93"/>
      <c r="M127" s="93"/>
      <c r="N127" s="93"/>
    </row>
    <row r="128" spans="1:14" s="63" customFormat="1">
      <c r="A128" s="481"/>
      <c r="B128" s="413"/>
      <c r="C128" s="480"/>
      <c r="D128" s="413"/>
      <c r="E128" s="413" t="s">
        <v>142</v>
      </c>
      <c r="F128" s="414"/>
      <c r="G128" s="415"/>
      <c r="H128" s="416"/>
      <c r="I128" s="416"/>
      <c r="J128" s="417"/>
      <c r="K128" s="102"/>
      <c r="L128" s="93"/>
      <c r="M128" s="93"/>
      <c r="N128" s="93"/>
    </row>
    <row r="129" spans="1:14" s="63" customFormat="1">
      <c r="A129" s="481"/>
      <c r="B129" s="413"/>
      <c r="C129" s="480"/>
      <c r="D129" s="413"/>
      <c r="E129" s="413"/>
      <c r="F129" s="414" t="s">
        <v>164</v>
      </c>
      <c r="G129" s="415" t="s">
        <v>743</v>
      </c>
      <c r="H129" s="416">
        <v>81.958151000000001</v>
      </c>
      <c r="I129" s="416">
        <v>90.631665470000016</v>
      </c>
      <c r="J129" s="417">
        <f t="shared" ref="J129:J137" si="6">IF(AND(I129=0,H129&gt;0),"n.a.",IF(OR(I129=0,H129=0),"n.a.",IF((AND(I129&gt;0,H129&lt;0)),"n.a.",IF((I129/H129)*100-100&gt;100,"-o-",(I129/H129)*100-100))))</f>
        <v>10.582857670861827</v>
      </c>
      <c r="K129" s="102"/>
      <c r="L129" s="93"/>
      <c r="M129" s="93"/>
      <c r="N129" s="93"/>
    </row>
    <row r="130" spans="1:14" s="63" customFormat="1">
      <c r="A130" s="481"/>
      <c r="B130" s="413"/>
      <c r="C130" s="480"/>
      <c r="D130" s="413"/>
      <c r="E130" s="413"/>
      <c r="F130" s="414" t="s">
        <v>560</v>
      </c>
      <c r="G130" s="415" t="s">
        <v>580</v>
      </c>
      <c r="H130" s="416">
        <v>115.86630100000001</v>
      </c>
      <c r="I130" s="416">
        <v>142.40888128999995</v>
      </c>
      <c r="J130" s="417">
        <f t="shared" si="6"/>
        <v>22.907937908538173</v>
      </c>
      <c r="K130" s="102"/>
      <c r="L130" s="93"/>
      <c r="M130" s="93"/>
      <c r="N130" s="93"/>
    </row>
    <row r="131" spans="1:14" s="80" customFormat="1">
      <c r="A131" s="481"/>
      <c r="B131" s="413"/>
      <c r="C131" s="480"/>
      <c r="D131" s="413"/>
      <c r="E131" s="413"/>
      <c r="F131" s="414" t="s">
        <v>163</v>
      </c>
      <c r="G131" s="482" t="s">
        <v>542</v>
      </c>
      <c r="H131" s="416">
        <v>551.94921199999999</v>
      </c>
      <c r="I131" s="416">
        <v>493.75860845999989</v>
      </c>
      <c r="J131" s="417">
        <f t="shared" si="6"/>
        <v>-10.542746012653083</v>
      </c>
      <c r="K131" s="93"/>
      <c r="L131" s="93"/>
      <c r="M131" s="93"/>
      <c r="N131" s="93"/>
    </row>
    <row r="132" spans="1:14" s="63" customFormat="1">
      <c r="A132" s="481"/>
      <c r="B132" s="413"/>
      <c r="C132" s="480"/>
      <c r="D132" s="413"/>
      <c r="E132" s="413"/>
      <c r="F132" s="414" t="s">
        <v>511</v>
      </c>
      <c r="G132" s="482" t="s">
        <v>512</v>
      </c>
      <c r="H132" s="416">
        <v>2537.9672569999998</v>
      </c>
      <c r="I132" s="416">
        <v>1203.3708170099999</v>
      </c>
      <c r="J132" s="417">
        <f t="shared" si="6"/>
        <v>-52.585250511370177</v>
      </c>
      <c r="K132" s="102"/>
      <c r="L132" s="93"/>
      <c r="M132" s="93"/>
      <c r="N132" s="93"/>
    </row>
    <row r="133" spans="1:14" s="63" customFormat="1" ht="24">
      <c r="A133" s="481"/>
      <c r="B133" s="413"/>
      <c r="C133" s="480"/>
      <c r="D133" s="413"/>
      <c r="E133" s="413"/>
      <c r="F133" s="414" t="s">
        <v>543</v>
      </c>
      <c r="G133" s="415" t="s">
        <v>544</v>
      </c>
      <c r="H133" s="416">
        <v>1398.937766</v>
      </c>
      <c r="I133" s="416">
        <v>790.24220123999999</v>
      </c>
      <c r="J133" s="417">
        <f t="shared" si="6"/>
        <v>-43.511268303267755</v>
      </c>
      <c r="K133" s="102"/>
      <c r="L133" s="93"/>
      <c r="M133" s="93"/>
      <c r="N133" s="93"/>
    </row>
    <row r="134" spans="1:14" s="80" customFormat="1">
      <c r="A134" s="481"/>
      <c r="B134" s="413"/>
      <c r="C134" s="480"/>
      <c r="D134" s="413"/>
      <c r="E134" s="413"/>
      <c r="F134" s="414" t="s">
        <v>501</v>
      </c>
      <c r="G134" s="415" t="s">
        <v>545</v>
      </c>
      <c r="H134" s="416">
        <v>29.783496</v>
      </c>
      <c r="I134" s="416">
        <v>32.102424430000006</v>
      </c>
      <c r="J134" s="417">
        <f t="shared" si="6"/>
        <v>7.7859510851244806</v>
      </c>
      <c r="K134" s="93"/>
      <c r="L134" s="93"/>
      <c r="M134" s="93"/>
      <c r="N134" s="93"/>
    </row>
    <row r="135" spans="1:14" s="63" customFormat="1">
      <c r="A135" s="481"/>
      <c r="B135" s="413"/>
      <c r="C135" s="480"/>
      <c r="D135" s="413"/>
      <c r="E135" s="413"/>
      <c r="F135" s="414" t="s">
        <v>581</v>
      </c>
      <c r="G135" s="482" t="s">
        <v>582</v>
      </c>
      <c r="H135" s="416">
        <v>14121.550153</v>
      </c>
      <c r="I135" s="416">
        <v>5050.0452025899995</v>
      </c>
      <c r="J135" s="417">
        <f t="shared" si="6"/>
        <v>-64.238733369387489</v>
      </c>
      <c r="K135" s="102"/>
      <c r="L135" s="93"/>
      <c r="M135" s="93"/>
      <c r="N135" s="93"/>
    </row>
    <row r="136" spans="1:14" s="63" customFormat="1">
      <c r="A136" s="481"/>
      <c r="B136" s="413"/>
      <c r="C136" s="480"/>
      <c r="D136" s="413"/>
      <c r="E136" s="413"/>
      <c r="F136" s="414" t="s">
        <v>190</v>
      </c>
      <c r="G136" s="415" t="s">
        <v>54</v>
      </c>
      <c r="H136" s="416">
        <v>928.56793900000002</v>
      </c>
      <c r="I136" s="416">
        <v>2291.0510025200006</v>
      </c>
      <c r="J136" s="417" t="str">
        <f t="shared" si="6"/>
        <v>-o-</v>
      </c>
      <c r="K136" s="102"/>
      <c r="L136" s="93"/>
      <c r="M136" s="93"/>
      <c r="N136" s="93"/>
    </row>
    <row r="137" spans="1:14" s="412" customFormat="1">
      <c r="A137" s="481"/>
      <c r="B137" s="413"/>
      <c r="C137" s="480"/>
      <c r="D137" s="413"/>
      <c r="E137" s="413"/>
      <c r="F137" s="414" t="s">
        <v>513</v>
      </c>
      <c r="G137" s="415" t="s">
        <v>514</v>
      </c>
      <c r="H137" s="416">
        <v>35.904488000000001</v>
      </c>
      <c r="I137" s="416">
        <v>43.845044149999985</v>
      </c>
      <c r="J137" s="417">
        <f t="shared" si="6"/>
        <v>22.115776027776775</v>
      </c>
      <c r="K137" s="409"/>
      <c r="L137" s="93"/>
      <c r="M137" s="93"/>
      <c r="N137" s="93"/>
    </row>
    <row r="138" spans="1:14" s="63" customFormat="1">
      <c r="A138" s="481"/>
      <c r="B138" s="413"/>
      <c r="C138" s="480"/>
      <c r="D138" s="413"/>
      <c r="E138" s="413" t="s">
        <v>222</v>
      </c>
      <c r="F138" s="414"/>
      <c r="G138" s="415"/>
      <c r="H138" s="416"/>
      <c r="I138" s="416"/>
      <c r="J138" s="417"/>
      <c r="K138" s="102"/>
      <c r="L138" s="93"/>
      <c r="M138" s="93"/>
      <c r="N138" s="93"/>
    </row>
    <row r="139" spans="1:14" s="63" customFormat="1">
      <c r="A139" s="481"/>
      <c r="B139" s="413"/>
      <c r="C139" s="480"/>
      <c r="D139" s="413"/>
      <c r="E139" s="413"/>
      <c r="F139" s="414" t="s">
        <v>744</v>
      </c>
      <c r="G139" s="415" t="s">
        <v>745</v>
      </c>
      <c r="H139" s="416">
        <v>1939.434679</v>
      </c>
      <c r="I139" s="416">
        <v>0</v>
      </c>
      <c r="J139" s="417" t="str">
        <f t="shared" ref="J139:J161" si="7">IF(AND(I139=0,H139&gt;0),"n.a.",IF(OR(I139=0,H139=0),"n.a.",IF((AND(I139&gt;0,H139&lt;0)),"n.a.",IF((I139/H139)*100-100&gt;100,"-o-",(I139/H139)*100-100))))</f>
        <v>n.a.</v>
      </c>
      <c r="K139" s="102"/>
      <c r="L139" s="93"/>
      <c r="M139" s="93"/>
      <c r="N139" s="93"/>
    </row>
    <row r="140" spans="1:14" s="63" customFormat="1">
      <c r="A140" s="481"/>
      <c r="B140" s="413"/>
      <c r="C140" s="480"/>
      <c r="D140" s="413"/>
      <c r="E140" s="413"/>
      <c r="F140" s="414" t="s">
        <v>1046</v>
      </c>
      <c r="G140" s="415" t="s">
        <v>1047</v>
      </c>
      <c r="H140" s="416">
        <v>527.512564</v>
      </c>
      <c r="I140" s="416">
        <v>566.47150638999972</v>
      </c>
      <c r="J140" s="417">
        <f t="shared" si="7"/>
        <v>7.3854055900741855</v>
      </c>
      <c r="K140" s="102"/>
      <c r="L140" s="93"/>
      <c r="M140" s="93"/>
      <c r="N140" s="93"/>
    </row>
    <row r="141" spans="1:14" s="80" customFormat="1">
      <c r="A141" s="481"/>
      <c r="B141" s="413"/>
      <c r="C141" s="480"/>
      <c r="D141" s="413"/>
      <c r="E141" s="413"/>
      <c r="F141" s="414" t="s">
        <v>465</v>
      </c>
      <c r="G141" s="415" t="s">
        <v>466</v>
      </c>
      <c r="H141" s="416">
        <v>2447.5455619999998</v>
      </c>
      <c r="I141" s="416">
        <v>3047.3005935400001</v>
      </c>
      <c r="J141" s="417">
        <f t="shared" si="7"/>
        <v>24.504345939526189</v>
      </c>
      <c r="K141" s="93"/>
      <c r="L141" s="93"/>
      <c r="M141" s="93"/>
      <c r="N141" s="93"/>
    </row>
    <row r="142" spans="1:14" s="80" customFormat="1">
      <c r="A142" s="481"/>
      <c r="B142" s="413"/>
      <c r="C142" s="480"/>
      <c r="D142" s="413"/>
      <c r="E142" s="413"/>
      <c r="F142" s="414" t="s">
        <v>546</v>
      </c>
      <c r="G142" s="415" t="s">
        <v>547</v>
      </c>
      <c r="H142" s="416">
        <v>1796.067967</v>
      </c>
      <c r="I142" s="416">
        <v>2730.8256329000001</v>
      </c>
      <c r="J142" s="417">
        <f t="shared" si="7"/>
        <v>52.0446710856572</v>
      </c>
      <c r="K142" s="93"/>
      <c r="L142" s="93"/>
      <c r="M142" s="93"/>
      <c r="N142" s="93"/>
    </row>
    <row r="143" spans="1:14" s="63" customFormat="1">
      <c r="A143" s="481"/>
      <c r="B143" s="413"/>
      <c r="C143" s="480"/>
      <c r="D143" s="413"/>
      <c r="E143" s="413"/>
      <c r="F143" s="414" t="s">
        <v>223</v>
      </c>
      <c r="G143" s="415" t="s">
        <v>55</v>
      </c>
      <c r="H143" s="416">
        <v>5241.5071680000001</v>
      </c>
      <c r="I143" s="416">
        <v>6381.806185620002</v>
      </c>
      <c r="J143" s="417">
        <f t="shared" si="7"/>
        <v>21.755174248003655</v>
      </c>
      <c r="K143" s="102"/>
      <c r="L143" s="93"/>
      <c r="M143" s="93"/>
      <c r="N143" s="93"/>
    </row>
    <row r="144" spans="1:14" s="80" customFormat="1">
      <c r="A144" s="481"/>
      <c r="B144" s="413"/>
      <c r="C144" s="480"/>
      <c r="D144" s="413"/>
      <c r="E144" s="413"/>
      <c r="F144" s="414" t="s">
        <v>548</v>
      </c>
      <c r="G144" s="415" t="s">
        <v>549</v>
      </c>
      <c r="H144" s="416">
        <v>2185.9676570000001</v>
      </c>
      <c r="I144" s="416">
        <v>3017.7402507800002</v>
      </c>
      <c r="J144" s="417">
        <f t="shared" si="7"/>
        <v>38.050544394673977</v>
      </c>
      <c r="K144" s="93"/>
      <c r="L144" s="93"/>
      <c r="M144" s="93"/>
      <c r="N144" s="93"/>
    </row>
    <row r="145" spans="1:14" s="63" customFormat="1">
      <c r="A145" s="481"/>
      <c r="B145" s="413"/>
      <c r="C145" s="480"/>
      <c r="D145" s="413"/>
      <c r="E145" s="413"/>
      <c r="F145" s="414" t="s">
        <v>224</v>
      </c>
      <c r="G145" s="415" t="s">
        <v>56</v>
      </c>
      <c r="H145" s="416">
        <v>1520.92265</v>
      </c>
      <c r="I145" s="416">
        <v>0</v>
      </c>
      <c r="J145" s="417" t="str">
        <f t="shared" si="7"/>
        <v>n.a.</v>
      </c>
      <c r="K145" s="102"/>
      <c r="L145" s="93"/>
      <c r="M145" s="93"/>
      <c r="N145" s="93"/>
    </row>
    <row r="146" spans="1:14" s="63" customFormat="1">
      <c r="A146" s="481"/>
      <c r="B146" s="413"/>
      <c r="C146" s="480"/>
      <c r="D146" s="413"/>
      <c r="E146" s="413"/>
      <c r="F146" s="414" t="s">
        <v>746</v>
      </c>
      <c r="G146" s="415" t="s">
        <v>747</v>
      </c>
      <c r="H146" s="416">
        <v>964.87577599999997</v>
      </c>
      <c r="I146" s="416">
        <v>0</v>
      </c>
      <c r="J146" s="417" t="str">
        <f t="shared" si="7"/>
        <v>n.a.</v>
      </c>
      <c r="K146" s="102"/>
      <c r="L146" s="93"/>
      <c r="M146" s="93"/>
      <c r="N146" s="93"/>
    </row>
    <row r="147" spans="1:14" s="63" customFormat="1">
      <c r="A147" s="481"/>
      <c r="B147" s="413"/>
      <c r="C147" s="480"/>
      <c r="D147" s="413"/>
      <c r="E147" s="413"/>
      <c r="F147" s="414" t="s">
        <v>225</v>
      </c>
      <c r="G147" s="415" t="s">
        <v>57</v>
      </c>
      <c r="H147" s="416">
        <v>1282.9125650000001</v>
      </c>
      <c r="I147" s="416">
        <v>0</v>
      </c>
      <c r="J147" s="417" t="str">
        <f t="shared" si="7"/>
        <v>n.a.</v>
      </c>
      <c r="K147" s="102"/>
      <c r="L147" s="93"/>
      <c r="M147" s="93"/>
      <c r="N147" s="93"/>
    </row>
    <row r="148" spans="1:14" s="63" customFormat="1" ht="24">
      <c r="A148" s="481"/>
      <c r="B148" s="413"/>
      <c r="C148" s="480"/>
      <c r="D148" s="413"/>
      <c r="E148" s="413"/>
      <c r="F148" s="414" t="s">
        <v>748</v>
      </c>
      <c r="G148" s="415" t="s">
        <v>749</v>
      </c>
      <c r="H148" s="416">
        <v>1004.128422</v>
      </c>
      <c r="I148" s="416">
        <v>0</v>
      </c>
      <c r="J148" s="417" t="str">
        <f t="shared" si="7"/>
        <v>n.a.</v>
      </c>
      <c r="K148" s="102"/>
      <c r="L148" s="93"/>
      <c r="M148" s="93"/>
      <c r="N148" s="93"/>
    </row>
    <row r="149" spans="1:14" s="63" customFormat="1">
      <c r="A149" s="481"/>
      <c r="B149" s="413"/>
      <c r="C149" s="480"/>
      <c r="D149" s="413"/>
      <c r="E149" s="413"/>
      <c r="F149" s="414" t="s">
        <v>226</v>
      </c>
      <c r="G149" s="415" t="s">
        <v>58</v>
      </c>
      <c r="H149" s="416">
        <v>1825.928214</v>
      </c>
      <c r="I149" s="416">
        <v>0</v>
      </c>
      <c r="J149" s="417" t="str">
        <f t="shared" si="7"/>
        <v>n.a.</v>
      </c>
      <c r="K149" s="102"/>
      <c r="L149" s="93"/>
      <c r="M149" s="93"/>
      <c r="N149" s="93"/>
    </row>
    <row r="150" spans="1:14" s="412" customFormat="1">
      <c r="A150" s="481"/>
      <c r="B150" s="413"/>
      <c r="C150" s="480"/>
      <c r="D150" s="413"/>
      <c r="E150" s="413"/>
      <c r="F150" s="414" t="s">
        <v>817</v>
      </c>
      <c r="G150" s="415" t="s">
        <v>818</v>
      </c>
      <c r="H150" s="416">
        <v>2218.226635</v>
      </c>
      <c r="I150" s="416">
        <v>3445.4404933199994</v>
      </c>
      <c r="J150" s="417">
        <f t="shared" si="7"/>
        <v>55.324097139425049</v>
      </c>
      <c r="K150" s="409"/>
      <c r="L150" s="93"/>
      <c r="M150" s="93"/>
      <c r="N150" s="93"/>
    </row>
    <row r="151" spans="1:14" s="80" customFormat="1">
      <c r="A151" s="481"/>
      <c r="B151" s="413"/>
      <c r="C151" s="480"/>
      <c r="D151" s="413"/>
      <c r="E151" s="413"/>
      <c r="F151" s="414" t="s">
        <v>550</v>
      </c>
      <c r="G151" s="415" t="s">
        <v>551</v>
      </c>
      <c r="H151" s="416">
        <v>1972.0671890000001</v>
      </c>
      <c r="I151" s="416">
        <v>2786.2606277799996</v>
      </c>
      <c r="J151" s="417">
        <f t="shared" si="7"/>
        <v>41.286293049318601</v>
      </c>
      <c r="K151" s="93"/>
      <c r="L151" s="93"/>
      <c r="M151" s="93"/>
      <c r="N151" s="93"/>
    </row>
    <row r="152" spans="1:14" s="63" customFormat="1" ht="24">
      <c r="A152" s="481"/>
      <c r="B152" s="413"/>
      <c r="C152" s="480"/>
      <c r="D152" s="413"/>
      <c r="E152" s="413"/>
      <c r="F152" s="414" t="s">
        <v>179</v>
      </c>
      <c r="G152" s="415" t="s">
        <v>59</v>
      </c>
      <c r="H152" s="416">
        <v>1919.693718</v>
      </c>
      <c r="I152" s="416">
        <v>3237.8883833499981</v>
      </c>
      <c r="J152" s="417">
        <f t="shared" si="7"/>
        <v>68.666926030436599</v>
      </c>
      <c r="K152" s="102"/>
      <c r="L152" s="93"/>
      <c r="M152" s="93"/>
      <c r="N152" s="93"/>
    </row>
    <row r="153" spans="1:14" s="63" customFormat="1">
      <c r="A153" s="481"/>
      <c r="B153" s="413"/>
      <c r="C153" s="480"/>
      <c r="D153" s="413"/>
      <c r="E153" s="413"/>
      <c r="F153" s="414" t="s">
        <v>552</v>
      </c>
      <c r="G153" s="415" t="s">
        <v>553</v>
      </c>
      <c r="H153" s="416">
        <v>89.205687999999995</v>
      </c>
      <c r="I153" s="416">
        <v>124.97143142000003</v>
      </c>
      <c r="J153" s="417">
        <f t="shared" si="7"/>
        <v>40.093568271117448</v>
      </c>
      <c r="K153" s="102"/>
      <c r="L153" s="93"/>
      <c r="M153" s="93"/>
      <c r="N153" s="93"/>
    </row>
    <row r="154" spans="1:14" s="63" customFormat="1">
      <c r="A154" s="481"/>
      <c r="B154" s="413"/>
      <c r="C154" s="480"/>
      <c r="D154" s="413"/>
      <c r="E154" s="413"/>
      <c r="F154" s="414" t="s">
        <v>227</v>
      </c>
      <c r="G154" s="415" t="s">
        <v>60</v>
      </c>
      <c r="H154" s="416">
        <v>2640.0454690000001</v>
      </c>
      <c r="I154" s="416">
        <v>3885.8734947599996</v>
      </c>
      <c r="J154" s="417">
        <f t="shared" si="7"/>
        <v>47.189642768989728</v>
      </c>
      <c r="K154" s="102"/>
      <c r="L154" s="93"/>
      <c r="M154" s="93"/>
      <c r="N154" s="93"/>
    </row>
    <row r="155" spans="1:14" s="80" customFormat="1">
      <c r="A155" s="481"/>
      <c r="B155" s="413"/>
      <c r="C155" s="480"/>
      <c r="D155" s="413"/>
      <c r="E155" s="413"/>
      <c r="F155" s="414" t="s">
        <v>583</v>
      </c>
      <c r="G155" s="415" t="s">
        <v>584</v>
      </c>
      <c r="H155" s="416">
        <v>236.39675600000001</v>
      </c>
      <c r="I155" s="416">
        <v>271.06390551000004</v>
      </c>
      <c r="J155" s="417">
        <f t="shared" si="7"/>
        <v>14.664816089946697</v>
      </c>
      <c r="K155" s="93"/>
      <c r="L155" s="93"/>
      <c r="M155" s="93"/>
      <c r="N155" s="93"/>
    </row>
    <row r="156" spans="1:14" s="63" customFormat="1" ht="24">
      <c r="A156" s="481"/>
      <c r="B156" s="413"/>
      <c r="C156" s="480"/>
      <c r="D156" s="413"/>
      <c r="E156" s="413"/>
      <c r="F156" s="414" t="s">
        <v>1048</v>
      </c>
      <c r="G156" s="415" t="s">
        <v>1049</v>
      </c>
      <c r="H156" s="416">
        <v>1519.5517870000001</v>
      </c>
      <c r="I156" s="416">
        <v>1716.60277391</v>
      </c>
      <c r="J156" s="417">
        <f t="shared" si="7"/>
        <v>12.967704595249828</v>
      </c>
      <c r="K156" s="102"/>
      <c r="L156" s="93"/>
      <c r="M156" s="93"/>
      <c r="N156" s="93"/>
    </row>
    <row r="157" spans="1:14" s="369" customFormat="1">
      <c r="A157" s="481"/>
      <c r="B157" s="413"/>
      <c r="C157" s="480"/>
      <c r="D157" s="413"/>
      <c r="E157" s="413"/>
      <c r="F157" s="414" t="s">
        <v>1050</v>
      </c>
      <c r="G157" s="415" t="s">
        <v>1051</v>
      </c>
      <c r="H157" s="416">
        <v>2596.842204</v>
      </c>
      <c r="I157" s="416">
        <v>3367.9581419300002</v>
      </c>
      <c r="J157" s="417">
        <f t="shared" si="7"/>
        <v>29.69437021403246</v>
      </c>
      <c r="K157" s="411"/>
      <c r="L157" s="93"/>
      <c r="M157" s="93"/>
      <c r="N157" s="93"/>
    </row>
    <row r="158" spans="1:14" s="80" customFormat="1">
      <c r="A158" s="481"/>
      <c r="B158" s="413"/>
      <c r="C158" s="480"/>
      <c r="D158" s="413"/>
      <c r="E158" s="413"/>
      <c r="F158" s="414" t="s">
        <v>819</v>
      </c>
      <c r="G158" s="415" t="s">
        <v>820</v>
      </c>
      <c r="H158" s="416">
        <v>1272.4684999999999</v>
      </c>
      <c r="I158" s="416">
        <v>1409.0731252199998</v>
      </c>
      <c r="J158" s="417">
        <f t="shared" si="7"/>
        <v>10.735403290533313</v>
      </c>
      <c r="K158" s="93"/>
      <c r="L158" s="93"/>
      <c r="M158" s="93"/>
      <c r="N158" s="93"/>
    </row>
    <row r="159" spans="1:14" s="63" customFormat="1">
      <c r="A159" s="481"/>
      <c r="B159" s="413"/>
      <c r="C159" s="480"/>
      <c r="D159" s="413"/>
      <c r="E159" s="413"/>
      <c r="F159" s="414" t="s">
        <v>821</v>
      </c>
      <c r="G159" s="415" t="s">
        <v>822</v>
      </c>
      <c r="H159" s="416">
        <v>2060.491297</v>
      </c>
      <c r="I159" s="416">
        <v>2485.8286606099982</v>
      </c>
      <c r="J159" s="417">
        <f t="shared" si="7"/>
        <v>20.642521724273905</v>
      </c>
      <c r="K159" s="102"/>
      <c r="L159" s="93"/>
      <c r="M159" s="93"/>
      <c r="N159" s="93"/>
    </row>
    <row r="160" spans="1:14" s="63" customFormat="1">
      <c r="A160" s="481"/>
      <c r="B160" s="413"/>
      <c r="C160" s="480"/>
      <c r="D160" s="413"/>
      <c r="E160" s="413"/>
      <c r="F160" s="414" t="s">
        <v>1052</v>
      </c>
      <c r="G160" s="415" t="s">
        <v>1053</v>
      </c>
      <c r="H160" s="416">
        <v>578.88559899999996</v>
      </c>
      <c r="I160" s="416">
        <v>616.33423792000008</v>
      </c>
      <c r="J160" s="417">
        <f t="shared" si="7"/>
        <v>6.4690914724240969</v>
      </c>
      <c r="K160" s="102"/>
      <c r="L160" s="93"/>
      <c r="M160" s="93"/>
      <c r="N160" s="93"/>
    </row>
    <row r="161" spans="1:14" s="63" customFormat="1">
      <c r="A161" s="481"/>
      <c r="B161" s="413"/>
      <c r="C161" s="480"/>
      <c r="D161" s="413"/>
      <c r="E161" s="413"/>
      <c r="F161" s="414" t="s">
        <v>585</v>
      </c>
      <c r="G161" s="415" t="s">
        <v>586</v>
      </c>
      <c r="H161" s="416">
        <v>5078.1277440000003</v>
      </c>
      <c r="I161" s="416">
        <v>4488.0491765099996</v>
      </c>
      <c r="J161" s="417">
        <f t="shared" si="7"/>
        <v>-11.620002434700481</v>
      </c>
      <c r="K161" s="102"/>
      <c r="L161" s="93"/>
      <c r="M161" s="93"/>
      <c r="N161" s="93"/>
    </row>
    <row r="162" spans="1:14" s="369" customFormat="1" ht="13.5">
      <c r="A162" s="484"/>
      <c r="B162" s="404"/>
      <c r="C162" s="410">
        <v>13</v>
      </c>
      <c r="D162" s="402" t="s">
        <v>103</v>
      </c>
      <c r="E162" s="402"/>
      <c r="F162" s="485"/>
      <c r="G162" s="486"/>
      <c r="H162" s="487"/>
      <c r="I162" s="487"/>
      <c r="J162" s="488"/>
      <c r="K162" s="411"/>
      <c r="L162" s="411"/>
      <c r="M162" s="411"/>
    </row>
    <row r="163" spans="1:14" s="80" customFormat="1">
      <c r="A163" s="481"/>
      <c r="B163" s="413"/>
      <c r="C163" s="480"/>
      <c r="D163" s="413"/>
      <c r="E163" s="413" t="s">
        <v>141</v>
      </c>
      <c r="F163" s="414"/>
      <c r="G163" s="415"/>
      <c r="H163" s="416"/>
      <c r="I163" s="416"/>
      <c r="J163" s="417"/>
      <c r="K163" s="93"/>
      <c r="L163" s="93"/>
      <c r="M163" s="93"/>
      <c r="N163" s="93"/>
    </row>
    <row r="164" spans="1:14" s="63" customFormat="1">
      <c r="A164" s="481"/>
      <c r="B164" s="413"/>
      <c r="C164" s="480"/>
      <c r="D164" s="413"/>
      <c r="E164" s="413"/>
      <c r="F164" s="414">
        <v>0</v>
      </c>
      <c r="G164" s="415" t="s">
        <v>141</v>
      </c>
      <c r="H164" s="416">
        <v>50694.800352999999</v>
      </c>
      <c r="I164" s="416">
        <v>59757.592788160109</v>
      </c>
      <c r="J164" s="417">
        <f>IF(AND(I164=0,H164&gt;0),"n.a.",IF(OR(I164=0,H164=0),"n.a.",IF((AND(I164&gt;0,H164&lt;0)),"n.a.",IF((I164/H164)*100-100&gt;100,"-o-",(I164/H164)*100-100))))</f>
        <v>17.877163677642912</v>
      </c>
      <c r="K164" s="102"/>
      <c r="L164" s="93"/>
      <c r="M164" s="93"/>
      <c r="N164" s="93"/>
    </row>
    <row r="165" spans="1:14" s="80" customFormat="1">
      <c r="A165" s="481"/>
      <c r="B165" s="413"/>
      <c r="C165" s="480"/>
      <c r="D165" s="413"/>
      <c r="E165" s="413" t="s">
        <v>222</v>
      </c>
      <c r="F165" s="414"/>
      <c r="G165" s="415"/>
      <c r="H165" s="416"/>
      <c r="I165" s="416"/>
      <c r="J165" s="417"/>
      <c r="K165" s="93"/>
      <c r="L165" s="93"/>
      <c r="M165" s="93"/>
      <c r="N165" s="93"/>
    </row>
    <row r="166" spans="1:14" s="63" customFormat="1">
      <c r="A166" s="481"/>
      <c r="B166" s="413"/>
      <c r="C166" s="480"/>
      <c r="D166" s="413"/>
      <c r="E166" s="413"/>
      <c r="F166" s="414" t="s">
        <v>196</v>
      </c>
      <c r="G166" s="415" t="s">
        <v>597</v>
      </c>
      <c r="H166" s="416">
        <v>17133.942485</v>
      </c>
      <c r="I166" s="416">
        <v>30915.419991480001</v>
      </c>
      <c r="J166" s="417">
        <f t="shared" ref="J166:J174" si="8">IF(AND(I166=0,H166&gt;0),"n.a.",IF(OR(I166=0,H166=0),"n.a.",IF((AND(I166&gt;0,H166&lt;0)),"n.a.",IF((I166/H166)*100-100&gt;100,"-o-",(I166/H166)*100-100))))</f>
        <v>80.433779432521533</v>
      </c>
      <c r="K166" s="102"/>
      <c r="L166" s="93"/>
      <c r="M166" s="93"/>
      <c r="N166" s="93"/>
    </row>
    <row r="167" spans="1:14" s="369" customFormat="1">
      <c r="A167" s="481"/>
      <c r="B167" s="413"/>
      <c r="C167" s="480"/>
      <c r="D167" s="413"/>
      <c r="E167" s="413"/>
      <c r="F167" s="414" t="s">
        <v>823</v>
      </c>
      <c r="G167" s="415" t="s">
        <v>824</v>
      </c>
      <c r="H167" s="416">
        <v>0</v>
      </c>
      <c r="I167" s="416">
        <v>7.30615433</v>
      </c>
      <c r="J167" s="417" t="str">
        <f t="shared" si="8"/>
        <v>n.a.</v>
      </c>
      <c r="K167" s="411"/>
      <c r="L167" s="93"/>
      <c r="M167" s="93"/>
      <c r="N167" s="93"/>
    </row>
    <row r="168" spans="1:14" s="63" customFormat="1">
      <c r="A168" s="481"/>
      <c r="B168" s="413"/>
      <c r="C168" s="480"/>
      <c r="D168" s="413"/>
      <c r="E168" s="413"/>
      <c r="F168" s="414" t="s">
        <v>750</v>
      </c>
      <c r="G168" s="415" t="s">
        <v>751</v>
      </c>
      <c r="H168" s="416">
        <v>0</v>
      </c>
      <c r="I168" s="416">
        <v>1418.9366832599997</v>
      </c>
      <c r="J168" s="417" t="str">
        <f t="shared" si="8"/>
        <v>n.a.</v>
      </c>
      <c r="K168" s="102"/>
      <c r="L168" s="93"/>
      <c r="M168" s="93"/>
      <c r="N168" s="93"/>
    </row>
    <row r="169" spans="1:14" s="63" customFormat="1" ht="24">
      <c r="A169" s="481"/>
      <c r="B169" s="413"/>
      <c r="C169" s="480"/>
      <c r="D169" s="413"/>
      <c r="E169" s="413"/>
      <c r="F169" s="414" t="s">
        <v>554</v>
      </c>
      <c r="G169" s="415" t="s">
        <v>555</v>
      </c>
      <c r="H169" s="416">
        <v>31.160198999999999</v>
      </c>
      <c r="I169" s="416">
        <v>767.4159606799999</v>
      </c>
      <c r="J169" s="417" t="str">
        <f t="shared" si="8"/>
        <v>-o-</v>
      </c>
      <c r="K169" s="102"/>
      <c r="L169" s="93"/>
      <c r="M169" s="93"/>
      <c r="N169" s="93"/>
    </row>
    <row r="170" spans="1:14" s="63" customFormat="1" ht="24">
      <c r="A170" s="481"/>
      <c r="B170" s="413"/>
      <c r="C170" s="480"/>
      <c r="D170" s="413"/>
      <c r="E170" s="413"/>
      <c r="F170" s="414" t="s">
        <v>197</v>
      </c>
      <c r="G170" s="415" t="s">
        <v>228</v>
      </c>
      <c r="H170" s="416">
        <v>0</v>
      </c>
      <c r="I170" s="416">
        <v>2332.0556975700001</v>
      </c>
      <c r="J170" s="417" t="str">
        <f t="shared" si="8"/>
        <v>n.a.</v>
      </c>
      <c r="K170" s="102"/>
      <c r="L170" s="93"/>
      <c r="M170" s="93"/>
      <c r="N170" s="93"/>
    </row>
    <row r="171" spans="1:14" s="80" customFormat="1">
      <c r="A171" s="481"/>
      <c r="B171" s="413"/>
      <c r="C171" s="480"/>
      <c r="D171" s="413"/>
      <c r="E171" s="413"/>
      <c r="F171" s="414" t="s">
        <v>198</v>
      </c>
      <c r="G171" s="415" t="s">
        <v>602</v>
      </c>
      <c r="H171" s="416">
        <v>3925.404747</v>
      </c>
      <c r="I171" s="416">
        <v>31543.759553109998</v>
      </c>
      <c r="J171" s="417" t="str">
        <f t="shared" si="8"/>
        <v>-o-</v>
      </c>
      <c r="K171" s="93"/>
      <c r="L171" s="93"/>
      <c r="M171" s="93"/>
      <c r="N171" s="93"/>
    </row>
    <row r="172" spans="1:14" s="80" customFormat="1">
      <c r="A172" s="481"/>
      <c r="B172" s="413"/>
      <c r="C172" s="480"/>
      <c r="D172" s="413"/>
      <c r="E172" s="413"/>
      <c r="F172" s="414" t="s">
        <v>573</v>
      </c>
      <c r="G172" s="415" t="s">
        <v>574</v>
      </c>
      <c r="H172" s="416">
        <v>0</v>
      </c>
      <c r="I172" s="416">
        <v>276.31830205999995</v>
      </c>
      <c r="J172" s="417" t="str">
        <f t="shared" si="8"/>
        <v>n.a.</v>
      </c>
      <c r="K172" s="93"/>
      <c r="L172" s="93"/>
      <c r="M172" s="93"/>
      <c r="N172" s="93"/>
    </row>
    <row r="173" spans="1:14" s="63" customFormat="1">
      <c r="A173" s="481"/>
      <c r="B173" s="413"/>
      <c r="C173" s="480"/>
      <c r="D173" s="413"/>
      <c r="E173" s="413"/>
      <c r="F173" s="414" t="s">
        <v>575</v>
      </c>
      <c r="G173" s="482" t="s">
        <v>576</v>
      </c>
      <c r="H173" s="416">
        <v>0</v>
      </c>
      <c r="I173" s="416">
        <v>1253.803118</v>
      </c>
      <c r="J173" s="417" t="str">
        <f t="shared" si="8"/>
        <v>n.a.</v>
      </c>
      <c r="K173" s="102"/>
      <c r="L173" s="93"/>
      <c r="M173" s="93"/>
      <c r="N173" s="93"/>
    </row>
    <row r="174" spans="1:14" s="369" customFormat="1">
      <c r="A174" s="481"/>
      <c r="B174" s="413"/>
      <c r="C174" s="480"/>
      <c r="D174" s="413"/>
      <c r="E174" s="413"/>
      <c r="F174" s="414" t="s">
        <v>825</v>
      </c>
      <c r="G174" s="415" t="s">
        <v>826</v>
      </c>
      <c r="H174" s="416">
        <v>0</v>
      </c>
      <c r="I174" s="416">
        <v>4.3829393300000001</v>
      </c>
      <c r="J174" s="417" t="str">
        <f t="shared" si="8"/>
        <v>n.a.</v>
      </c>
      <c r="K174" s="411"/>
      <c r="L174" s="93"/>
      <c r="M174" s="93"/>
      <c r="N174" s="93"/>
    </row>
    <row r="175" spans="1:14" s="369" customFormat="1" ht="13.5">
      <c r="A175" s="484"/>
      <c r="B175" s="404"/>
      <c r="C175" s="410">
        <v>14</v>
      </c>
      <c r="D175" s="402" t="s">
        <v>1054</v>
      </c>
      <c r="E175" s="402"/>
      <c r="F175" s="485"/>
      <c r="G175" s="486"/>
      <c r="H175" s="487"/>
      <c r="I175" s="487"/>
      <c r="J175" s="488"/>
      <c r="K175" s="411"/>
      <c r="L175" s="411"/>
      <c r="M175" s="411"/>
    </row>
    <row r="176" spans="1:14" s="80" customFormat="1">
      <c r="A176" s="481"/>
      <c r="B176" s="413"/>
      <c r="C176" s="480"/>
      <c r="D176" s="413"/>
      <c r="E176" s="413" t="s">
        <v>222</v>
      </c>
      <c r="F176" s="414"/>
      <c r="G176" s="415"/>
      <c r="H176" s="416"/>
      <c r="I176" s="416"/>
      <c r="J176" s="417"/>
      <c r="K176" s="93"/>
      <c r="L176" s="93"/>
      <c r="M176" s="93"/>
      <c r="N176" s="93"/>
    </row>
    <row r="177" spans="1:14" s="63" customFormat="1">
      <c r="A177" s="481"/>
      <c r="B177" s="413"/>
      <c r="C177" s="480"/>
      <c r="D177" s="413"/>
      <c r="E177" s="413"/>
      <c r="F177" s="414" t="s">
        <v>1055</v>
      </c>
      <c r="G177" s="415" t="s">
        <v>1056</v>
      </c>
      <c r="H177" s="416">
        <v>663.34420399999999</v>
      </c>
      <c r="I177" s="416">
        <v>716.92954841999995</v>
      </c>
      <c r="J177" s="417">
        <f>IF(AND(I177=0,H177&gt;0),"n.a.",IF(OR(I177=0,H177=0),"n.a.",IF((AND(I177&gt;0,H177&lt;0)),"n.a.",IF((I177/H177)*100-100&gt;100,"-o-",(I177/H177)*100-100))))</f>
        <v>8.0780602433665081</v>
      </c>
      <c r="K177" s="102"/>
      <c r="L177" s="93"/>
      <c r="M177" s="93"/>
      <c r="N177" s="93"/>
    </row>
    <row r="178" spans="1:14" s="369" customFormat="1" ht="13.5">
      <c r="A178" s="484"/>
      <c r="B178" s="404"/>
      <c r="C178" s="410">
        <v>15</v>
      </c>
      <c r="D178" s="402" t="s">
        <v>191</v>
      </c>
      <c r="E178" s="402"/>
      <c r="F178" s="485"/>
      <c r="G178" s="486"/>
      <c r="H178" s="487"/>
      <c r="I178" s="487"/>
      <c r="J178" s="488"/>
      <c r="K178" s="411"/>
      <c r="L178" s="411"/>
      <c r="M178" s="411"/>
    </row>
    <row r="179" spans="1:14" s="80" customFormat="1">
      <c r="A179" s="481"/>
      <c r="B179" s="413"/>
      <c r="C179" s="480"/>
      <c r="D179" s="413"/>
      <c r="E179" s="413" t="s">
        <v>141</v>
      </c>
      <c r="F179" s="414"/>
      <c r="G179" s="415"/>
      <c r="H179" s="416"/>
      <c r="I179" s="416"/>
      <c r="J179" s="417"/>
      <c r="K179" s="93"/>
      <c r="L179" s="93"/>
      <c r="M179" s="93"/>
      <c r="N179" s="93"/>
    </row>
    <row r="180" spans="1:14" s="369" customFormat="1">
      <c r="A180" s="481"/>
      <c r="B180" s="413"/>
      <c r="C180" s="480"/>
      <c r="D180" s="413"/>
      <c r="E180" s="413"/>
      <c r="F180" s="414">
        <v>0</v>
      </c>
      <c r="G180" s="415" t="s">
        <v>141</v>
      </c>
      <c r="H180" s="416">
        <v>5880.6578049999998</v>
      </c>
      <c r="I180" s="416">
        <v>8000.874745719997</v>
      </c>
      <c r="J180" s="417">
        <f>IF(AND(I180=0,H180&gt;0),"n.a.",IF(OR(I180=0,H180=0),"n.a.",IF((AND(I180&gt;0,H180&lt;0)),"n.a.",IF((I180/H180)*100-100&gt;100,"-o-",(I180/H180)*100-100))))</f>
        <v>36.054077809412632</v>
      </c>
      <c r="K180" s="411"/>
      <c r="L180" s="93"/>
      <c r="M180" s="93"/>
      <c r="N180" s="93"/>
    </row>
    <row r="181" spans="1:14" s="63" customFormat="1">
      <c r="A181" s="481"/>
      <c r="B181" s="413"/>
      <c r="C181" s="480"/>
      <c r="D181" s="413"/>
      <c r="E181" s="413" t="s">
        <v>142</v>
      </c>
      <c r="F181" s="414"/>
      <c r="G181" s="415"/>
      <c r="H181" s="416"/>
      <c r="I181" s="416"/>
      <c r="J181" s="417"/>
      <c r="K181" s="102"/>
      <c r="L181" s="93"/>
      <c r="M181" s="93"/>
      <c r="N181" s="93"/>
    </row>
    <row r="182" spans="1:14" s="63" customFormat="1">
      <c r="A182" s="481"/>
      <c r="B182" s="413"/>
      <c r="C182" s="480"/>
      <c r="D182" s="413"/>
      <c r="E182" s="413"/>
      <c r="F182" s="414" t="s">
        <v>144</v>
      </c>
      <c r="G182" s="415" t="s">
        <v>556</v>
      </c>
      <c r="H182" s="416">
        <v>835.48237800000004</v>
      </c>
      <c r="I182" s="416">
        <v>896.53039696000053</v>
      </c>
      <c r="J182" s="417">
        <f>IF(AND(I182=0,H182&gt;0),"n.a.",IF(OR(I182=0,H182=0),"n.a.",IF((AND(I182&gt;0,H182&lt;0)),"n.a.",IF((I182/H182)*100-100&gt;100,"-o-",(I182/H182)*100-100))))</f>
        <v>7.3069188013443096</v>
      </c>
      <c r="K182" s="102"/>
      <c r="L182" s="93"/>
      <c r="M182" s="93"/>
      <c r="N182" s="93"/>
    </row>
    <row r="183" spans="1:14" s="80" customFormat="1">
      <c r="A183" s="481"/>
      <c r="B183" s="413"/>
      <c r="C183" s="480"/>
      <c r="D183" s="413"/>
      <c r="E183" s="413" t="s">
        <v>222</v>
      </c>
      <c r="F183" s="414"/>
      <c r="G183" s="415"/>
      <c r="H183" s="416"/>
      <c r="I183" s="416"/>
      <c r="J183" s="417"/>
      <c r="K183" s="93"/>
      <c r="L183" s="93"/>
      <c r="M183" s="93"/>
      <c r="N183" s="93"/>
    </row>
    <row r="184" spans="1:14" s="80" customFormat="1">
      <c r="A184" s="481"/>
      <c r="B184" s="413"/>
      <c r="C184" s="480"/>
      <c r="D184" s="413"/>
      <c r="E184" s="413"/>
      <c r="F184" s="414" t="s">
        <v>827</v>
      </c>
      <c r="G184" s="415" t="s">
        <v>828</v>
      </c>
      <c r="H184" s="416">
        <v>1012.75899</v>
      </c>
      <c r="I184" s="416">
        <v>1136.7708577699998</v>
      </c>
      <c r="J184" s="417">
        <f>IF(AND(I184=0,H184&gt;0),"n.a.",IF(OR(I184=0,H184=0),"n.a.",IF((AND(I184&gt;0,H184&lt;0)),"n.a.",IF((I184/H184)*100-100&gt;100,"-o-",(I184/H184)*100-100))))</f>
        <v>12.244953537267506</v>
      </c>
      <c r="K184" s="93"/>
      <c r="L184" s="93"/>
      <c r="M184" s="93"/>
      <c r="N184" s="93"/>
    </row>
    <row r="185" spans="1:14" s="369" customFormat="1" ht="13.5">
      <c r="A185" s="484"/>
      <c r="B185" s="404"/>
      <c r="C185" s="410">
        <v>16</v>
      </c>
      <c r="D185" s="402" t="s">
        <v>217</v>
      </c>
      <c r="E185" s="402"/>
      <c r="F185" s="485"/>
      <c r="G185" s="486"/>
      <c r="H185" s="487"/>
      <c r="I185" s="487"/>
      <c r="J185" s="488"/>
      <c r="K185" s="411"/>
      <c r="L185" s="411"/>
      <c r="M185" s="411"/>
    </row>
    <row r="186" spans="1:14" s="80" customFormat="1">
      <c r="A186" s="481"/>
      <c r="B186" s="413"/>
      <c r="C186" s="480"/>
      <c r="D186" s="413"/>
      <c r="E186" s="413" t="s">
        <v>141</v>
      </c>
      <c r="F186" s="414"/>
      <c r="G186" s="415"/>
      <c r="H186" s="416"/>
      <c r="I186" s="416"/>
      <c r="J186" s="417"/>
      <c r="K186" s="93"/>
      <c r="L186" s="93"/>
      <c r="M186" s="93"/>
      <c r="N186" s="93"/>
    </row>
    <row r="187" spans="1:14" s="63" customFormat="1">
      <c r="A187" s="481"/>
      <c r="B187" s="413"/>
      <c r="C187" s="480"/>
      <c r="D187" s="413"/>
      <c r="E187" s="413"/>
      <c r="F187" s="414">
        <v>0</v>
      </c>
      <c r="G187" s="415" t="s">
        <v>141</v>
      </c>
      <c r="H187" s="416">
        <v>2235.5601569999999</v>
      </c>
      <c r="I187" s="416">
        <v>2707.0419414100038</v>
      </c>
      <c r="J187" s="417">
        <f>IF(AND(I187=0,H187&gt;0),"n.a.",IF(OR(I187=0,H187=0),"n.a.",IF((AND(I187&gt;0,H187&lt;0)),"n.a.",IF((I187/H187)*100-100&gt;100,"-o-",(I187/H187)*100-100))))</f>
        <v>21.090096051931198</v>
      </c>
      <c r="K187" s="102"/>
      <c r="L187" s="93"/>
      <c r="M187" s="93"/>
      <c r="N187" s="93"/>
    </row>
    <row r="188" spans="1:14" s="369" customFormat="1">
      <c r="A188" s="481"/>
      <c r="B188" s="413"/>
      <c r="C188" s="480"/>
      <c r="D188" s="413"/>
      <c r="E188" s="413" t="s">
        <v>142</v>
      </c>
      <c r="F188" s="414"/>
      <c r="G188" s="415"/>
      <c r="H188" s="416"/>
      <c r="I188" s="416"/>
      <c r="J188" s="417"/>
      <c r="K188" s="411"/>
      <c r="L188" s="93"/>
      <c r="M188" s="93"/>
      <c r="N188" s="93"/>
    </row>
    <row r="189" spans="1:14" s="63" customFormat="1">
      <c r="A189" s="481"/>
      <c r="B189" s="413"/>
      <c r="C189" s="480"/>
      <c r="D189" s="413"/>
      <c r="E189" s="413"/>
      <c r="F189" s="414" t="s">
        <v>144</v>
      </c>
      <c r="G189" s="415" t="s">
        <v>478</v>
      </c>
      <c r="H189" s="416">
        <v>62674.613591000001</v>
      </c>
      <c r="I189" s="416">
        <v>66828.700745079797</v>
      </c>
      <c r="J189" s="417">
        <f>IF(AND(I189=0,H189&gt;0),"n.a.",IF(OR(I189=0,H189=0),"n.a.",IF((AND(I189&gt;0,H189&lt;0)),"n.a.",IF((I189/H189)*100-100&gt;100,"-o-",(I189/H189)*100-100))))</f>
        <v>6.6280219630685053</v>
      </c>
      <c r="K189" s="102"/>
      <c r="L189" s="93"/>
      <c r="M189" s="93"/>
      <c r="N189" s="93"/>
    </row>
    <row r="190" spans="1:14" s="63" customFormat="1">
      <c r="A190" s="481"/>
      <c r="B190" s="413"/>
      <c r="C190" s="480"/>
      <c r="D190" s="413"/>
      <c r="E190" s="413"/>
      <c r="F190" s="414" t="s">
        <v>164</v>
      </c>
      <c r="G190" s="415" t="s">
        <v>65</v>
      </c>
      <c r="H190" s="416">
        <v>896.07484999999997</v>
      </c>
      <c r="I190" s="416">
        <v>1197.6504895200021</v>
      </c>
      <c r="J190" s="417">
        <f>IF(AND(I190=0,H190&gt;0),"n.a.",IF(OR(I190=0,H190=0),"n.a.",IF((AND(I190&gt;0,H190&lt;0)),"n.a.",IF((I190/H190)*100-100&gt;100,"-o-",(I190/H190)*100-100))))</f>
        <v>33.655183997185304</v>
      </c>
      <c r="K190" s="102"/>
      <c r="L190" s="93"/>
      <c r="M190" s="93"/>
      <c r="N190" s="93"/>
    </row>
    <row r="191" spans="1:14" s="63" customFormat="1">
      <c r="A191" s="481"/>
      <c r="B191" s="413"/>
      <c r="C191" s="480"/>
      <c r="D191" s="413"/>
      <c r="E191" s="413"/>
      <c r="F191" s="414" t="s">
        <v>218</v>
      </c>
      <c r="G191" s="415" t="s">
        <v>66</v>
      </c>
      <c r="H191" s="416">
        <v>983.546964</v>
      </c>
      <c r="I191" s="416">
        <v>1777.1721122000001</v>
      </c>
      <c r="J191" s="417">
        <f>IF(AND(I191=0,H191&gt;0),"n.a.",IF(OR(I191=0,H191=0),"n.a.",IF((AND(I191&gt;0,H191&lt;0)),"n.a.",IF((I191/H191)*100-100&gt;100,"-o-",(I191/H191)*100-100))))</f>
        <v>80.690112139881506</v>
      </c>
      <c r="K191" s="102"/>
      <c r="L191" s="93"/>
      <c r="M191" s="93"/>
      <c r="N191" s="93"/>
    </row>
    <row r="192" spans="1:14" s="63" customFormat="1" ht="24">
      <c r="A192" s="481"/>
      <c r="B192" s="413"/>
      <c r="C192" s="480"/>
      <c r="D192" s="413"/>
      <c r="E192" s="413"/>
      <c r="F192" s="414" t="s">
        <v>507</v>
      </c>
      <c r="G192" s="415" t="s">
        <v>195</v>
      </c>
      <c r="H192" s="416">
        <v>353.04802899999999</v>
      </c>
      <c r="I192" s="416">
        <v>546.09297927</v>
      </c>
      <c r="J192" s="417">
        <f>IF(AND(I192=0,H192&gt;0),"n.a.",IF(OR(I192=0,H192=0),"n.a.",IF((AND(I192&gt;0,H192&lt;0)),"n.a.",IF((I192/H192)*100-100&gt;100,"-o-",(I192/H192)*100-100))))</f>
        <v>54.679515083767825</v>
      </c>
      <c r="K192" s="102"/>
      <c r="L192" s="93"/>
      <c r="M192" s="93"/>
      <c r="N192" s="93"/>
    </row>
    <row r="193" spans="1:14" s="63" customFormat="1">
      <c r="A193" s="481"/>
      <c r="B193" s="413"/>
      <c r="C193" s="480"/>
      <c r="D193" s="413"/>
      <c r="E193" s="413" t="s">
        <v>222</v>
      </c>
      <c r="F193" s="414"/>
      <c r="G193" s="415"/>
      <c r="H193" s="416"/>
      <c r="I193" s="416"/>
      <c r="J193" s="417"/>
      <c r="K193" s="102"/>
      <c r="L193" s="93"/>
      <c r="M193" s="93"/>
      <c r="N193" s="93"/>
    </row>
    <row r="194" spans="1:14" s="63" customFormat="1">
      <c r="A194" s="481"/>
      <c r="B194" s="413"/>
      <c r="C194" s="480"/>
      <c r="D194" s="413"/>
      <c r="E194" s="413"/>
      <c r="F194" s="414" t="s">
        <v>515</v>
      </c>
      <c r="G194" s="415" t="s">
        <v>516</v>
      </c>
      <c r="H194" s="416">
        <v>2672.1632909999998</v>
      </c>
      <c r="I194" s="416">
        <v>2995.1294634100009</v>
      </c>
      <c r="J194" s="417">
        <f>IF(AND(I194=0,H194&gt;0),"n.a.",IF(OR(I194=0,H194=0),"n.a.",IF((AND(I194&gt;0,H194&lt;0)),"n.a.",IF((I194/H194)*100-100&gt;100,"-o-",(I194/H194)*100-100))))</f>
        <v>12.086318732757448</v>
      </c>
      <c r="K194" s="102"/>
      <c r="L194" s="93"/>
      <c r="M194" s="93"/>
      <c r="N194" s="93"/>
    </row>
    <row r="195" spans="1:14" s="63" customFormat="1">
      <c r="A195" s="481"/>
      <c r="B195" s="413"/>
      <c r="C195" s="480"/>
      <c r="D195" s="413"/>
      <c r="E195" s="413"/>
      <c r="F195" s="414" t="s">
        <v>829</v>
      </c>
      <c r="G195" s="415" t="s">
        <v>830</v>
      </c>
      <c r="H195" s="416">
        <v>196.24413000000001</v>
      </c>
      <c r="I195" s="416">
        <v>227.63892347999996</v>
      </c>
      <c r="J195" s="417">
        <f>IF(AND(I195=0,H195&gt;0),"n.a.",IF(OR(I195=0,H195=0),"n.a.",IF((AND(I195&gt;0,H195&lt;0)),"n.a.",IF((I195/H195)*100-100&gt;100,"-o-",(I195/H195)*100-100))))</f>
        <v>15.997825504385759</v>
      </c>
      <c r="K195" s="102"/>
      <c r="L195" s="93"/>
      <c r="M195" s="93"/>
      <c r="N195" s="93"/>
    </row>
    <row r="196" spans="1:14" s="369" customFormat="1" ht="13.5">
      <c r="A196" s="484"/>
      <c r="B196" s="404"/>
      <c r="C196" s="410">
        <v>18</v>
      </c>
      <c r="D196" s="402" t="s">
        <v>176</v>
      </c>
      <c r="E196" s="402"/>
      <c r="F196" s="485"/>
      <c r="G196" s="486"/>
      <c r="H196" s="487"/>
      <c r="I196" s="487"/>
      <c r="J196" s="488"/>
      <c r="K196" s="411"/>
      <c r="L196" s="411"/>
      <c r="M196" s="411"/>
    </row>
    <row r="197" spans="1:14" s="369" customFormat="1">
      <c r="A197" s="481"/>
      <c r="B197" s="413"/>
      <c r="C197" s="480"/>
      <c r="D197" s="413"/>
      <c r="E197" s="413" t="s">
        <v>141</v>
      </c>
      <c r="F197" s="414"/>
      <c r="G197" s="415"/>
      <c r="H197" s="416"/>
      <c r="I197" s="416"/>
      <c r="J197" s="417"/>
      <c r="K197" s="411"/>
      <c r="L197" s="93"/>
      <c r="M197" s="93"/>
      <c r="N197" s="93"/>
    </row>
    <row r="198" spans="1:14" s="63" customFormat="1">
      <c r="A198" s="481"/>
      <c r="B198" s="413"/>
      <c r="C198" s="480"/>
      <c r="D198" s="413"/>
      <c r="E198" s="413"/>
      <c r="F198" s="414">
        <v>0</v>
      </c>
      <c r="G198" s="415" t="s">
        <v>141</v>
      </c>
      <c r="H198" s="416">
        <v>166569.76231799999</v>
      </c>
      <c r="I198" s="416">
        <v>177640.70073418002</v>
      </c>
      <c r="J198" s="417">
        <f>IF(AND(I198=0,H198&gt;0),"n.a.",IF(OR(I198=0,H198=0),"n.a.",IF((AND(I198&gt;0,H198&lt;0)),"n.a.",IF((I198/H198)*100-100&gt;100,"-o-",(I198/H198)*100-100))))</f>
        <v>6.6464274560495511</v>
      </c>
      <c r="K198" s="102"/>
      <c r="L198" s="93"/>
      <c r="M198" s="93"/>
      <c r="N198" s="93"/>
    </row>
    <row r="199" spans="1:14" s="63" customFormat="1">
      <c r="A199" s="481"/>
      <c r="B199" s="413"/>
      <c r="C199" s="480"/>
      <c r="D199" s="413"/>
      <c r="E199" s="413" t="s">
        <v>142</v>
      </c>
      <c r="F199" s="414"/>
      <c r="G199" s="415"/>
      <c r="H199" s="416"/>
      <c r="I199" s="416"/>
      <c r="J199" s="417"/>
      <c r="K199" s="102"/>
      <c r="L199" s="93"/>
      <c r="M199" s="93"/>
      <c r="N199" s="93"/>
    </row>
    <row r="200" spans="1:14" s="369" customFormat="1">
      <c r="A200" s="481"/>
      <c r="B200" s="413"/>
      <c r="C200" s="480"/>
      <c r="D200" s="413"/>
      <c r="E200" s="413"/>
      <c r="F200" s="414" t="s">
        <v>175</v>
      </c>
      <c r="G200" s="415" t="s">
        <v>517</v>
      </c>
      <c r="H200" s="416">
        <v>115.73520600000001</v>
      </c>
      <c r="I200" s="416">
        <v>130.07952137999999</v>
      </c>
      <c r="J200" s="417">
        <f>IF(AND(I200=0,H200&gt;0),"n.a.",IF(OR(I200=0,H200=0),"n.a.",IF((AND(I200&gt;0,H200&lt;0)),"n.a.",IF((I200/H200)*100-100&gt;100,"-o-",(I200/H200)*100-100))))</f>
        <v>12.39408117526483</v>
      </c>
      <c r="K200" s="411"/>
      <c r="L200" s="93"/>
      <c r="M200" s="93"/>
      <c r="N200" s="93"/>
    </row>
    <row r="201" spans="1:14" s="63" customFormat="1">
      <c r="A201" s="481"/>
      <c r="B201" s="413"/>
      <c r="C201" s="480"/>
      <c r="D201" s="413"/>
      <c r="E201" s="413" t="s">
        <v>222</v>
      </c>
      <c r="F201" s="414"/>
      <c r="G201" s="415"/>
      <c r="H201" s="416"/>
      <c r="I201" s="416"/>
      <c r="J201" s="417"/>
      <c r="K201" s="102"/>
      <c r="L201" s="93"/>
      <c r="M201" s="93"/>
      <c r="N201" s="93"/>
    </row>
    <row r="202" spans="1:14" s="63" customFormat="1">
      <c r="A202" s="481"/>
      <c r="B202" s="413"/>
      <c r="C202" s="480"/>
      <c r="D202" s="413"/>
      <c r="E202" s="413"/>
      <c r="F202" s="414" t="s">
        <v>831</v>
      </c>
      <c r="G202" s="415" t="s">
        <v>832</v>
      </c>
      <c r="H202" s="416">
        <v>317.84381100000002</v>
      </c>
      <c r="I202" s="416">
        <v>386.25879846000004</v>
      </c>
      <c r="J202" s="417">
        <f>IF(AND(I202=0,H202&gt;0),"n.a.",IF(OR(I202=0,H202=0),"n.a.",IF((AND(I202&gt;0,H202&lt;0)),"n.a.",IF((I202/H202)*100-100&gt;100,"-o-",(I202/H202)*100-100))))</f>
        <v>21.524719089150366</v>
      </c>
      <c r="K202" s="102"/>
      <c r="L202" s="93"/>
      <c r="M202" s="93"/>
      <c r="N202" s="93"/>
    </row>
    <row r="203" spans="1:14" s="369" customFormat="1">
      <c r="A203" s="481"/>
      <c r="B203" s="413"/>
      <c r="C203" s="480"/>
      <c r="D203" s="413"/>
      <c r="E203" s="413"/>
      <c r="F203" s="414" t="s">
        <v>192</v>
      </c>
      <c r="G203" s="415" t="s">
        <v>193</v>
      </c>
      <c r="H203" s="416">
        <v>0</v>
      </c>
      <c r="I203" s="416">
        <v>270.82994250000002</v>
      </c>
      <c r="J203" s="417" t="str">
        <f>IF(AND(I203=0,H203&gt;0),"n.a.",IF(OR(I203=0,H203=0),"n.a.",IF((AND(I203&gt;0,H203&lt;0)),"n.a.",IF((I203/H203)*100-100&gt;100,"-o-",(I203/H203)*100-100))))</f>
        <v>n.a.</v>
      </c>
      <c r="K203" s="411"/>
      <c r="L203" s="93"/>
      <c r="M203" s="93"/>
      <c r="N203" s="93"/>
    </row>
    <row r="204" spans="1:14" s="63" customFormat="1">
      <c r="A204" s="481"/>
      <c r="B204" s="413"/>
      <c r="C204" s="480"/>
      <c r="D204" s="413"/>
      <c r="E204" s="413"/>
      <c r="F204" s="414" t="s">
        <v>587</v>
      </c>
      <c r="G204" s="415" t="s">
        <v>588</v>
      </c>
      <c r="H204" s="416">
        <v>9.7693969999999997</v>
      </c>
      <c r="I204" s="416">
        <v>16.203752489999999</v>
      </c>
      <c r="J204" s="417">
        <f>IF(AND(I204=0,H204&gt;0),"n.a.",IF(OR(I204=0,H204=0),"n.a.",IF((AND(I204&gt;0,H204&lt;0)),"n.a.",IF((I204/H204)*100-100&gt;100,"-o-",(I204/H204)*100-100))))</f>
        <v>65.862360696366409</v>
      </c>
      <c r="K204" s="102"/>
      <c r="L204" s="93"/>
      <c r="M204" s="93"/>
      <c r="N204" s="93"/>
    </row>
    <row r="205" spans="1:14" s="369" customFormat="1" ht="13.5">
      <c r="A205" s="484"/>
      <c r="B205" s="404"/>
      <c r="C205" s="410">
        <v>20</v>
      </c>
      <c r="D205" s="402" t="s">
        <v>518</v>
      </c>
      <c r="E205" s="402"/>
      <c r="F205" s="485"/>
      <c r="G205" s="486"/>
      <c r="H205" s="487"/>
      <c r="I205" s="487"/>
      <c r="J205" s="488"/>
      <c r="K205" s="411"/>
      <c r="L205" s="411"/>
      <c r="M205" s="411"/>
    </row>
    <row r="206" spans="1:14" s="369" customFormat="1">
      <c r="A206" s="481"/>
      <c r="B206" s="413"/>
      <c r="C206" s="480"/>
      <c r="D206" s="413"/>
      <c r="E206" s="413" t="s">
        <v>142</v>
      </c>
      <c r="F206" s="414"/>
      <c r="G206" s="415"/>
      <c r="H206" s="416"/>
      <c r="I206" s="416"/>
      <c r="J206" s="417"/>
      <c r="K206" s="411"/>
      <c r="L206" s="93"/>
      <c r="M206" s="93"/>
      <c r="N206" s="93"/>
    </row>
    <row r="207" spans="1:14" s="63" customFormat="1">
      <c r="A207" s="481"/>
      <c r="B207" s="413"/>
      <c r="C207" s="480"/>
      <c r="D207" s="413"/>
      <c r="E207" s="413"/>
      <c r="F207" s="414" t="s">
        <v>511</v>
      </c>
      <c r="G207" s="415" t="s">
        <v>589</v>
      </c>
      <c r="H207" s="416">
        <v>243.77468300000001</v>
      </c>
      <c r="I207" s="416">
        <v>221.82644546999987</v>
      </c>
      <c r="J207" s="417">
        <f>IF(AND(I207=0,H207&gt;0),"n.a.",IF(OR(I207=0,H207=0),"n.a.",IF((AND(I207&gt;0,H207&lt;0)),"n.a.",IF((I207/H207)*100-100&gt;100,"-o-",(I207/H207)*100-100))))</f>
        <v>-9.0034934144495082</v>
      </c>
      <c r="K207" s="102"/>
      <c r="L207" s="93"/>
      <c r="M207" s="93"/>
      <c r="N207" s="93"/>
    </row>
    <row r="208" spans="1:14" s="63" customFormat="1">
      <c r="A208" s="481"/>
      <c r="B208" s="413"/>
      <c r="C208" s="480"/>
      <c r="D208" s="413"/>
      <c r="E208" s="413" t="s">
        <v>222</v>
      </c>
      <c r="F208" s="414"/>
      <c r="G208" s="415"/>
      <c r="H208" s="416"/>
      <c r="I208" s="416"/>
      <c r="J208" s="417"/>
      <c r="K208" s="102"/>
      <c r="L208" s="93"/>
      <c r="M208" s="93"/>
      <c r="N208" s="93"/>
    </row>
    <row r="209" spans="1:14" s="63" customFormat="1">
      <c r="A209" s="481"/>
      <c r="B209" s="413"/>
      <c r="C209" s="480"/>
      <c r="D209" s="413"/>
      <c r="E209" s="413"/>
      <c r="F209" s="414" t="s">
        <v>590</v>
      </c>
      <c r="G209" s="415" t="s">
        <v>591</v>
      </c>
      <c r="H209" s="416">
        <v>411.26674700000001</v>
      </c>
      <c r="I209" s="416">
        <v>356.70043093999993</v>
      </c>
      <c r="J209" s="417">
        <f>IF(AND(I209=0,H209&gt;0),"n.a.",IF(OR(I209=0,H209=0),"n.a.",IF((AND(I209&gt;0,H209&lt;0)),"n.a.",IF((I209/H209)*100-100&gt;100,"-o-",(I209/H209)*100-100))))</f>
        <v>-13.267864824480952</v>
      </c>
      <c r="K209" s="102"/>
      <c r="L209" s="93"/>
      <c r="M209" s="93"/>
      <c r="N209" s="93"/>
    </row>
    <row r="210" spans="1:14" s="63" customFormat="1" ht="24">
      <c r="A210" s="481"/>
      <c r="B210" s="413"/>
      <c r="C210" s="480"/>
      <c r="D210" s="413"/>
      <c r="E210" s="413"/>
      <c r="F210" s="414" t="s">
        <v>592</v>
      </c>
      <c r="G210" s="415" t="s">
        <v>593</v>
      </c>
      <c r="H210" s="416">
        <v>37.062607</v>
      </c>
      <c r="I210" s="416">
        <v>33.78314168</v>
      </c>
      <c r="J210" s="417">
        <f>IF(AND(I210=0,H210&gt;0),"n.a.",IF(OR(I210=0,H210=0),"n.a.",IF((AND(I210&gt;0,H210&lt;0)),"n.a.",IF((I210/H210)*100-100&gt;100,"-o-",(I210/H210)*100-100))))</f>
        <v>-8.8484474931836274</v>
      </c>
      <c r="K210" s="102"/>
      <c r="L210" s="93"/>
      <c r="M210" s="93"/>
      <c r="N210" s="93"/>
    </row>
    <row r="211" spans="1:14" s="369" customFormat="1" ht="13.5">
      <c r="A211" s="484"/>
      <c r="B211" s="404"/>
      <c r="C211" s="410">
        <v>21</v>
      </c>
      <c r="D211" s="402" t="s">
        <v>194</v>
      </c>
      <c r="E211" s="402"/>
      <c r="F211" s="485"/>
      <c r="G211" s="486"/>
      <c r="H211" s="487"/>
      <c r="I211" s="487"/>
      <c r="J211" s="488"/>
      <c r="K211" s="411"/>
      <c r="L211" s="411"/>
      <c r="M211" s="411"/>
    </row>
    <row r="212" spans="1:14" s="63" customFormat="1">
      <c r="A212" s="481"/>
      <c r="B212" s="413"/>
      <c r="C212" s="480"/>
      <c r="D212" s="413"/>
      <c r="E212" s="413" t="s">
        <v>222</v>
      </c>
      <c r="F212" s="414"/>
      <c r="G212" s="415"/>
      <c r="H212" s="416"/>
      <c r="I212" s="416"/>
      <c r="J212" s="417"/>
      <c r="K212" s="102"/>
      <c r="L212" s="93"/>
      <c r="M212" s="93"/>
      <c r="N212" s="93"/>
    </row>
    <row r="213" spans="1:14" s="63" customFormat="1">
      <c r="A213" s="481"/>
      <c r="B213" s="413"/>
      <c r="C213" s="480"/>
      <c r="D213" s="413"/>
      <c r="E213" s="413"/>
      <c r="F213" s="414" t="s">
        <v>557</v>
      </c>
      <c r="G213" s="415" t="s">
        <v>558</v>
      </c>
      <c r="H213" s="416">
        <v>866.74628700000005</v>
      </c>
      <c r="I213" s="416">
        <v>115819.5772093999</v>
      </c>
      <c r="J213" s="417" t="str">
        <f>IF(AND(I213=0,H213&gt;0),"n.a.",IF(OR(I213=0,H213=0),"n.a.",IF((AND(I213&gt;0,H213&lt;0)),"n.a.",IF((I213/H213)*100-100&gt;100,"-o-",(I213/H213)*100-100))))</f>
        <v>-o-</v>
      </c>
      <c r="K213" s="102"/>
      <c r="L213" s="93"/>
      <c r="M213" s="93"/>
      <c r="N213" s="93"/>
    </row>
    <row r="214" spans="1:14" s="369" customFormat="1">
      <c r="A214" s="481"/>
      <c r="B214" s="413"/>
      <c r="C214" s="480"/>
      <c r="D214" s="413"/>
      <c r="E214" s="413"/>
      <c r="F214" s="414" t="s">
        <v>594</v>
      </c>
      <c r="G214" s="415" t="s">
        <v>595</v>
      </c>
      <c r="H214" s="416">
        <v>137.12128799999999</v>
      </c>
      <c r="I214" s="416">
        <v>20.460891620000002</v>
      </c>
      <c r="J214" s="417">
        <f>IF(AND(I214=0,H214&gt;0),"n.a.",IF(OR(I214=0,H214=0),"n.a.",IF((AND(I214&gt;0,H214&lt;0)),"n.a.",IF((I214/H214)*100-100&gt;100,"-o-",(I214/H214)*100-100))))</f>
        <v>-85.078253042663945</v>
      </c>
      <c r="K214" s="411"/>
      <c r="L214" s="93"/>
      <c r="M214" s="93"/>
      <c r="N214" s="93"/>
    </row>
    <row r="215" spans="1:14" s="63" customFormat="1">
      <c r="A215" s="481"/>
      <c r="B215" s="413"/>
      <c r="C215" s="480"/>
      <c r="D215" s="413"/>
      <c r="E215" s="413"/>
      <c r="F215" s="414" t="s">
        <v>219</v>
      </c>
      <c r="G215" s="415" t="s">
        <v>220</v>
      </c>
      <c r="H215" s="416">
        <v>0</v>
      </c>
      <c r="I215" s="416">
        <v>19676.205677480004</v>
      </c>
      <c r="J215" s="417" t="str">
        <f>IF(AND(I215=0,H215&gt;0),"n.a.",IF(OR(I215=0,H215=0),"n.a.",IF((AND(I215&gt;0,H215&lt;0)),"n.a.",IF((I215/H215)*100-100&gt;100,"-o-",(I215/H215)*100-100))))</f>
        <v>n.a.</v>
      </c>
      <c r="K215" s="102"/>
      <c r="L215" s="93"/>
      <c r="M215" s="93"/>
      <c r="N215" s="93"/>
    </row>
    <row r="216" spans="1:14" s="369" customFormat="1" ht="13.5">
      <c r="A216" s="484"/>
      <c r="B216" s="404"/>
      <c r="C216" s="410">
        <v>27</v>
      </c>
      <c r="D216" s="402" t="s">
        <v>136</v>
      </c>
      <c r="E216" s="402"/>
      <c r="F216" s="485"/>
      <c r="G216" s="486"/>
      <c r="H216" s="487"/>
      <c r="I216" s="487"/>
      <c r="J216" s="488"/>
      <c r="K216" s="411"/>
      <c r="L216" s="411"/>
      <c r="M216" s="411"/>
    </row>
    <row r="217" spans="1:14" s="63" customFormat="1">
      <c r="A217" s="481"/>
      <c r="B217" s="413"/>
      <c r="C217" s="480"/>
      <c r="D217" s="413"/>
      <c r="E217" s="413" t="s">
        <v>141</v>
      </c>
      <c r="F217" s="414"/>
      <c r="G217" s="415"/>
      <c r="H217" s="416"/>
      <c r="I217" s="416"/>
      <c r="J217" s="417"/>
      <c r="K217" s="102"/>
      <c r="L217" s="93"/>
      <c r="M217" s="93"/>
      <c r="N217" s="93"/>
    </row>
    <row r="218" spans="1:14" s="63" customFormat="1">
      <c r="A218" s="481"/>
      <c r="B218" s="413"/>
      <c r="C218" s="480"/>
      <c r="D218" s="413"/>
      <c r="E218" s="413"/>
      <c r="F218" s="414">
        <v>0</v>
      </c>
      <c r="G218" s="415" t="s">
        <v>141</v>
      </c>
      <c r="H218" s="416">
        <v>1636.5852460000001</v>
      </c>
      <c r="I218" s="416">
        <v>2633.25624879</v>
      </c>
      <c r="J218" s="417">
        <f>IF(AND(I218=0,H218&gt;0),"n.a.",IF(OR(I218=0,H218=0),"n.a.",IF((AND(I218&gt;0,H218&lt;0)),"n.a.",IF((I218/H218)*100-100&gt;100,"-o-",(I218/H218)*100-100))))</f>
        <v>60.899424898640433</v>
      </c>
      <c r="K218" s="102"/>
      <c r="L218" s="93"/>
      <c r="M218" s="93"/>
      <c r="N218" s="93"/>
    </row>
    <row r="219" spans="1:14" s="369" customFormat="1" ht="13.5">
      <c r="A219" s="484"/>
      <c r="B219" s="404"/>
      <c r="C219" s="410">
        <v>31</v>
      </c>
      <c r="D219" s="402" t="s">
        <v>1057</v>
      </c>
      <c r="E219" s="402"/>
      <c r="F219" s="485"/>
      <c r="G219" s="486"/>
      <c r="H219" s="487"/>
      <c r="I219" s="487"/>
      <c r="J219" s="488"/>
      <c r="K219" s="411"/>
      <c r="L219" s="411"/>
      <c r="M219" s="411"/>
    </row>
    <row r="220" spans="1:14" s="63" customFormat="1">
      <c r="A220" s="481"/>
      <c r="B220" s="413"/>
      <c r="C220" s="480"/>
      <c r="D220" s="413"/>
      <c r="E220" s="413" t="s">
        <v>141</v>
      </c>
      <c r="F220" s="414"/>
      <c r="G220" s="415"/>
      <c r="H220" s="416"/>
      <c r="I220" s="416"/>
      <c r="J220" s="417"/>
      <c r="K220" s="102"/>
      <c r="L220" s="93"/>
      <c r="M220" s="93"/>
      <c r="N220" s="93"/>
    </row>
    <row r="221" spans="1:14" s="63" customFormat="1">
      <c r="A221" s="481"/>
      <c r="B221" s="413"/>
      <c r="C221" s="480"/>
      <c r="D221" s="413"/>
      <c r="E221" s="413"/>
      <c r="F221" s="414">
        <v>0</v>
      </c>
      <c r="G221" s="415" t="s">
        <v>141</v>
      </c>
      <c r="H221" s="416">
        <v>958.98330699999997</v>
      </c>
      <c r="I221" s="416">
        <v>1028.6830139999979</v>
      </c>
      <c r="J221" s="417">
        <f>IF(AND(I221=0,H221&gt;0),"n.a.",IF(OR(I221=0,H221=0),"n.a.",IF((AND(I221&gt;0,H221&lt;0)),"n.a.",IF((I221/H221)*100-100&gt;100,"-o-",(I221/H221)*100-100))))</f>
        <v>7.2680834474627432</v>
      </c>
      <c r="K221" s="102"/>
      <c r="L221" s="93"/>
      <c r="M221" s="93"/>
      <c r="N221" s="93"/>
    </row>
    <row r="222" spans="1:14" s="369" customFormat="1" ht="13.5">
      <c r="A222" s="484"/>
      <c r="B222" s="404"/>
      <c r="C222" s="410">
        <v>36</v>
      </c>
      <c r="D222" s="402" t="s">
        <v>165</v>
      </c>
      <c r="E222" s="402"/>
      <c r="F222" s="485"/>
      <c r="G222" s="486"/>
      <c r="H222" s="487"/>
      <c r="I222" s="487"/>
      <c r="J222" s="488"/>
      <c r="K222" s="411"/>
      <c r="L222" s="411"/>
      <c r="M222" s="411"/>
    </row>
    <row r="223" spans="1:14" s="63" customFormat="1">
      <c r="A223" s="481"/>
      <c r="B223" s="413"/>
      <c r="C223" s="480"/>
      <c r="D223" s="413"/>
      <c r="E223" s="413" t="s">
        <v>141</v>
      </c>
      <c r="F223" s="414"/>
      <c r="G223" s="415"/>
      <c r="H223" s="416"/>
      <c r="I223" s="416"/>
      <c r="J223" s="417"/>
      <c r="K223" s="102"/>
      <c r="L223" s="93"/>
      <c r="M223" s="93"/>
      <c r="N223" s="93"/>
    </row>
    <row r="224" spans="1:14" s="63" customFormat="1">
      <c r="A224" s="481"/>
      <c r="B224" s="413"/>
      <c r="C224" s="480"/>
      <c r="D224" s="413"/>
      <c r="E224" s="413"/>
      <c r="F224" s="414">
        <v>0</v>
      </c>
      <c r="G224" s="415" t="s">
        <v>141</v>
      </c>
      <c r="H224" s="416">
        <v>3309.9677929999998</v>
      </c>
      <c r="I224" s="416">
        <v>2423.5148358999991</v>
      </c>
      <c r="J224" s="417">
        <f>IF(AND(I224=0,H224&gt;0),"n.a.",IF(OR(I224=0,H224=0),"n.a.",IF((AND(I224&gt;0,H224&lt;0)),"n.a.",IF((I224/H224)*100-100&gt;100,"-o-",(I224/H224)*100-100))))</f>
        <v>-26.781316693615352</v>
      </c>
      <c r="K224" s="102"/>
      <c r="L224" s="93"/>
      <c r="M224" s="93"/>
      <c r="N224" s="93"/>
    </row>
    <row r="225" spans="1:14" s="63" customFormat="1">
      <c r="A225" s="481"/>
      <c r="B225" s="413"/>
      <c r="C225" s="480"/>
      <c r="D225" s="413"/>
      <c r="E225" s="413" t="s">
        <v>142</v>
      </c>
      <c r="F225" s="414"/>
      <c r="G225" s="415"/>
      <c r="H225" s="416"/>
      <c r="I225" s="416"/>
      <c r="J225" s="417"/>
      <c r="K225" s="102"/>
      <c r="L225" s="93"/>
      <c r="M225" s="93"/>
      <c r="N225" s="93"/>
    </row>
    <row r="226" spans="1:14" s="369" customFormat="1">
      <c r="A226" s="481"/>
      <c r="B226" s="413"/>
      <c r="C226" s="480"/>
      <c r="D226" s="413"/>
      <c r="E226" s="413"/>
      <c r="F226" s="414" t="s">
        <v>144</v>
      </c>
      <c r="G226" s="415" t="s">
        <v>167</v>
      </c>
      <c r="H226" s="416">
        <v>2208.7294109999998</v>
      </c>
      <c r="I226" s="416">
        <v>7512.1294552299987</v>
      </c>
      <c r="J226" s="417" t="str">
        <f>IF(AND(I226=0,H226&gt;0),"n.a.",IF(OR(I226=0,H226=0),"n.a.",IF((AND(I226&gt;0,H226&lt;0)),"n.a.",IF((I226/H226)*100-100&gt;100,"-o-",(I226/H226)*100-100))))</f>
        <v>-o-</v>
      </c>
      <c r="K226" s="411"/>
      <c r="L226" s="93"/>
      <c r="M226" s="93"/>
      <c r="N226" s="93"/>
    </row>
    <row r="227" spans="1:14" s="369" customFormat="1">
      <c r="A227" s="481"/>
      <c r="B227" s="413"/>
      <c r="C227" s="480"/>
      <c r="D227" s="413"/>
      <c r="E227" s="413"/>
      <c r="F227" s="414" t="s">
        <v>174</v>
      </c>
      <c r="G227" s="415" t="s">
        <v>519</v>
      </c>
      <c r="H227" s="416">
        <v>78.314532999999997</v>
      </c>
      <c r="I227" s="416">
        <v>173.09931212999999</v>
      </c>
      <c r="J227" s="417" t="str">
        <f>IF(AND(I227=0,H227&gt;0),"n.a.",IF(OR(I227=0,H227=0),"n.a.",IF((AND(I227&gt;0,H227&lt;0)),"n.a.",IF((I227/H227)*100-100&gt;100,"-o-",(I227/H227)*100-100))))</f>
        <v>-o-</v>
      </c>
      <c r="K227" s="411"/>
      <c r="L227" s="93"/>
      <c r="M227" s="93"/>
      <c r="N227" s="93"/>
    </row>
    <row r="228" spans="1:14" s="63" customFormat="1">
      <c r="A228" s="481"/>
      <c r="B228" s="413"/>
      <c r="C228" s="480"/>
      <c r="D228" s="413"/>
      <c r="E228" s="413"/>
      <c r="F228" s="414" t="s">
        <v>164</v>
      </c>
      <c r="G228" s="415" t="s">
        <v>30</v>
      </c>
      <c r="H228" s="416">
        <v>81.378882000000004</v>
      </c>
      <c r="I228" s="416">
        <v>111.81265657000002</v>
      </c>
      <c r="J228" s="417">
        <f>IF(AND(I228=0,H228&gt;0),"n.a.",IF(OR(I228=0,H228=0),"n.a.",IF((AND(I228&gt;0,H228&lt;0)),"n.a.",IF((I228/H228)*100-100&gt;100,"-o-",(I228/H228)*100-100))))</f>
        <v>37.397631697619062</v>
      </c>
      <c r="K228" s="102"/>
      <c r="L228" s="93"/>
      <c r="M228" s="93"/>
      <c r="N228" s="93"/>
    </row>
    <row r="229" spans="1:14" s="63" customFormat="1">
      <c r="A229" s="481"/>
      <c r="B229" s="413"/>
      <c r="C229" s="480"/>
      <c r="D229" s="413"/>
      <c r="E229" s="413"/>
      <c r="F229" s="414" t="s">
        <v>218</v>
      </c>
      <c r="G229" s="415" t="s">
        <v>559</v>
      </c>
      <c r="H229" s="416">
        <v>2984.3094860000001</v>
      </c>
      <c r="I229" s="416">
        <v>4777.5151307400001</v>
      </c>
      <c r="J229" s="417">
        <f>IF(AND(I229=0,H229&gt;0),"n.a.",IF(OR(I229=0,H229=0),"n.a.",IF((AND(I229&gt;0,H229&lt;0)),"n.a.",IF((I229/H229)*100-100&gt;100,"-o-",(I229/H229)*100-100))))</f>
        <v>60.087790932954192</v>
      </c>
      <c r="K229" s="102"/>
      <c r="L229" s="93"/>
      <c r="M229" s="93"/>
      <c r="N229" s="93"/>
    </row>
    <row r="230" spans="1:14" s="369" customFormat="1">
      <c r="A230" s="481"/>
      <c r="B230" s="413"/>
      <c r="C230" s="480"/>
      <c r="D230" s="413"/>
      <c r="E230" s="413"/>
      <c r="F230" s="414" t="s">
        <v>199</v>
      </c>
      <c r="G230" s="415" t="s">
        <v>520</v>
      </c>
      <c r="H230" s="416">
        <v>70767.434577000007</v>
      </c>
      <c r="I230" s="416">
        <v>35086.358488839978</v>
      </c>
      <c r="J230" s="417">
        <f>IF(AND(I230=0,H230&gt;0),"n.a.",IF(OR(I230=0,H230=0),"n.a.",IF((AND(I230&gt;0,H230&lt;0)),"n.a.",IF((I230/H230)*100-100&gt;100,"-o-",(I230/H230)*100-100))))</f>
        <v>-50.420191577435915</v>
      </c>
      <c r="K230" s="411"/>
      <c r="L230" s="93"/>
      <c r="M230" s="93"/>
      <c r="N230" s="93"/>
    </row>
    <row r="231" spans="1:14" s="369" customFormat="1" ht="13.5">
      <c r="A231" s="484"/>
      <c r="B231" s="404"/>
      <c r="C231" s="410">
        <v>38</v>
      </c>
      <c r="D231" s="402" t="s">
        <v>752</v>
      </c>
      <c r="E231" s="402"/>
      <c r="F231" s="485"/>
      <c r="G231" s="486"/>
      <c r="H231" s="487"/>
      <c r="I231" s="487"/>
      <c r="J231" s="488"/>
      <c r="K231" s="411"/>
      <c r="L231" s="411"/>
      <c r="M231" s="411"/>
    </row>
    <row r="232" spans="1:14" s="63" customFormat="1">
      <c r="A232" s="481"/>
      <c r="B232" s="413"/>
      <c r="C232" s="480"/>
      <c r="D232" s="413"/>
      <c r="E232" s="413" t="s">
        <v>222</v>
      </c>
      <c r="F232" s="414"/>
      <c r="G232" s="415"/>
      <c r="H232" s="416"/>
      <c r="I232" s="416"/>
      <c r="J232" s="417"/>
      <c r="K232" s="102"/>
      <c r="L232" s="93"/>
      <c r="M232" s="93"/>
      <c r="N232" s="93"/>
    </row>
    <row r="233" spans="1:14" s="369" customFormat="1" ht="24">
      <c r="A233" s="481"/>
      <c r="B233" s="413"/>
      <c r="C233" s="480"/>
      <c r="D233" s="413"/>
      <c r="E233" s="413"/>
      <c r="F233" s="414" t="s">
        <v>1058</v>
      </c>
      <c r="G233" s="415" t="s">
        <v>1059</v>
      </c>
      <c r="H233" s="416">
        <v>72.610917000000001</v>
      </c>
      <c r="I233" s="416">
        <v>77.591256170000023</v>
      </c>
      <c r="J233" s="417">
        <f t="shared" ref="J233:J242" si="9">IF(AND(I233=0,H233&gt;0),"n.a.",IF(OR(I233=0,H233=0),"n.a.",IF((AND(I233&gt;0,H233&lt;0)),"n.a.",IF((I233/H233)*100-100&gt;100,"-o-",(I233/H233)*100-100))))</f>
        <v>6.8589399167070582</v>
      </c>
      <c r="K233" s="411"/>
      <c r="L233" s="93"/>
      <c r="M233" s="93"/>
      <c r="N233" s="93"/>
    </row>
    <row r="234" spans="1:14" s="412" customFormat="1" ht="24">
      <c r="A234" s="481"/>
      <c r="B234" s="413"/>
      <c r="C234" s="480"/>
      <c r="D234" s="413"/>
      <c r="E234" s="413"/>
      <c r="F234" s="414" t="s">
        <v>1060</v>
      </c>
      <c r="G234" s="415" t="s">
        <v>1061</v>
      </c>
      <c r="H234" s="416">
        <v>223.07129</v>
      </c>
      <c r="I234" s="416">
        <v>203.95619288999998</v>
      </c>
      <c r="J234" s="417">
        <f t="shared" si="9"/>
        <v>-8.5690530188801972</v>
      </c>
      <c r="K234" s="409"/>
      <c r="L234" s="93"/>
      <c r="M234" s="93"/>
      <c r="N234" s="93"/>
    </row>
    <row r="235" spans="1:14" s="80" customFormat="1" ht="24">
      <c r="A235" s="481"/>
      <c r="B235" s="413"/>
      <c r="C235" s="480"/>
      <c r="D235" s="413"/>
      <c r="E235" s="413"/>
      <c r="F235" s="414" t="s">
        <v>1062</v>
      </c>
      <c r="G235" s="415" t="s">
        <v>1063</v>
      </c>
      <c r="H235" s="416">
        <v>231.912893</v>
      </c>
      <c r="I235" s="416">
        <v>243.94684673000003</v>
      </c>
      <c r="J235" s="417">
        <f t="shared" si="9"/>
        <v>5.1889972887363456</v>
      </c>
      <c r="K235" s="93"/>
      <c r="L235" s="93"/>
      <c r="M235" s="93"/>
      <c r="N235" s="93"/>
    </row>
    <row r="236" spans="1:14" s="63" customFormat="1" ht="24">
      <c r="A236" s="481"/>
      <c r="B236" s="413"/>
      <c r="C236" s="480"/>
      <c r="D236" s="413"/>
      <c r="E236" s="413"/>
      <c r="F236" s="414" t="s">
        <v>1064</v>
      </c>
      <c r="G236" s="415" t="s">
        <v>1065</v>
      </c>
      <c r="H236" s="416">
        <v>136.551356</v>
      </c>
      <c r="I236" s="416">
        <v>147.58841912</v>
      </c>
      <c r="J236" s="417">
        <f t="shared" si="9"/>
        <v>8.082719530079217</v>
      </c>
      <c r="K236" s="102"/>
      <c r="L236" s="93"/>
      <c r="M236" s="93"/>
      <c r="N236" s="93"/>
    </row>
    <row r="237" spans="1:14">
      <c r="A237" s="481"/>
      <c r="B237" s="413"/>
      <c r="C237" s="480"/>
      <c r="D237" s="413"/>
      <c r="E237" s="413"/>
      <c r="F237" s="414" t="s">
        <v>1066</v>
      </c>
      <c r="G237" s="415" t="s">
        <v>1067</v>
      </c>
      <c r="H237" s="416">
        <v>560.87307699999997</v>
      </c>
      <c r="I237" s="416">
        <v>596.44263667000007</v>
      </c>
      <c r="J237" s="417">
        <f t="shared" si="9"/>
        <v>6.3418197678973343</v>
      </c>
    </row>
    <row r="238" spans="1:14" s="419" customFormat="1" ht="79.5" customHeight="1">
      <c r="A238" s="481"/>
      <c r="B238" s="413"/>
      <c r="C238" s="480"/>
      <c r="D238" s="413"/>
      <c r="E238" s="413"/>
      <c r="F238" s="414" t="s">
        <v>1068</v>
      </c>
      <c r="G238" s="415" t="s">
        <v>1069</v>
      </c>
      <c r="H238" s="416">
        <v>228.73086699999999</v>
      </c>
      <c r="I238" s="416">
        <v>250.51913642999997</v>
      </c>
      <c r="J238" s="417">
        <f t="shared" si="9"/>
        <v>9.5257232728453829</v>
      </c>
      <c r="K238" s="418"/>
    </row>
    <row r="239" spans="1:14">
      <c r="A239" s="481"/>
      <c r="B239" s="413"/>
      <c r="C239" s="480"/>
      <c r="D239" s="413"/>
      <c r="E239" s="413"/>
      <c r="F239" s="414" t="s">
        <v>596</v>
      </c>
      <c r="G239" s="415" t="s">
        <v>610</v>
      </c>
      <c r="H239" s="416">
        <v>25722.398901</v>
      </c>
      <c r="I239" s="416">
        <v>28419.858567629974</v>
      </c>
      <c r="J239" s="417">
        <f t="shared" si="9"/>
        <v>10.486812202127481</v>
      </c>
    </row>
    <row r="240" spans="1:14">
      <c r="A240" s="481"/>
      <c r="B240" s="413"/>
      <c r="C240" s="480"/>
      <c r="D240" s="413"/>
      <c r="E240" s="413"/>
      <c r="F240" s="414" t="s">
        <v>1070</v>
      </c>
      <c r="G240" s="415" t="s">
        <v>1071</v>
      </c>
      <c r="H240" s="416">
        <v>168.009514</v>
      </c>
      <c r="I240" s="416">
        <v>198.00354845999999</v>
      </c>
      <c r="J240" s="417">
        <f t="shared" si="9"/>
        <v>17.852580931815567</v>
      </c>
    </row>
    <row r="241" spans="1:13" ht="24">
      <c r="A241" s="481"/>
      <c r="B241" s="413"/>
      <c r="C241" s="480"/>
      <c r="D241" s="413"/>
      <c r="E241" s="413"/>
      <c r="F241" s="414" t="s">
        <v>1072</v>
      </c>
      <c r="G241" s="415" t="s">
        <v>1073</v>
      </c>
      <c r="H241" s="416">
        <v>648.76497600000005</v>
      </c>
      <c r="I241" s="416">
        <v>690.92004316000009</v>
      </c>
      <c r="J241" s="417">
        <f t="shared" si="9"/>
        <v>6.4977408953099882</v>
      </c>
    </row>
    <row r="242" spans="1:13">
      <c r="A242" s="481"/>
      <c r="B242" s="413"/>
      <c r="C242" s="480"/>
      <c r="D242" s="413"/>
      <c r="E242" s="413"/>
      <c r="F242" s="414" t="s">
        <v>1074</v>
      </c>
      <c r="G242" s="415" t="s">
        <v>1075</v>
      </c>
      <c r="H242" s="416">
        <v>451.45497799999998</v>
      </c>
      <c r="I242" s="416">
        <v>489.15308188999995</v>
      </c>
      <c r="J242" s="417">
        <f t="shared" si="9"/>
        <v>8.3503573395086192</v>
      </c>
    </row>
    <row r="243" spans="1:13" s="369" customFormat="1" ht="13.5">
      <c r="A243" s="484"/>
      <c r="B243" s="404"/>
      <c r="C243" s="410">
        <v>45</v>
      </c>
      <c r="D243" s="402" t="s">
        <v>74</v>
      </c>
      <c r="E243" s="402"/>
      <c r="F243" s="485"/>
      <c r="G243" s="486"/>
      <c r="H243" s="487"/>
      <c r="I243" s="487"/>
      <c r="J243" s="488"/>
      <c r="K243" s="411"/>
      <c r="L243" s="411"/>
      <c r="M243" s="411"/>
    </row>
    <row r="244" spans="1:13">
      <c r="A244" s="481"/>
      <c r="B244" s="413"/>
      <c r="C244" s="480"/>
      <c r="D244" s="413"/>
      <c r="E244" s="413" t="s">
        <v>141</v>
      </c>
      <c r="F244" s="414"/>
      <c r="G244" s="415"/>
      <c r="H244" s="416"/>
      <c r="I244" s="416"/>
      <c r="J244" s="417"/>
    </row>
    <row r="245" spans="1:13">
      <c r="A245" s="481"/>
      <c r="B245" s="413"/>
      <c r="C245" s="480"/>
      <c r="D245" s="413"/>
      <c r="E245" s="413"/>
      <c r="F245" s="414">
        <v>0</v>
      </c>
      <c r="G245" s="415" t="s">
        <v>141</v>
      </c>
      <c r="H245" s="416">
        <v>285.50694800000002</v>
      </c>
      <c r="I245" s="416">
        <v>585.26259333999974</v>
      </c>
      <c r="J245" s="417" t="str">
        <f>IF(AND(I245=0,H245&gt;0),"n.a.",IF(OR(I245=0,H245=0),"n.a.",IF((AND(I245&gt;0,H245&lt;0)),"n.a.",IF((I245/H245)*100-100&gt;100,"-o-",(I245/H245)*100-100))))</f>
        <v>-o-</v>
      </c>
    </row>
    <row r="246" spans="1:13" s="369" customFormat="1" ht="13.5">
      <c r="A246" s="484"/>
      <c r="B246" s="404"/>
      <c r="C246" s="410">
        <v>46</v>
      </c>
      <c r="D246" s="402" t="s">
        <v>76</v>
      </c>
      <c r="E246" s="402"/>
      <c r="F246" s="485"/>
      <c r="G246" s="486"/>
      <c r="H246" s="487"/>
      <c r="I246" s="487"/>
      <c r="J246" s="488"/>
      <c r="K246" s="411"/>
      <c r="L246" s="411"/>
      <c r="M246" s="411"/>
    </row>
    <row r="247" spans="1:13">
      <c r="A247" s="481"/>
      <c r="B247" s="413"/>
      <c r="C247" s="480"/>
      <c r="D247" s="413"/>
      <c r="E247" s="413" t="s">
        <v>141</v>
      </c>
      <c r="F247" s="414"/>
      <c r="G247" s="415"/>
      <c r="H247" s="416"/>
      <c r="I247" s="416"/>
      <c r="J247" s="417"/>
    </row>
    <row r="248" spans="1:13">
      <c r="A248" s="481"/>
      <c r="B248" s="413"/>
      <c r="C248" s="480"/>
      <c r="D248" s="413"/>
      <c r="E248" s="413"/>
      <c r="F248" s="414">
        <v>0</v>
      </c>
      <c r="G248" s="415" t="s">
        <v>141</v>
      </c>
      <c r="H248" s="416">
        <v>247.55134100000001</v>
      </c>
      <c r="I248" s="416">
        <v>854.41950114999986</v>
      </c>
      <c r="J248" s="417" t="str">
        <f>IF(AND(I248=0,H248&gt;0),"n.a.",IF(OR(I248=0,H248=0),"n.a.",IF((AND(I248&gt;0,H248&lt;0)),"n.a.",IF((I248/H248)*100-100&gt;100,"-o-",(I248/H248)*100-100))))</f>
        <v>-o-</v>
      </c>
    </row>
    <row r="249" spans="1:13" s="369" customFormat="1" ht="13.5">
      <c r="A249" s="484"/>
      <c r="B249" s="404"/>
      <c r="C249" s="410">
        <v>47</v>
      </c>
      <c r="D249" s="402" t="s">
        <v>168</v>
      </c>
      <c r="E249" s="402"/>
      <c r="F249" s="485"/>
      <c r="G249" s="486"/>
      <c r="H249" s="487"/>
      <c r="I249" s="487"/>
      <c r="J249" s="488"/>
      <c r="K249" s="411"/>
      <c r="L249" s="411"/>
      <c r="M249" s="411"/>
    </row>
    <row r="250" spans="1:13">
      <c r="A250" s="481"/>
      <c r="B250" s="413"/>
      <c r="C250" s="480"/>
      <c r="D250" s="413"/>
      <c r="E250" s="413" t="s">
        <v>222</v>
      </c>
      <c r="F250" s="414"/>
      <c r="G250" s="415"/>
      <c r="H250" s="416"/>
      <c r="I250" s="416"/>
      <c r="J250" s="417"/>
    </row>
    <row r="251" spans="1:13">
      <c r="A251" s="481"/>
      <c r="B251" s="413"/>
      <c r="C251" s="480"/>
      <c r="D251" s="413"/>
      <c r="E251" s="413"/>
      <c r="F251" s="414" t="s">
        <v>1076</v>
      </c>
      <c r="G251" s="415" t="s">
        <v>1077</v>
      </c>
      <c r="H251" s="416">
        <v>4321.5926669999999</v>
      </c>
      <c r="I251" s="416">
        <v>4547.2097960999999</v>
      </c>
      <c r="J251" s="417">
        <f t="shared" ref="J251:J257" si="10">IF(AND(I251=0,H251&gt;0),"n.a.",IF(OR(I251=0,H251=0),"n.a.",IF((AND(I251&gt;0,H251&lt;0)),"n.a.",IF((I251/H251)*100-100&gt;100,"-o-",(I251/H251)*100-100))))</f>
        <v>5.2206940006824141</v>
      </c>
    </row>
    <row r="252" spans="1:13">
      <c r="A252" s="481"/>
      <c r="B252" s="413"/>
      <c r="C252" s="480"/>
      <c r="D252" s="413"/>
      <c r="E252" s="413"/>
      <c r="F252" s="414" t="s">
        <v>753</v>
      </c>
      <c r="G252" s="415" t="s">
        <v>754</v>
      </c>
      <c r="H252" s="416">
        <v>195.319435</v>
      </c>
      <c r="I252" s="416">
        <v>16.970593000000001</v>
      </c>
      <c r="J252" s="417">
        <f t="shared" si="10"/>
        <v>-91.311364893104468</v>
      </c>
    </row>
    <row r="253" spans="1:13">
      <c r="A253" s="481"/>
      <c r="B253" s="413"/>
      <c r="C253" s="480"/>
      <c r="D253" s="413"/>
      <c r="E253" s="413"/>
      <c r="F253" s="414" t="s">
        <v>833</v>
      </c>
      <c r="G253" s="415" t="s">
        <v>834</v>
      </c>
      <c r="H253" s="416">
        <v>1113.3464059999999</v>
      </c>
      <c r="I253" s="416">
        <v>1834.3724937799998</v>
      </c>
      <c r="J253" s="417">
        <f t="shared" si="10"/>
        <v>64.762061824987825</v>
      </c>
    </row>
    <row r="254" spans="1:13">
      <c r="A254" s="481"/>
      <c r="B254" s="413"/>
      <c r="C254" s="480"/>
      <c r="D254" s="413"/>
      <c r="E254" s="413"/>
      <c r="F254" s="414" t="s">
        <v>598</v>
      </c>
      <c r="G254" s="415" t="s">
        <v>599</v>
      </c>
      <c r="H254" s="416">
        <v>136.92394200000001</v>
      </c>
      <c r="I254" s="416">
        <v>114.09001151000005</v>
      </c>
      <c r="J254" s="417">
        <f t="shared" si="10"/>
        <v>-16.676360727329893</v>
      </c>
    </row>
    <row r="255" spans="1:13">
      <c r="A255" s="481"/>
      <c r="B255" s="413"/>
      <c r="C255" s="480"/>
      <c r="D255" s="413"/>
      <c r="E255" s="413"/>
      <c r="F255" s="414" t="s">
        <v>600</v>
      </c>
      <c r="G255" s="482" t="s">
        <v>601</v>
      </c>
      <c r="H255" s="416">
        <v>665.67002400000001</v>
      </c>
      <c r="I255" s="416">
        <v>569.95176866000008</v>
      </c>
      <c r="J255" s="417">
        <f t="shared" si="10"/>
        <v>-14.379234739282765</v>
      </c>
    </row>
    <row r="256" spans="1:13" ht="24">
      <c r="A256" s="481"/>
      <c r="B256" s="413"/>
      <c r="C256" s="480"/>
      <c r="D256" s="413"/>
      <c r="E256" s="413"/>
      <c r="F256" s="414" t="s">
        <v>521</v>
      </c>
      <c r="G256" s="415" t="s">
        <v>522</v>
      </c>
      <c r="H256" s="416">
        <v>128623.931279</v>
      </c>
      <c r="I256" s="416">
        <v>197824.0716016005</v>
      </c>
      <c r="J256" s="417">
        <f t="shared" si="10"/>
        <v>53.800361747999659</v>
      </c>
    </row>
    <row r="257" spans="1:13">
      <c r="A257" s="481"/>
      <c r="B257" s="413"/>
      <c r="C257" s="480"/>
      <c r="D257" s="413"/>
      <c r="E257" s="413"/>
      <c r="F257" s="414" t="s">
        <v>211</v>
      </c>
      <c r="G257" s="415" t="s">
        <v>31</v>
      </c>
      <c r="H257" s="416">
        <v>271.09447599999999</v>
      </c>
      <c r="I257" s="416">
        <v>331.2836503900001</v>
      </c>
      <c r="J257" s="417">
        <f t="shared" si="10"/>
        <v>22.202287290427904</v>
      </c>
    </row>
    <row r="258" spans="1:13" s="369" customFormat="1" ht="13.5">
      <c r="A258" s="484"/>
      <c r="B258" s="404"/>
      <c r="C258" s="410">
        <v>48</v>
      </c>
      <c r="D258" s="402" t="s">
        <v>159</v>
      </c>
      <c r="E258" s="402"/>
      <c r="F258" s="485"/>
      <c r="G258" s="486"/>
      <c r="H258" s="487"/>
      <c r="I258" s="487"/>
      <c r="J258" s="488"/>
      <c r="K258" s="411"/>
      <c r="L258" s="411"/>
      <c r="M258" s="411"/>
    </row>
    <row r="259" spans="1:13">
      <c r="A259" s="481"/>
      <c r="B259" s="413"/>
      <c r="C259" s="480"/>
      <c r="D259" s="413"/>
      <c r="E259" s="413" t="s">
        <v>141</v>
      </c>
      <c r="F259" s="414"/>
      <c r="G259" s="415"/>
      <c r="H259" s="416"/>
      <c r="I259" s="416"/>
      <c r="J259" s="417"/>
    </row>
    <row r="260" spans="1:13">
      <c r="A260" s="481"/>
      <c r="B260" s="413"/>
      <c r="C260" s="480"/>
      <c r="D260" s="413"/>
      <c r="E260" s="413"/>
      <c r="F260" s="414">
        <v>0</v>
      </c>
      <c r="G260" s="415" t="s">
        <v>141</v>
      </c>
      <c r="H260" s="416">
        <v>3986.6337090000002</v>
      </c>
      <c r="I260" s="416">
        <v>5062.6322598299994</v>
      </c>
      <c r="J260" s="417">
        <f>IF(AND(I260=0,H260&gt;0),"n.a.",IF(OR(I260=0,H260=0),"n.a.",IF((AND(I260&gt;0,H260&lt;0)),"n.a.",IF((I260/H260)*100-100&gt;100,"-o-",(I260/H260)*100-100))))</f>
        <v>26.990153331641324</v>
      </c>
    </row>
    <row r="261" spans="1:13">
      <c r="A261" s="481"/>
      <c r="B261" s="413"/>
      <c r="C261" s="480"/>
      <c r="D261" s="413"/>
      <c r="E261" s="413" t="s">
        <v>142</v>
      </c>
      <c r="F261" s="414"/>
      <c r="G261" s="415"/>
      <c r="H261" s="416"/>
      <c r="I261" s="416"/>
      <c r="J261" s="417"/>
    </row>
    <row r="262" spans="1:13">
      <c r="A262" s="481"/>
      <c r="B262" s="413"/>
      <c r="C262" s="480"/>
      <c r="D262" s="413"/>
      <c r="E262" s="413"/>
      <c r="F262" s="414" t="s">
        <v>216</v>
      </c>
      <c r="G262" s="415" t="s">
        <v>485</v>
      </c>
      <c r="H262" s="416">
        <v>8006.5603849999998</v>
      </c>
      <c r="I262" s="416">
        <v>6686.8187889399996</v>
      </c>
      <c r="J262" s="417">
        <f>IF(AND(I262=0,H262&gt;0),"n.a.",IF(OR(I262=0,H262=0),"n.a.",IF((AND(I262&gt;0,H262&lt;0)),"n.a.",IF((I262/H262)*100-100&gt;100,"-o-",(I262/H262)*100-100))))</f>
        <v>-16.483252890123552</v>
      </c>
    </row>
    <row r="263" spans="1:13">
      <c r="A263" s="481"/>
      <c r="B263" s="413"/>
      <c r="C263" s="480"/>
      <c r="D263" s="413"/>
      <c r="E263" s="413"/>
      <c r="F263" s="414" t="s">
        <v>164</v>
      </c>
      <c r="G263" s="415" t="s">
        <v>529</v>
      </c>
      <c r="H263" s="416">
        <v>3631.1382039999999</v>
      </c>
      <c r="I263" s="416">
        <v>4484.9567623099983</v>
      </c>
      <c r="J263" s="417">
        <f>IF(AND(I263=0,H263&gt;0),"n.a.",IF(OR(I263=0,H263=0),"n.a.",IF((AND(I263&gt;0,H263&lt;0)),"n.a.",IF((I263/H263)*100-100&gt;100,"-o-",(I263/H263)*100-100))))</f>
        <v>23.513799540029808</v>
      </c>
    </row>
    <row r="264" spans="1:13">
      <c r="A264" s="481"/>
      <c r="B264" s="413"/>
      <c r="C264" s="480"/>
      <c r="D264" s="413"/>
      <c r="E264" s="413"/>
      <c r="F264" s="414" t="s">
        <v>218</v>
      </c>
      <c r="G264" s="415" t="s">
        <v>1078</v>
      </c>
      <c r="H264" s="416">
        <v>86.572744</v>
      </c>
      <c r="I264" s="416">
        <v>101.78365502000003</v>
      </c>
      <c r="J264" s="417">
        <f>IF(AND(I264=0,H264&gt;0),"n.a.",IF(OR(I264=0,H264=0),"n.a.",IF((AND(I264&gt;0,H264&lt;0)),"n.a.",IF((I264/H264)*100-100&gt;100,"-o-",(I264/H264)*100-100))))</f>
        <v>17.570092291402958</v>
      </c>
    </row>
    <row r="265" spans="1:13">
      <c r="A265" s="481"/>
      <c r="B265" s="413"/>
      <c r="C265" s="480"/>
      <c r="D265" s="413"/>
      <c r="E265" s="413"/>
      <c r="F265" s="414" t="s">
        <v>560</v>
      </c>
      <c r="G265" s="415" t="s">
        <v>561</v>
      </c>
      <c r="H265" s="416">
        <v>78.404759999999996</v>
      </c>
      <c r="I265" s="416">
        <v>73.539858479999992</v>
      </c>
      <c r="J265" s="417">
        <f>IF(AND(I265=0,H265&gt;0),"n.a.",IF(OR(I265=0,H265=0),"n.a.",IF((AND(I265&gt;0,H265&lt;0)),"n.a.",IF((I265/H265)*100-100&gt;100,"-o-",(I265/H265)*100-100))))</f>
        <v>-6.2048548072846614</v>
      </c>
    </row>
    <row r="266" spans="1:13">
      <c r="A266" s="481"/>
      <c r="B266" s="413"/>
      <c r="C266" s="480"/>
      <c r="D266" s="413"/>
      <c r="E266" s="413" t="s">
        <v>222</v>
      </c>
      <c r="F266" s="414"/>
      <c r="G266" s="415"/>
      <c r="H266" s="416"/>
      <c r="I266" s="416"/>
      <c r="J266" s="417"/>
    </row>
    <row r="267" spans="1:13">
      <c r="A267" s="481"/>
      <c r="B267" s="413"/>
      <c r="C267" s="480"/>
      <c r="D267" s="413"/>
      <c r="E267" s="413"/>
      <c r="F267" s="414" t="s">
        <v>523</v>
      </c>
      <c r="G267" s="415" t="s">
        <v>524</v>
      </c>
      <c r="H267" s="416">
        <v>30.442810000000001</v>
      </c>
      <c r="I267" s="416">
        <v>54.987597060000006</v>
      </c>
      <c r="J267" s="417">
        <f t="shared" ref="J267:J272" si="11">IF(AND(I267=0,H267&gt;0),"n.a.",IF(OR(I267=0,H267=0),"n.a.",IF((AND(I267&gt;0,H267&lt;0)),"n.a.",IF((I267/H267)*100-100&gt;100,"-o-",(I267/H267)*100-100))))</f>
        <v>80.625891827988283</v>
      </c>
    </row>
    <row r="268" spans="1:13">
      <c r="A268" s="481"/>
      <c r="B268" s="413"/>
      <c r="C268" s="480"/>
      <c r="D268" s="413"/>
      <c r="E268" s="413"/>
      <c r="F268" s="414" t="s">
        <v>603</v>
      </c>
      <c r="G268" s="415" t="s">
        <v>604</v>
      </c>
      <c r="H268" s="416">
        <v>42.214568</v>
      </c>
      <c r="I268" s="416">
        <v>21.347982200000001</v>
      </c>
      <c r="J268" s="417">
        <f t="shared" si="11"/>
        <v>-49.429821951512089</v>
      </c>
    </row>
    <row r="269" spans="1:13">
      <c r="A269" s="481"/>
      <c r="B269" s="413"/>
      <c r="C269" s="480"/>
      <c r="D269" s="413"/>
      <c r="E269" s="413"/>
      <c r="F269" s="414" t="s">
        <v>605</v>
      </c>
      <c r="G269" s="415" t="s">
        <v>606</v>
      </c>
      <c r="H269" s="416">
        <v>28.062075</v>
      </c>
      <c r="I269" s="416">
        <v>24.152557419999994</v>
      </c>
      <c r="J269" s="417">
        <f t="shared" si="11"/>
        <v>-13.931676755906352</v>
      </c>
    </row>
    <row r="270" spans="1:13">
      <c r="A270" s="481"/>
      <c r="B270" s="413"/>
      <c r="C270" s="480"/>
      <c r="D270" s="413"/>
      <c r="E270" s="413"/>
      <c r="F270" s="414" t="s">
        <v>467</v>
      </c>
      <c r="G270" s="415" t="s">
        <v>468</v>
      </c>
      <c r="H270" s="416">
        <v>49.921539000000003</v>
      </c>
      <c r="I270" s="416">
        <v>127.79768471000001</v>
      </c>
      <c r="J270" s="417" t="str">
        <f t="shared" si="11"/>
        <v>-o-</v>
      </c>
    </row>
    <row r="271" spans="1:13">
      <c r="A271" s="481"/>
      <c r="B271" s="413"/>
      <c r="C271" s="480"/>
      <c r="D271" s="413"/>
      <c r="E271" s="413"/>
      <c r="F271" s="414" t="s">
        <v>1079</v>
      </c>
      <c r="G271" s="415" t="s">
        <v>1080</v>
      </c>
      <c r="H271" s="416">
        <v>79.148765999999995</v>
      </c>
      <c r="I271" s="416">
        <v>74.143292880000004</v>
      </c>
      <c r="J271" s="417">
        <f t="shared" si="11"/>
        <v>-6.3241328614017647</v>
      </c>
    </row>
    <row r="272" spans="1:13">
      <c r="A272" s="481"/>
      <c r="B272" s="413"/>
      <c r="C272" s="480"/>
      <c r="D272" s="413"/>
      <c r="E272" s="413"/>
      <c r="F272" s="414" t="s">
        <v>1081</v>
      </c>
      <c r="G272" s="415" t="s">
        <v>1082</v>
      </c>
      <c r="H272" s="416">
        <v>149.91711000000001</v>
      </c>
      <c r="I272" s="416">
        <v>167.79789970999997</v>
      </c>
      <c r="J272" s="417">
        <f t="shared" si="11"/>
        <v>11.92711739840766</v>
      </c>
    </row>
    <row r="273" spans="1:13" s="412" customFormat="1" ht="13.5">
      <c r="A273" s="484"/>
      <c r="B273" s="402" t="s">
        <v>835</v>
      </c>
      <c r="C273" s="403"/>
      <c r="D273" s="402"/>
      <c r="E273" s="402"/>
      <c r="F273" s="485"/>
      <c r="G273" s="486"/>
      <c r="H273" s="487"/>
      <c r="I273" s="487"/>
      <c r="J273" s="488"/>
      <c r="K273" s="409"/>
      <c r="L273" s="409"/>
      <c r="M273" s="409"/>
    </row>
    <row r="274" spans="1:13" s="369" customFormat="1" ht="13.5">
      <c r="A274" s="484"/>
      <c r="B274" s="404"/>
      <c r="C274" s="410">
        <v>19</v>
      </c>
      <c r="D274" s="402" t="s">
        <v>836</v>
      </c>
      <c r="E274" s="402"/>
      <c r="F274" s="485"/>
      <c r="G274" s="486"/>
      <c r="H274" s="487"/>
      <c r="I274" s="487"/>
      <c r="J274" s="488"/>
      <c r="K274" s="411"/>
      <c r="L274" s="411"/>
      <c r="M274" s="411"/>
    </row>
    <row r="275" spans="1:13">
      <c r="A275" s="481"/>
      <c r="B275" s="413"/>
      <c r="C275" s="480"/>
      <c r="D275" s="413"/>
      <c r="E275" s="413" t="s">
        <v>141</v>
      </c>
      <c r="F275" s="414"/>
      <c r="G275" s="415"/>
      <c r="H275" s="416"/>
      <c r="I275" s="416"/>
      <c r="J275" s="417"/>
    </row>
    <row r="276" spans="1:13">
      <c r="A276" s="481"/>
      <c r="B276" s="413"/>
      <c r="C276" s="480"/>
      <c r="D276" s="413"/>
      <c r="E276" s="413"/>
      <c r="F276" s="414">
        <v>0</v>
      </c>
      <c r="G276" s="415" t="s">
        <v>141</v>
      </c>
      <c r="H276" s="416">
        <v>212671.073756</v>
      </c>
      <c r="I276" s="416">
        <v>127836.01820296</v>
      </c>
      <c r="J276" s="417">
        <f>IF(AND(I276=0,H276&gt;0),"n.a.",IF(OR(I276=0,H276=0),"n.a.",IF((AND(I276&gt;0,H276&lt;0)),"n.a.",IF((I276/H276)*100-100&gt;100,"-o-",(I276/H276)*100-100))))</f>
        <v>-39.890265307247304</v>
      </c>
    </row>
    <row r="277" spans="1:13">
      <c r="A277" s="481"/>
      <c r="B277" s="413"/>
      <c r="C277" s="480"/>
      <c r="D277" s="413"/>
      <c r="E277" s="413" t="s">
        <v>222</v>
      </c>
      <c r="F277" s="414"/>
      <c r="G277" s="415"/>
      <c r="H277" s="416"/>
      <c r="I277" s="416"/>
      <c r="J277" s="417"/>
    </row>
    <row r="278" spans="1:13">
      <c r="A278" s="481"/>
      <c r="B278" s="413"/>
      <c r="C278" s="480"/>
      <c r="D278" s="413"/>
      <c r="E278" s="413"/>
      <c r="F278" s="414" t="s">
        <v>1083</v>
      </c>
      <c r="G278" s="415" t="s">
        <v>1084</v>
      </c>
      <c r="H278" s="416">
        <v>8967.0455340000008</v>
      </c>
      <c r="I278" s="416">
        <v>8463.2294920000004</v>
      </c>
      <c r="J278" s="417">
        <f>IF(AND(I278=0,H278&gt;0),"n.a.",IF(OR(I278=0,H278=0),"n.a.",IF((AND(I278&gt;0,H278&lt;0)),"n.a.",IF((I278/H278)*100-100&gt;100,"-o-",(I278/H278)*100-100))))</f>
        <v>-5.6185288687305075</v>
      </c>
    </row>
    <row r="279" spans="1:13" s="369" customFormat="1" ht="13.5">
      <c r="A279" s="484"/>
      <c r="B279" s="404"/>
      <c r="C279" s="410">
        <v>25</v>
      </c>
      <c r="D279" s="402" t="s">
        <v>837</v>
      </c>
      <c r="E279" s="402"/>
      <c r="F279" s="485"/>
      <c r="G279" s="486"/>
      <c r="H279" s="487"/>
      <c r="I279" s="487"/>
      <c r="J279" s="488"/>
      <c r="K279" s="411"/>
      <c r="L279" s="411"/>
      <c r="M279" s="411"/>
    </row>
    <row r="280" spans="1:13">
      <c r="A280" s="481"/>
      <c r="B280" s="413"/>
      <c r="C280" s="480"/>
      <c r="D280" s="413"/>
      <c r="E280" s="413" t="s">
        <v>141</v>
      </c>
      <c r="F280" s="414"/>
      <c r="G280" s="415"/>
      <c r="H280" s="416"/>
      <c r="I280" s="416"/>
      <c r="J280" s="417"/>
    </row>
    <row r="281" spans="1:13">
      <c r="A281" s="481"/>
      <c r="B281" s="413"/>
      <c r="C281" s="480"/>
      <c r="D281" s="413"/>
      <c r="E281" s="413"/>
      <c r="F281" s="414">
        <v>0</v>
      </c>
      <c r="G281" s="415" t="s">
        <v>141</v>
      </c>
      <c r="H281" s="416">
        <v>25948.919763000002</v>
      </c>
      <c r="I281" s="416">
        <v>1E-8</v>
      </c>
      <c r="J281" s="417">
        <f>IF(AND(I281=0,H281&gt;0),"n.a.",IF(OR(I281=0,H281=0),"n.a.",IF((AND(I281&gt;0,H281&lt;0)),"n.a.",IF((I281/H281)*100-100&gt;100,"-o-",(I281/H281)*100-100))))</f>
        <v>-99.99999999996146</v>
      </c>
    </row>
    <row r="282" spans="1:13">
      <c r="A282" s="481"/>
      <c r="B282" s="413"/>
      <c r="C282" s="480"/>
      <c r="D282" s="413"/>
      <c r="E282" s="413" t="s">
        <v>142</v>
      </c>
      <c r="F282" s="414"/>
      <c r="G282" s="415"/>
      <c r="H282" s="416"/>
      <c r="I282" s="416"/>
      <c r="J282" s="417"/>
    </row>
    <row r="283" spans="1:13">
      <c r="A283" s="481"/>
      <c r="B283" s="413"/>
      <c r="C283" s="480"/>
      <c r="D283" s="413"/>
      <c r="E283" s="413"/>
      <c r="F283" s="414" t="s">
        <v>174</v>
      </c>
      <c r="G283" s="415" t="s">
        <v>961</v>
      </c>
      <c r="H283" s="416">
        <v>56569.566159000002</v>
      </c>
      <c r="I283" s="416">
        <v>52610.662355139997</v>
      </c>
      <c r="J283" s="417">
        <f>IF(AND(I283=0,H283&gt;0),"n.a.",IF(OR(I283=0,H283=0),"n.a.",IF((AND(I283&gt;0,H283&lt;0)),"n.a.",IF((I283/H283)*100-100&gt;100,"-o-",(I283/H283)*100-100))))</f>
        <v>-6.9982926733655972</v>
      </c>
    </row>
    <row r="284" spans="1:13" s="412" customFormat="1" ht="13.5">
      <c r="A284" s="484"/>
      <c r="B284" s="402" t="s">
        <v>145</v>
      </c>
      <c r="C284" s="403"/>
      <c r="D284" s="402"/>
      <c r="E284" s="402"/>
      <c r="F284" s="485"/>
      <c r="G284" s="486"/>
      <c r="H284" s="487"/>
      <c r="I284" s="487"/>
      <c r="J284" s="488"/>
      <c r="K284" s="409"/>
      <c r="L284" s="409"/>
      <c r="M284" s="409"/>
    </row>
    <row r="285" spans="1:13" s="369" customFormat="1" ht="13.5">
      <c r="A285" s="484"/>
      <c r="B285" s="404"/>
      <c r="C285" s="410">
        <v>52</v>
      </c>
      <c r="D285" s="402" t="s">
        <v>562</v>
      </c>
      <c r="E285" s="402"/>
      <c r="F285" s="485"/>
      <c r="G285" s="486"/>
      <c r="H285" s="487"/>
      <c r="I285" s="487"/>
      <c r="J285" s="488"/>
      <c r="K285" s="411"/>
      <c r="L285" s="411"/>
      <c r="M285" s="411"/>
    </row>
    <row r="286" spans="1:13">
      <c r="A286" s="481"/>
      <c r="B286" s="413"/>
      <c r="C286" s="480"/>
      <c r="D286" s="413"/>
      <c r="E286" s="413" t="s">
        <v>145</v>
      </c>
      <c r="F286" s="414"/>
      <c r="G286" s="415"/>
      <c r="H286" s="416"/>
      <c r="I286" s="416"/>
      <c r="J286" s="417"/>
    </row>
    <row r="287" spans="1:13">
      <c r="A287" s="481"/>
      <c r="B287" s="413"/>
      <c r="C287" s="480"/>
      <c r="D287" s="413"/>
      <c r="E287" s="413"/>
      <c r="F287" s="414" t="s">
        <v>563</v>
      </c>
      <c r="G287" s="415" t="s">
        <v>564</v>
      </c>
      <c r="H287" s="416">
        <v>481464.30933299998</v>
      </c>
      <c r="I287" s="416">
        <v>604324.07758000004</v>
      </c>
      <c r="J287" s="417">
        <f>IF(AND(I287=0,H287&gt;0),"n.a.",IF(OR(I287=0,H287=0),"n.a.",IF((AND(I287&gt;0,H287&lt;0)),"n.a.",IF((I287/H287)*100-100&gt;100,"-o-",(I287/H287)*100-100))))</f>
        <v>25.517938892958597</v>
      </c>
    </row>
    <row r="288" spans="1:13" s="412" customFormat="1" ht="21.95" customHeight="1">
      <c r="A288" s="401" t="s">
        <v>1085</v>
      </c>
      <c r="B288" s="404"/>
      <c r="C288" s="483"/>
      <c r="D288" s="404"/>
      <c r="E288" s="404"/>
      <c r="F288" s="405"/>
      <c r="G288" s="406"/>
      <c r="H288" s="407"/>
      <c r="I288" s="407"/>
      <c r="J288" s="408"/>
      <c r="K288" s="409"/>
      <c r="L288" s="409"/>
      <c r="M288" s="409"/>
    </row>
    <row r="289" spans="1:13" s="412" customFormat="1" ht="13.5">
      <c r="A289" s="484"/>
      <c r="B289" s="402" t="s">
        <v>145</v>
      </c>
      <c r="C289" s="403"/>
      <c r="D289" s="402"/>
      <c r="E289" s="402"/>
      <c r="F289" s="485"/>
      <c r="G289" s="486"/>
      <c r="H289" s="487"/>
      <c r="I289" s="487"/>
      <c r="J289" s="488"/>
      <c r="K289" s="409"/>
      <c r="L289" s="409"/>
      <c r="M289" s="409"/>
    </row>
    <row r="290" spans="1:13" s="369" customFormat="1" ht="13.5">
      <c r="A290" s="484"/>
      <c r="B290" s="404"/>
      <c r="C290" s="410">
        <v>52</v>
      </c>
      <c r="D290" s="402" t="s">
        <v>562</v>
      </c>
      <c r="E290" s="402"/>
      <c r="F290" s="485"/>
      <c r="G290" s="486"/>
      <c r="H290" s="487"/>
      <c r="I290" s="487"/>
      <c r="J290" s="488"/>
      <c r="K290" s="411"/>
      <c r="L290" s="411"/>
      <c r="M290" s="411"/>
    </row>
    <row r="291" spans="1:13">
      <c r="A291" s="481"/>
      <c r="B291" s="413"/>
      <c r="C291" s="480"/>
      <c r="D291" s="413"/>
      <c r="E291" s="413" t="s">
        <v>145</v>
      </c>
      <c r="F291" s="414"/>
      <c r="G291" s="415"/>
      <c r="H291" s="416"/>
      <c r="I291" s="416"/>
      <c r="J291" s="417"/>
    </row>
    <row r="292" spans="1:13">
      <c r="A292" s="481"/>
      <c r="B292" s="413"/>
      <c r="C292" s="480"/>
      <c r="D292" s="413"/>
      <c r="E292" s="413"/>
      <c r="F292" s="414" t="s">
        <v>563</v>
      </c>
      <c r="G292" s="415" t="s">
        <v>564</v>
      </c>
      <c r="H292" s="416">
        <v>143341.24155199999</v>
      </c>
      <c r="I292" s="416">
        <v>74590.982638000001</v>
      </c>
      <c r="J292" s="417">
        <f>IF(AND(I292=0,H292&gt;0),"n.a.",IF(OR(I292=0,H292=0),"n.a.",IF((AND(I292&gt;0,H292&lt;0)),"n.a.",IF((I292/H292)*100-100&gt;100,"-o-",(I292/H292)*100-100))))</f>
        <v>-47.962650643750294</v>
      </c>
    </row>
    <row r="293" spans="1:13" ht="15.75" thickBot="1">
      <c r="A293" s="489"/>
      <c r="B293" s="489"/>
      <c r="C293" s="489"/>
      <c r="D293" s="489"/>
      <c r="E293" s="489"/>
      <c r="F293" s="489"/>
      <c r="G293" s="490"/>
      <c r="H293" s="489"/>
      <c r="I293" s="489"/>
      <c r="J293" s="489"/>
    </row>
    <row r="294" spans="1:13" ht="90.75" customHeight="1">
      <c r="A294" s="494" t="s">
        <v>1094</v>
      </c>
      <c r="B294" s="494"/>
      <c r="C294" s="494"/>
      <c r="D294" s="494"/>
      <c r="E294" s="494"/>
      <c r="F294" s="494"/>
      <c r="G294" s="494"/>
      <c r="H294" s="494"/>
      <c r="I294" s="494"/>
      <c r="J294" s="494"/>
      <c r="K294" s="603"/>
    </row>
    <row r="295" spans="1:13">
      <c r="A295" s="491"/>
      <c r="B295" s="491"/>
      <c r="C295" s="491"/>
      <c r="D295" s="491"/>
      <c r="E295" s="491"/>
      <c r="F295" s="491"/>
      <c r="G295" s="491"/>
      <c r="H295" s="492"/>
      <c r="I295" s="491"/>
      <c r="J295" s="491"/>
      <c r="K295" s="604"/>
    </row>
  </sheetData>
  <mergeCells count="5">
    <mergeCell ref="A294:J294"/>
    <mergeCell ref="A3:J3"/>
    <mergeCell ref="A5:G7"/>
    <mergeCell ref="A1:G1"/>
    <mergeCell ref="H1:J1"/>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I19"/>
  <sheetViews>
    <sheetView showGridLines="0" zoomScale="120" zoomScaleNormal="120" workbookViewId="0">
      <selection sqref="A1:D1"/>
    </sheetView>
  </sheetViews>
  <sheetFormatPr baseColWidth="10" defaultColWidth="11.42578125" defaultRowHeight="18"/>
  <cols>
    <col min="1" max="1" width="5.7109375" style="11" customWidth="1"/>
    <col min="2" max="2" width="48.42578125" style="11" customWidth="1"/>
    <col min="3" max="6" width="19.42578125" style="11" customWidth="1"/>
    <col min="7" max="7" width="12.42578125" style="11" bestFit="1" customWidth="1"/>
    <col min="8" max="8" width="17" style="11" customWidth="1"/>
    <col min="9" max="16384" width="11.42578125" style="11"/>
  </cols>
  <sheetData>
    <row r="1" spans="1:9" s="8" customFormat="1" ht="42.75" customHeight="1">
      <c r="A1" s="547" t="s">
        <v>111</v>
      </c>
      <c r="B1" s="547"/>
      <c r="C1" s="547"/>
      <c r="D1" s="547"/>
      <c r="E1" s="536" t="s">
        <v>956</v>
      </c>
      <c r="F1" s="536" t="s">
        <v>956</v>
      </c>
      <c r="I1" s="128"/>
    </row>
    <row r="2" spans="1:9" s="33" customFormat="1" ht="9" customHeight="1">
      <c r="A2" s="548"/>
      <c r="B2" s="548"/>
      <c r="C2" s="548"/>
      <c r="D2" s="548"/>
      <c r="E2" s="548"/>
      <c r="F2" s="548"/>
    </row>
    <row r="3" spans="1:9" ht="66" customHeight="1" thickBot="1">
      <c r="A3" s="549" t="s">
        <v>1003</v>
      </c>
      <c r="B3" s="549"/>
      <c r="C3" s="549"/>
      <c r="D3" s="549"/>
      <c r="E3" s="549"/>
      <c r="F3" s="549"/>
    </row>
    <row r="4" spans="1:9" s="34" customFormat="1" ht="6" customHeight="1">
      <c r="A4" s="204"/>
      <c r="B4" s="204"/>
      <c r="C4" s="204"/>
      <c r="D4" s="204"/>
      <c r="E4" s="204"/>
      <c r="F4" s="204"/>
    </row>
    <row r="5" spans="1:9" s="36" customFormat="1" ht="26.25" customHeight="1">
      <c r="A5" s="230" t="s">
        <v>95</v>
      </c>
      <c r="B5" s="231"/>
      <c r="C5" s="213" t="s">
        <v>105</v>
      </c>
      <c r="D5" s="213" t="s">
        <v>106</v>
      </c>
      <c r="E5" s="213" t="s">
        <v>107</v>
      </c>
      <c r="F5" s="213" t="s">
        <v>786</v>
      </c>
    </row>
    <row r="6" spans="1:9" s="36" customFormat="1" ht="3" customHeight="1" thickBot="1">
      <c r="A6" s="232"/>
      <c r="B6" s="233"/>
      <c r="C6" s="234"/>
      <c r="D6" s="234"/>
      <c r="E6" s="234"/>
      <c r="F6" s="234"/>
    </row>
    <row r="7" spans="1:9" s="36" customFormat="1" ht="3" customHeight="1" thickBot="1">
      <c r="A7" s="235"/>
      <c r="B7" s="236"/>
      <c r="C7" s="237"/>
      <c r="D7" s="237"/>
      <c r="E7" s="237"/>
      <c r="F7" s="237"/>
    </row>
    <row r="8" spans="1:9" s="36" customFormat="1" ht="15">
      <c r="A8" s="238" t="s">
        <v>24</v>
      </c>
      <c r="B8" s="239"/>
      <c r="C8" s="240">
        <f>SUM(C9:C10)</f>
        <v>86737689</v>
      </c>
      <c r="D8" s="240">
        <f>SUM(D9:D10)</f>
        <v>1372500</v>
      </c>
      <c r="E8" s="240">
        <f>SUM(E9:E10)</f>
        <v>0</v>
      </c>
      <c r="F8" s="240">
        <f>SUM(F9:F10)</f>
        <v>88110189</v>
      </c>
      <c r="G8" s="83"/>
    </row>
    <row r="9" spans="1:9" s="36" customFormat="1" ht="15" customHeight="1">
      <c r="A9" s="241">
        <v>40</v>
      </c>
      <c r="B9" s="242" t="s">
        <v>568</v>
      </c>
      <c r="C9" s="243">
        <v>86737689</v>
      </c>
      <c r="D9" s="243">
        <v>0</v>
      </c>
      <c r="E9" s="243">
        <v>0</v>
      </c>
      <c r="F9" s="243">
        <v>86737689</v>
      </c>
    </row>
    <row r="10" spans="1:9" s="36" customFormat="1" ht="15" customHeight="1">
      <c r="A10" s="241">
        <v>41</v>
      </c>
      <c r="B10" s="242" t="s">
        <v>89</v>
      </c>
      <c r="C10" s="243">
        <v>0</v>
      </c>
      <c r="D10" s="243">
        <v>1372500</v>
      </c>
      <c r="E10" s="243">
        <v>0</v>
      </c>
      <c r="F10" s="243">
        <v>1372500</v>
      </c>
    </row>
    <row r="11" spans="1:9" s="36" customFormat="1" ht="4.5" customHeight="1" thickBot="1">
      <c r="A11" s="244"/>
      <c r="B11" s="245"/>
      <c r="C11" s="246"/>
      <c r="D11" s="246"/>
      <c r="E11" s="246"/>
      <c r="F11" s="246"/>
    </row>
    <row r="12" spans="1:9" s="36" customFormat="1" ht="4.5" customHeight="1">
      <c r="A12" s="247"/>
      <c r="B12" s="248"/>
      <c r="C12" s="249"/>
      <c r="D12" s="249"/>
      <c r="E12" s="249"/>
      <c r="F12" s="249"/>
    </row>
    <row r="13" spans="1:9" ht="92.25" customHeight="1">
      <c r="A13" s="552" t="s">
        <v>1002</v>
      </c>
      <c r="B13" s="552"/>
      <c r="C13" s="552"/>
      <c r="D13" s="552"/>
      <c r="E13" s="552"/>
      <c r="F13" s="552"/>
      <c r="H13" s="125"/>
    </row>
    <row r="14" spans="1:9" ht="15" customHeight="1">
      <c r="A14" s="112"/>
      <c r="B14" s="112"/>
      <c r="C14" s="112"/>
      <c r="D14" s="112"/>
      <c r="E14" s="112"/>
      <c r="F14" s="112"/>
      <c r="H14" s="125"/>
    </row>
    <row r="15" spans="1:9" ht="15" customHeight="1">
      <c r="A15" s="112"/>
      <c r="B15" s="112"/>
      <c r="C15" s="112"/>
      <c r="D15" s="112"/>
      <c r="E15" s="112"/>
      <c r="F15" s="112"/>
      <c r="H15" s="125"/>
    </row>
    <row r="16" spans="1:9" ht="15" customHeight="1">
      <c r="A16" s="112"/>
      <c r="B16" s="112"/>
      <c r="C16" s="112"/>
      <c r="D16" s="112"/>
      <c r="E16" s="112"/>
      <c r="F16" s="112"/>
      <c r="H16" s="125"/>
    </row>
    <row r="17" spans="1:8" ht="15" customHeight="1">
      <c r="A17" s="112"/>
      <c r="B17" s="112"/>
      <c r="C17" s="112"/>
      <c r="D17" s="112"/>
      <c r="E17" s="112"/>
      <c r="F17" s="112"/>
      <c r="H17" s="86"/>
    </row>
    <row r="18" spans="1:8" ht="15" customHeight="1">
      <c r="A18" s="551"/>
      <c r="B18" s="551"/>
      <c r="C18" s="551"/>
      <c r="D18" s="551"/>
      <c r="E18" s="551"/>
      <c r="F18" s="551"/>
      <c r="G18" s="112"/>
      <c r="H18" s="86"/>
    </row>
    <row r="19" spans="1:8">
      <c r="A19" s="550"/>
      <c r="B19" s="550"/>
      <c r="C19" s="550"/>
      <c r="D19" s="550"/>
      <c r="E19" s="550"/>
      <c r="F19" s="550"/>
      <c r="H19" s="86"/>
    </row>
  </sheetData>
  <mergeCells count="7">
    <mergeCell ref="A19:F19"/>
    <mergeCell ref="A1:D1"/>
    <mergeCell ref="E1:F1"/>
    <mergeCell ref="A2:F2"/>
    <mergeCell ref="A3:F3"/>
    <mergeCell ref="A18:F18"/>
    <mergeCell ref="A13:F13"/>
  </mergeCells>
  <printOptions horizontalCentered="1"/>
  <pageMargins left="0.39370078740157483" right="0.39370078740157483" top="0.39370078740157483" bottom="0.39370078740157483" header="0.31496062992125984" footer="0.31496062992125984"/>
  <pageSetup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22"/>
  <sheetViews>
    <sheetView showGridLines="0" zoomScale="120" zoomScaleNormal="120" workbookViewId="0">
      <selection sqref="A1:D1"/>
    </sheetView>
  </sheetViews>
  <sheetFormatPr baseColWidth="10" defaultColWidth="11.42578125" defaultRowHeight="15"/>
  <cols>
    <col min="1" max="1" width="5.7109375" style="87" customWidth="1"/>
    <col min="2" max="2" width="48.42578125" style="87" customWidth="1"/>
    <col min="3" max="6" width="20.7109375" style="87" customWidth="1"/>
    <col min="7" max="16384" width="11.42578125" style="87"/>
  </cols>
  <sheetData>
    <row r="1" spans="1:12" s="8" customFormat="1" ht="42.75" customHeight="1">
      <c r="A1" s="547" t="s">
        <v>111</v>
      </c>
      <c r="B1" s="547"/>
      <c r="C1" s="547"/>
      <c r="D1" s="547"/>
      <c r="E1" s="536" t="s">
        <v>956</v>
      </c>
      <c r="F1" s="536" t="s">
        <v>956</v>
      </c>
      <c r="G1" s="219"/>
      <c r="H1" s="219"/>
      <c r="I1" s="250"/>
      <c r="J1" s="219"/>
    </row>
    <row r="2" spans="1:12" s="33" customFormat="1" ht="9" customHeight="1">
      <c r="A2" s="548"/>
      <c r="B2" s="548"/>
      <c r="C2" s="548"/>
      <c r="D2" s="548"/>
      <c r="E2" s="548"/>
      <c r="F2" s="548"/>
      <c r="G2" s="251"/>
      <c r="H2" s="251"/>
      <c r="I2" s="251"/>
      <c r="J2" s="251"/>
    </row>
    <row r="3" spans="1:12" s="11" customFormat="1" ht="73.5" customHeight="1" thickBot="1">
      <c r="A3" s="549" t="s">
        <v>1007</v>
      </c>
      <c r="B3" s="549"/>
      <c r="C3" s="549"/>
      <c r="D3" s="549"/>
      <c r="E3" s="549"/>
      <c r="F3" s="549"/>
      <c r="G3" s="252"/>
      <c r="H3" s="252"/>
      <c r="I3" s="252"/>
      <c r="J3" s="252"/>
    </row>
    <row r="4" spans="1:12" s="34" customFormat="1" ht="6" customHeight="1">
      <c r="A4" s="204"/>
      <c r="B4" s="204"/>
      <c r="C4" s="204"/>
      <c r="D4" s="204"/>
      <c r="E4" s="204"/>
      <c r="F4" s="204"/>
      <c r="G4" s="253"/>
      <c r="H4" s="253"/>
      <c r="I4" s="253"/>
      <c r="J4" s="253"/>
    </row>
    <row r="5" spans="1:12" s="36" customFormat="1" ht="26.25" customHeight="1">
      <c r="A5" s="230" t="s">
        <v>95</v>
      </c>
      <c r="B5" s="231"/>
      <c r="C5" s="213" t="s">
        <v>105</v>
      </c>
      <c r="D5" s="213" t="s">
        <v>106</v>
      </c>
      <c r="E5" s="213" t="s">
        <v>107</v>
      </c>
      <c r="F5" s="213" t="s">
        <v>787</v>
      </c>
      <c r="G5" s="254"/>
      <c r="H5" s="254"/>
      <c r="I5" s="254"/>
      <c r="J5" s="254"/>
    </row>
    <row r="6" spans="1:12" s="36" customFormat="1" ht="3" customHeight="1" thickBot="1">
      <c r="A6" s="232"/>
      <c r="B6" s="233"/>
      <c r="C6" s="234"/>
      <c r="D6" s="234"/>
      <c r="E6" s="234"/>
      <c r="F6" s="234"/>
      <c r="G6" s="254"/>
      <c r="H6" s="254"/>
      <c r="I6" s="254"/>
      <c r="J6" s="254"/>
    </row>
    <row r="7" spans="1:12" s="36" customFormat="1" ht="3" customHeight="1" thickBot="1">
      <c r="A7" s="235"/>
      <c r="B7" s="236"/>
      <c r="C7" s="237"/>
      <c r="D7" s="237"/>
      <c r="E7" s="237"/>
      <c r="F7" s="237"/>
      <c r="G7" s="254"/>
      <c r="H7" s="254"/>
      <c r="I7" s="254"/>
      <c r="J7" s="254"/>
    </row>
    <row r="8" spans="1:12" s="126" customFormat="1" ht="13.5">
      <c r="A8" s="238" t="s">
        <v>24</v>
      </c>
      <c r="B8" s="255"/>
      <c r="C8" s="256">
        <f>SUM(C9:C16)</f>
        <v>435404070</v>
      </c>
      <c r="D8" s="256">
        <f t="shared" ref="D8:F8" si="0">SUM(D9:D16)</f>
        <v>952349246</v>
      </c>
      <c r="E8" s="256">
        <f t="shared" si="0"/>
        <v>46075922</v>
      </c>
      <c r="F8" s="256">
        <f t="shared" si="0"/>
        <v>1433829238</v>
      </c>
      <c r="G8" s="254"/>
      <c r="H8" s="254"/>
      <c r="I8" s="254"/>
      <c r="J8" s="254"/>
      <c r="K8" s="254"/>
      <c r="L8" s="254"/>
    </row>
    <row r="9" spans="1:12" s="259" customFormat="1" ht="15" customHeight="1">
      <c r="A9" s="241">
        <v>6</v>
      </c>
      <c r="B9" s="242" t="s">
        <v>99</v>
      </c>
      <c r="C9" s="243">
        <v>182662899</v>
      </c>
      <c r="D9" s="257">
        <v>282671369</v>
      </c>
      <c r="E9" s="258">
        <v>0</v>
      </c>
      <c r="F9" s="258">
        <f>+C9+D9+E9</f>
        <v>465334268</v>
      </c>
      <c r="G9" s="254"/>
      <c r="H9" s="254"/>
      <c r="I9" s="254"/>
      <c r="J9" s="254"/>
      <c r="K9" s="254"/>
      <c r="L9" s="254"/>
    </row>
    <row r="10" spans="1:12" s="259" customFormat="1" ht="15" customHeight="1">
      <c r="A10" s="241">
        <v>7</v>
      </c>
      <c r="B10" s="242" t="s">
        <v>100</v>
      </c>
      <c r="C10" s="243">
        <v>200000</v>
      </c>
      <c r="D10" s="257">
        <v>195598027</v>
      </c>
      <c r="E10" s="258">
        <v>756900</v>
      </c>
      <c r="F10" s="258">
        <f t="shared" ref="F10:F14" si="1">+C10+D10+E10</f>
        <v>196554927</v>
      </c>
      <c r="G10" s="254"/>
      <c r="H10" s="254"/>
      <c r="I10" s="254"/>
      <c r="J10" s="254"/>
      <c r="K10" s="254"/>
      <c r="L10" s="254"/>
    </row>
    <row r="11" spans="1:12" s="259" customFormat="1" ht="15" customHeight="1">
      <c r="A11" s="241">
        <v>9</v>
      </c>
      <c r="B11" s="242" t="s">
        <v>210</v>
      </c>
      <c r="C11" s="243">
        <v>216321151</v>
      </c>
      <c r="D11" s="257">
        <v>5563324</v>
      </c>
      <c r="E11" s="258">
        <v>0</v>
      </c>
      <c r="F11" s="258">
        <f t="shared" ref="F11:F12" si="2">+C11+D11+E11</f>
        <v>221884475</v>
      </c>
      <c r="G11" s="254"/>
      <c r="H11" s="254"/>
      <c r="I11" s="254"/>
      <c r="J11" s="254"/>
      <c r="K11" s="254"/>
      <c r="L11" s="254"/>
    </row>
    <row r="12" spans="1:12" s="259" customFormat="1" ht="15" customHeight="1">
      <c r="A12" s="241">
        <v>10</v>
      </c>
      <c r="B12" s="242" t="s">
        <v>469</v>
      </c>
      <c r="C12" s="243">
        <v>30000000</v>
      </c>
      <c r="D12" s="257">
        <v>68516526</v>
      </c>
      <c r="E12" s="258">
        <v>45319022</v>
      </c>
      <c r="F12" s="258">
        <f t="shared" si="2"/>
        <v>143835548</v>
      </c>
      <c r="G12" s="254"/>
      <c r="H12" s="254"/>
      <c r="I12" s="254"/>
      <c r="J12" s="254"/>
      <c r="K12" s="254"/>
      <c r="L12" s="254"/>
    </row>
    <row r="13" spans="1:12" s="259" customFormat="1" ht="15" customHeight="1">
      <c r="A13" s="241">
        <v>15</v>
      </c>
      <c r="B13" s="242" t="s">
        <v>191</v>
      </c>
      <c r="C13" s="243">
        <v>6220020</v>
      </c>
      <c r="D13" s="257">
        <v>0</v>
      </c>
      <c r="E13" s="258">
        <v>0</v>
      </c>
      <c r="F13" s="258">
        <f t="shared" si="1"/>
        <v>6220020</v>
      </c>
      <c r="G13" s="254"/>
      <c r="H13" s="254"/>
      <c r="I13" s="254"/>
      <c r="J13" s="254"/>
      <c r="K13" s="254"/>
      <c r="L13" s="254"/>
    </row>
    <row r="14" spans="1:12" s="259" customFormat="1" ht="15" customHeight="1">
      <c r="A14" s="241">
        <v>18</v>
      </c>
      <c r="B14" s="242" t="s">
        <v>176</v>
      </c>
      <c r="C14" s="243">
        <v>0</v>
      </c>
      <c r="D14" s="257">
        <v>400000000</v>
      </c>
      <c r="E14" s="258">
        <v>0</v>
      </c>
      <c r="F14" s="258">
        <f t="shared" si="1"/>
        <v>400000000</v>
      </c>
      <c r="G14" s="254"/>
      <c r="H14" s="254"/>
      <c r="I14" s="254"/>
      <c r="J14" s="254"/>
      <c r="K14" s="254"/>
      <c r="L14" s="254"/>
    </row>
    <row r="15" spans="1:12" s="259" customFormat="1" ht="15" hidden="1" customHeight="1">
      <c r="A15" s="241"/>
      <c r="B15" s="242"/>
      <c r="C15" s="243"/>
      <c r="D15" s="257"/>
      <c r="E15" s="258"/>
      <c r="F15" s="258"/>
      <c r="G15" s="254">
        <v>0</v>
      </c>
      <c r="H15" s="254">
        <v>0</v>
      </c>
      <c r="I15" s="254">
        <v>0</v>
      </c>
      <c r="J15" s="254">
        <v>0</v>
      </c>
      <c r="K15" s="254">
        <v>0</v>
      </c>
      <c r="L15" s="254">
        <v>0</v>
      </c>
    </row>
    <row r="16" spans="1:12" s="259" customFormat="1" ht="15" hidden="1" customHeight="1">
      <c r="A16" s="241"/>
      <c r="B16" s="242"/>
      <c r="C16" s="243"/>
      <c r="D16" s="257"/>
      <c r="E16" s="258"/>
      <c r="F16" s="258"/>
      <c r="G16" s="254">
        <v>0</v>
      </c>
      <c r="H16" s="254">
        <v>0</v>
      </c>
      <c r="I16" s="254">
        <v>0</v>
      </c>
      <c r="J16" s="254">
        <v>0</v>
      </c>
      <c r="K16" s="254">
        <v>0</v>
      </c>
      <c r="L16" s="254">
        <v>0</v>
      </c>
    </row>
    <row r="17" spans="1:6" s="259" customFormat="1" ht="4.5" customHeight="1" thickBot="1">
      <c r="A17" s="244"/>
      <c r="B17" s="245"/>
      <c r="C17" s="246"/>
      <c r="D17" s="246"/>
      <c r="E17" s="260"/>
      <c r="F17" s="261"/>
    </row>
    <row r="18" spans="1:6" s="175" customFormat="1" ht="5.0999999999999996" customHeight="1"/>
    <row r="19" spans="1:6" s="175" customFormat="1" ht="30.75" customHeight="1">
      <c r="A19" s="552" t="s">
        <v>788</v>
      </c>
      <c r="B19" s="552"/>
      <c r="C19" s="552"/>
      <c r="D19" s="552"/>
      <c r="E19" s="552"/>
      <c r="F19" s="552"/>
    </row>
    <row r="20" spans="1:6" s="175" customFormat="1" ht="274.5" customHeight="1">
      <c r="A20" s="552" t="s">
        <v>1004</v>
      </c>
      <c r="B20" s="552"/>
      <c r="C20" s="552"/>
      <c r="D20" s="552"/>
      <c r="E20" s="552"/>
      <c r="F20" s="552"/>
    </row>
    <row r="21" spans="1:6" s="175" customFormat="1" ht="14.25">
      <c r="A21" s="553" t="s">
        <v>12</v>
      </c>
      <c r="B21" s="553"/>
      <c r="C21" s="553"/>
      <c r="D21" s="553"/>
      <c r="E21" s="553"/>
      <c r="F21" s="553"/>
    </row>
    <row r="22" spans="1:6" s="175" customFormat="1" ht="14.25"/>
  </sheetData>
  <mergeCells count="7">
    <mergeCell ref="A21:F21"/>
    <mergeCell ref="A1:D1"/>
    <mergeCell ref="E1:F1"/>
    <mergeCell ref="A2:F2"/>
    <mergeCell ref="A3:F3"/>
    <mergeCell ref="A19:F19"/>
    <mergeCell ref="A20:F20"/>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5"/>
  <sheetViews>
    <sheetView showGridLines="0" zoomScale="120" zoomScaleNormal="120" workbookViewId="0">
      <selection sqref="A1:D1"/>
    </sheetView>
  </sheetViews>
  <sheetFormatPr baseColWidth="10" defaultRowHeight="14.25"/>
  <cols>
    <col min="1" max="1" width="4.28515625" style="12" customWidth="1"/>
    <col min="2" max="2" width="39.28515625" style="12" customWidth="1"/>
    <col min="3" max="6" width="16.140625" style="12" customWidth="1"/>
    <col min="7" max="7" width="11.42578125" style="12"/>
    <col min="8" max="8" width="13.140625" style="12" bestFit="1" customWidth="1"/>
    <col min="9" max="9" width="11.42578125" style="12"/>
    <col min="10" max="10" width="12.5703125" style="12" customWidth="1"/>
    <col min="11" max="11" width="15.5703125" style="76" bestFit="1" customWidth="1"/>
    <col min="12" max="15" width="14.7109375" style="12" customWidth="1"/>
    <col min="16" max="16384" width="11.42578125" style="12"/>
  </cols>
  <sheetData>
    <row r="1" spans="1:21" s="46" customFormat="1" ht="42.75" customHeight="1">
      <c r="A1" s="547" t="s">
        <v>111</v>
      </c>
      <c r="B1" s="547"/>
      <c r="C1" s="547"/>
      <c r="D1" s="547"/>
      <c r="E1" s="536" t="s">
        <v>956</v>
      </c>
      <c r="F1" s="536"/>
      <c r="G1" s="262"/>
      <c r="H1" s="263"/>
      <c r="I1" s="556"/>
      <c r="J1" s="556"/>
      <c r="K1" s="556"/>
      <c r="L1" s="556"/>
      <c r="M1" s="43"/>
      <c r="N1" s="44"/>
      <c r="O1" s="45"/>
      <c r="P1" s="45"/>
      <c r="Q1" s="45"/>
      <c r="R1" s="45"/>
      <c r="S1" s="45"/>
      <c r="T1" s="45"/>
      <c r="U1" s="45"/>
    </row>
    <row r="2" spans="1:21" s="49" customFormat="1" ht="9" customHeight="1">
      <c r="A2" s="548"/>
      <c r="B2" s="548"/>
      <c r="C2" s="548"/>
      <c r="D2" s="548"/>
      <c r="E2" s="548"/>
      <c r="F2" s="548"/>
      <c r="G2" s="264"/>
      <c r="H2" s="264"/>
      <c r="I2" s="265"/>
      <c r="J2" s="265"/>
      <c r="K2" s="266"/>
      <c r="L2" s="267"/>
      <c r="M2" s="48"/>
      <c r="N2" s="47"/>
      <c r="O2" s="45"/>
      <c r="P2" s="45"/>
      <c r="Q2" s="45"/>
      <c r="R2" s="45"/>
      <c r="S2" s="45"/>
      <c r="T2" s="45"/>
      <c r="U2" s="45"/>
    </row>
    <row r="3" spans="1:21" s="50" customFormat="1" ht="93.75" customHeight="1" thickBot="1">
      <c r="A3" s="510" t="s">
        <v>1008</v>
      </c>
      <c r="B3" s="510"/>
      <c r="C3" s="510"/>
      <c r="D3" s="510"/>
      <c r="E3" s="510"/>
      <c r="F3" s="510"/>
      <c r="G3" s="252"/>
      <c r="H3" s="252"/>
      <c r="I3" s="252"/>
      <c r="J3" s="252"/>
      <c r="K3" s="268"/>
      <c r="L3" s="252"/>
    </row>
    <row r="4" spans="1:21" s="51" customFormat="1" ht="6" customHeight="1">
      <c r="A4" s="269"/>
      <c r="B4" s="269"/>
      <c r="C4" s="269"/>
      <c r="D4" s="269"/>
      <c r="E4" s="269"/>
      <c r="F4" s="269"/>
      <c r="G4" s="253"/>
      <c r="H4" s="252"/>
      <c r="I4" s="252"/>
      <c r="J4" s="252"/>
      <c r="K4" s="268"/>
      <c r="L4" s="252"/>
      <c r="M4" s="50"/>
      <c r="N4" s="50"/>
      <c r="O4" s="50"/>
    </row>
    <row r="5" spans="1:21" s="52" customFormat="1" ht="30.75" customHeight="1">
      <c r="A5" s="557" t="s">
        <v>104</v>
      </c>
      <c r="B5" s="557"/>
      <c r="C5" s="214" t="s">
        <v>105</v>
      </c>
      <c r="D5" s="214" t="s">
        <v>106</v>
      </c>
      <c r="E5" s="214" t="s">
        <v>107</v>
      </c>
      <c r="F5" s="214" t="s">
        <v>786</v>
      </c>
      <c r="G5" s="254"/>
      <c r="H5" s="252"/>
      <c r="I5" s="252"/>
      <c r="J5" s="252"/>
      <c r="K5" s="268"/>
      <c r="L5" s="252"/>
      <c r="M5" s="50"/>
      <c r="N5" s="50"/>
      <c r="O5" s="50"/>
    </row>
    <row r="6" spans="1:21" s="52" customFormat="1" ht="3" customHeight="1" thickBot="1">
      <c r="A6" s="232"/>
      <c r="B6" s="233"/>
      <c r="C6" s="234"/>
      <c r="D6" s="234"/>
      <c r="E6" s="234"/>
      <c r="F6" s="234"/>
      <c r="G6" s="254"/>
      <c r="H6" s="252"/>
      <c r="I6" s="252"/>
      <c r="J6" s="252"/>
      <c r="K6" s="268"/>
      <c r="L6" s="252"/>
      <c r="M6" s="50"/>
      <c r="N6" s="50"/>
      <c r="O6" s="50"/>
    </row>
    <row r="7" spans="1:21" s="52" customFormat="1" ht="3" customHeight="1" thickBot="1">
      <c r="A7" s="235"/>
      <c r="B7" s="236"/>
      <c r="C7" s="237"/>
      <c r="D7" s="237"/>
      <c r="E7" s="237"/>
      <c r="F7" s="237"/>
      <c r="G7" s="254"/>
      <c r="H7" s="252"/>
      <c r="I7" s="252"/>
      <c r="J7" s="252"/>
      <c r="K7" s="268"/>
      <c r="L7" s="252"/>
      <c r="M7" s="50"/>
      <c r="N7" s="50"/>
      <c r="O7" s="50"/>
    </row>
    <row r="8" spans="1:21" ht="16.5">
      <c r="A8" s="558" t="s">
        <v>24</v>
      </c>
      <c r="B8" s="558"/>
      <c r="C8" s="270">
        <f>+C9+C13+C17+C18+C19+C20+C21+C22+C23</f>
        <v>843898123.79999995</v>
      </c>
      <c r="D8" s="270">
        <f t="shared" ref="D8:F8" si="0">+D9+D13+D17+D18+D19+D20+D21+D22+D23</f>
        <v>730563175.17000008</v>
      </c>
      <c r="E8" s="270">
        <f t="shared" si="0"/>
        <v>112770375.95</v>
      </c>
      <c r="F8" s="270">
        <f t="shared" si="0"/>
        <v>1687231674.9200003</v>
      </c>
      <c r="G8" s="268"/>
      <c r="H8" s="268"/>
      <c r="I8" s="268"/>
      <c r="J8" s="268"/>
      <c r="K8" s="268"/>
      <c r="L8" s="268"/>
      <c r="M8" s="50"/>
      <c r="N8" s="50"/>
      <c r="O8" s="50"/>
    </row>
    <row r="9" spans="1:21" ht="16.5">
      <c r="A9" s="271">
        <v>1</v>
      </c>
      <c r="B9" s="272" t="s">
        <v>80</v>
      </c>
      <c r="C9" s="270">
        <f>+SUM(C10:C12)</f>
        <v>24838701.300000001</v>
      </c>
      <c r="D9" s="270">
        <f>+SUM(D10:D12)</f>
        <v>52625449.25</v>
      </c>
      <c r="E9" s="270">
        <f>+SUM(E10:E12)</f>
        <v>95903515.920000002</v>
      </c>
      <c r="F9" s="270">
        <f>+SUM(F10:F12)</f>
        <v>173367666.47</v>
      </c>
      <c r="G9" s="268"/>
      <c r="H9" s="268"/>
      <c r="I9" s="268"/>
      <c r="J9" s="268"/>
      <c r="K9" s="268"/>
      <c r="L9" s="268"/>
      <c r="M9" s="50"/>
      <c r="N9" s="50"/>
      <c r="O9" s="50"/>
    </row>
    <row r="10" spans="1:21" s="282" customFormat="1" ht="16.5">
      <c r="A10" s="278"/>
      <c r="B10" s="279" t="s">
        <v>81</v>
      </c>
      <c r="C10" s="280">
        <v>12422269.300000001</v>
      </c>
      <c r="D10" s="280">
        <v>44140712.25</v>
      </c>
      <c r="E10" s="280">
        <v>95903515.920000002</v>
      </c>
      <c r="F10" s="280">
        <f>+SUM(C10:E10)</f>
        <v>152466497.47</v>
      </c>
      <c r="G10" s="268"/>
      <c r="H10" s="268"/>
      <c r="I10" s="268"/>
      <c r="J10" s="268"/>
      <c r="K10" s="268"/>
      <c r="L10" s="268"/>
      <c r="M10" s="175"/>
      <c r="N10" s="175"/>
      <c r="O10" s="175"/>
    </row>
    <row r="11" spans="1:21" s="282" customFormat="1" ht="16.5">
      <c r="A11" s="278"/>
      <c r="B11" s="279" t="s">
        <v>82</v>
      </c>
      <c r="C11" s="280">
        <v>12416432</v>
      </c>
      <c r="D11" s="280">
        <v>8484737</v>
      </c>
      <c r="E11" s="280">
        <v>0</v>
      </c>
      <c r="F11" s="280">
        <f>+SUM(C11:E11)</f>
        <v>20901169</v>
      </c>
      <c r="G11" s="268"/>
      <c r="H11" s="268"/>
      <c r="I11" s="268"/>
      <c r="J11" s="268"/>
      <c r="K11" s="268"/>
      <c r="L11" s="268"/>
      <c r="M11" s="175"/>
      <c r="N11" s="175"/>
      <c r="O11" s="175"/>
    </row>
    <row r="12" spans="1:21" s="282" customFormat="1" ht="16.5">
      <c r="A12" s="278"/>
      <c r="B12" s="279" t="s">
        <v>83</v>
      </c>
      <c r="C12" s="280"/>
      <c r="D12" s="280"/>
      <c r="E12" s="280"/>
      <c r="F12" s="280">
        <f>+SUM(C12:E12)</f>
        <v>0</v>
      </c>
      <c r="G12" s="268"/>
      <c r="H12" s="268"/>
      <c r="I12" s="268"/>
      <c r="J12" s="268"/>
      <c r="K12" s="268"/>
      <c r="L12" s="268"/>
      <c r="M12" s="175"/>
      <c r="N12" s="175"/>
      <c r="O12" s="175"/>
    </row>
    <row r="13" spans="1:21" s="273" customFormat="1" ht="16.5">
      <c r="A13" s="271">
        <v>3</v>
      </c>
      <c r="B13" s="272" t="s">
        <v>84</v>
      </c>
      <c r="C13" s="270">
        <f>+SUM(C14:C16)</f>
        <v>772511732.20000005</v>
      </c>
      <c r="D13" s="270">
        <f>+SUM(D14:D16)</f>
        <v>522265566.69999999</v>
      </c>
      <c r="E13" s="270">
        <f>+SUM(E14:E16)</f>
        <v>11114090</v>
      </c>
      <c r="F13" s="270">
        <f>+SUM(F14:F16)</f>
        <v>1305891388.9000001</v>
      </c>
      <c r="G13" s="268"/>
      <c r="H13" s="268"/>
      <c r="I13" s="268"/>
      <c r="J13" s="268"/>
      <c r="K13" s="268"/>
      <c r="L13" s="268"/>
      <c r="M13" s="252"/>
      <c r="N13" s="252"/>
      <c r="O13" s="252"/>
    </row>
    <row r="14" spans="1:21" s="282" customFormat="1" ht="17.25" customHeight="1">
      <c r="A14" s="278"/>
      <c r="B14" s="279" t="s">
        <v>85</v>
      </c>
      <c r="C14" s="280">
        <v>134952892</v>
      </c>
      <c r="D14" s="280">
        <v>78822431</v>
      </c>
      <c r="E14" s="280">
        <v>3128439</v>
      </c>
      <c r="F14" s="280">
        <f t="shared" ref="F14:F23" si="1">+SUM(C14:E14)</f>
        <v>216903762</v>
      </c>
      <c r="G14" s="268"/>
      <c r="H14" s="268"/>
      <c r="I14" s="268"/>
      <c r="J14" s="268"/>
      <c r="K14" s="268"/>
      <c r="L14" s="268"/>
      <c r="M14" s="175"/>
      <c r="N14" s="175"/>
      <c r="O14" s="175"/>
    </row>
    <row r="15" spans="1:21" s="282" customFormat="1" ht="16.5">
      <c r="A15" s="278"/>
      <c r="B15" s="279" t="s">
        <v>108</v>
      </c>
      <c r="C15" s="280">
        <v>636755451.20000005</v>
      </c>
      <c r="D15" s="280">
        <v>431396701.69999999</v>
      </c>
      <c r="E15" s="280">
        <v>0</v>
      </c>
      <c r="F15" s="280">
        <f t="shared" si="1"/>
        <v>1068152152.9000001</v>
      </c>
      <c r="G15" s="268"/>
      <c r="H15" s="268"/>
      <c r="I15" s="268"/>
      <c r="J15" s="268"/>
      <c r="K15" s="268"/>
      <c r="L15" s="268"/>
      <c r="M15" s="175"/>
      <c r="N15" s="175"/>
      <c r="O15" s="175"/>
    </row>
    <row r="16" spans="1:21" s="282" customFormat="1" ht="25.5">
      <c r="A16" s="278"/>
      <c r="B16" s="279" t="s">
        <v>86</v>
      </c>
      <c r="C16" s="280">
        <v>803389</v>
      </c>
      <c r="D16" s="280">
        <v>12046434</v>
      </c>
      <c r="E16" s="280">
        <v>7985651</v>
      </c>
      <c r="F16" s="280">
        <f t="shared" si="1"/>
        <v>20835474</v>
      </c>
      <c r="G16" s="268"/>
      <c r="H16" s="268"/>
      <c r="I16" s="268"/>
      <c r="J16" s="268"/>
      <c r="K16" s="268"/>
      <c r="L16" s="268"/>
      <c r="M16" s="175"/>
      <c r="N16" s="175"/>
      <c r="O16" s="175"/>
    </row>
    <row r="17" spans="1:15" s="273" customFormat="1" ht="28.5" customHeight="1">
      <c r="A17" s="271">
        <v>32</v>
      </c>
      <c r="B17" s="272" t="s">
        <v>781</v>
      </c>
      <c r="C17" s="270"/>
      <c r="D17" s="270">
        <v>12772012.66</v>
      </c>
      <c r="E17" s="270">
        <v>0</v>
      </c>
      <c r="F17" s="270">
        <f t="shared" si="1"/>
        <v>12772012.66</v>
      </c>
      <c r="G17" s="268"/>
      <c r="H17" s="268"/>
      <c r="I17" s="268"/>
      <c r="J17" s="268"/>
      <c r="K17" s="268"/>
      <c r="L17" s="268"/>
      <c r="M17" s="252"/>
      <c r="N17" s="252"/>
      <c r="O17" s="252"/>
    </row>
    <row r="18" spans="1:15" s="273" customFormat="1" ht="30" customHeight="1">
      <c r="A18" s="271">
        <v>35</v>
      </c>
      <c r="B18" s="272" t="s">
        <v>109</v>
      </c>
      <c r="C18" s="270">
        <v>2340558.83</v>
      </c>
      <c r="D18" s="270">
        <v>29212755.579999998</v>
      </c>
      <c r="E18" s="270">
        <v>0</v>
      </c>
      <c r="F18" s="270">
        <f t="shared" si="1"/>
        <v>31553314.409999996</v>
      </c>
      <c r="G18" s="268"/>
      <c r="H18" s="268"/>
      <c r="I18" s="268"/>
      <c r="J18" s="268"/>
      <c r="K18" s="268"/>
      <c r="L18" s="268"/>
      <c r="M18" s="252"/>
      <c r="N18" s="252"/>
      <c r="O18" s="252"/>
    </row>
    <row r="19" spans="1:15" s="273" customFormat="1" ht="29.25" customHeight="1">
      <c r="A19" s="271">
        <v>40</v>
      </c>
      <c r="B19" s="272" t="s">
        <v>568</v>
      </c>
      <c r="C19" s="270">
        <v>0</v>
      </c>
      <c r="D19" s="270">
        <v>3506390.8800000004</v>
      </c>
      <c r="E19" s="270">
        <v>0</v>
      </c>
      <c r="F19" s="270">
        <f t="shared" si="1"/>
        <v>3506390.8800000004</v>
      </c>
      <c r="G19" s="268"/>
      <c r="H19" s="268"/>
      <c r="I19" s="268"/>
      <c r="J19" s="268"/>
      <c r="K19" s="268"/>
      <c r="L19" s="268"/>
      <c r="M19" s="274"/>
    </row>
    <row r="20" spans="1:15" s="273" customFormat="1" ht="27">
      <c r="A20" s="275">
        <v>41</v>
      </c>
      <c r="B20" s="276" t="s">
        <v>89</v>
      </c>
      <c r="C20" s="277">
        <v>0</v>
      </c>
      <c r="D20" s="277">
        <v>1830000</v>
      </c>
      <c r="E20" s="277">
        <v>0</v>
      </c>
      <c r="F20" s="270">
        <f t="shared" si="1"/>
        <v>1830000</v>
      </c>
      <c r="G20" s="268"/>
      <c r="H20" s="268"/>
      <c r="I20" s="268"/>
      <c r="J20" s="268"/>
      <c r="K20" s="268"/>
      <c r="L20" s="268"/>
      <c r="M20" s="274"/>
    </row>
    <row r="21" spans="1:15" s="273" customFormat="1" ht="16.5">
      <c r="A21" s="275">
        <v>43</v>
      </c>
      <c r="B21" s="276" t="s">
        <v>90</v>
      </c>
      <c r="C21" s="277">
        <v>32137665.91</v>
      </c>
      <c r="D21" s="277">
        <v>13333859.17</v>
      </c>
      <c r="E21" s="277">
        <v>0</v>
      </c>
      <c r="F21" s="270">
        <f t="shared" si="1"/>
        <v>45471525.079999998</v>
      </c>
      <c r="G21" s="268"/>
      <c r="H21" s="268"/>
      <c r="I21" s="268"/>
      <c r="J21" s="268"/>
      <c r="K21" s="268"/>
      <c r="L21" s="268"/>
      <c r="M21" s="274"/>
    </row>
    <row r="22" spans="1:15" s="273" customFormat="1" ht="30.75" customHeight="1">
      <c r="A22" s="271">
        <v>44</v>
      </c>
      <c r="B22" s="272" t="s">
        <v>110</v>
      </c>
      <c r="C22" s="270">
        <v>12069465.559999999</v>
      </c>
      <c r="D22" s="270">
        <v>4225274.09</v>
      </c>
      <c r="E22" s="270">
        <v>5077336.5999999996</v>
      </c>
      <c r="F22" s="270">
        <f t="shared" si="1"/>
        <v>21372076.25</v>
      </c>
      <c r="G22" s="268"/>
      <c r="H22" s="268"/>
      <c r="I22" s="268"/>
      <c r="J22" s="268"/>
      <c r="K22" s="268"/>
      <c r="L22" s="268"/>
    </row>
    <row r="23" spans="1:15" s="273" customFormat="1" ht="16.5">
      <c r="A23" s="275">
        <v>49</v>
      </c>
      <c r="B23" s="276" t="s">
        <v>171</v>
      </c>
      <c r="C23" s="277">
        <v>0</v>
      </c>
      <c r="D23" s="277">
        <v>90791866.839999989</v>
      </c>
      <c r="E23" s="277">
        <v>675433.43</v>
      </c>
      <c r="F23" s="270">
        <f t="shared" si="1"/>
        <v>91467300.269999996</v>
      </c>
      <c r="G23" s="268"/>
      <c r="H23" s="268"/>
      <c r="I23" s="268"/>
      <c r="J23" s="268"/>
      <c r="K23" s="268"/>
      <c r="L23" s="268"/>
    </row>
    <row r="24" spans="1:15" ht="9" customHeight="1" thickBot="1">
      <c r="A24" s="73"/>
      <c r="B24" s="74"/>
      <c r="C24" s="75"/>
      <c r="D24" s="75"/>
      <c r="E24" s="75"/>
      <c r="F24" s="75"/>
    </row>
    <row r="25" spans="1:15" s="282" customFormat="1" ht="25.5" customHeight="1">
      <c r="A25" s="554" t="s">
        <v>789</v>
      </c>
      <c r="B25" s="555"/>
      <c r="C25" s="555"/>
      <c r="D25" s="555"/>
      <c r="E25" s="555"/>
      <c r="F25" s="555"/>
      <c r="K25" s="281"/>
    </row>
  </sheetData>
  <mergeCells count="8">
    <mergeCell ref="A25:F25"/>
    <mergeCell ref="A1:D1"/>
    <mergeCell ref="E1:F1"/>
    <mergeCell ref="I1:L1"/>
    <mergeCell ref="A2:F2"/>
    <mergeCell ref="A3:F3"/>
    <mergeCell ref="A5:B5"/>
    <mergeCell ref="A8:B8"/>
  </mergeCells>
  <pageMargins left="0.70866141732283472" right="0.70866141732283472" top="0.74803149606299213" bottom="0.74803149606299213" header="0.31496062992125984" footer="0.31496062992125984"/>
  <pageSetup scale="83"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O72"/>
  <sheetViews>
    <sheetView showGridLines="0" zoomScale="120" zoomScaleNormal="120" workbookViewId="0">
      <selection sqref="A1:E1"/>
    </sheetView>
  </sheetViews>
  <sheetFormatPr baseColWidth="10" defaultRowHeight="12.75"/>
  <cols>
    <col min="1" max="1" width="20.85546875" style="1" customWidth="1"/>
    <col min="2" max="3" width="18.7109375" style="1" customWidth="1"/>
    <col min="4" max="4" width="1.5703125" style="1" customWidth="1"/>
    <col min="5" max="7" width="18.7109375" style="1" customWidth="1"/>
    <col min="8" max="11" width="11.42578125" style="1"/>
    <col min="12" max="12" width="16.140625" style="1" customWidth="1"/>
    <col min="13" max="16384" width="11.42578125" style="1"/>
  </cols>
  <sheetData>
    <row r="1" spans="1:15" s="13" customFormat="1" ht="40.5" customHeight="1">
      <c r="A1" s="560" t="s">
        <v>13</v>
      </c>
      <c r="B1" s="560"/>
      <c r="C1" s="560"/>
      <c r="D1" s="560"/>
      <c r="E1" s="560"/>
      <c r="F1" s="559" t="s">
        <v>956</v>
      </c>
      <c r="G1" s="559"/>
      <c r="H1" s="283"/>
      <c r="I1" s="283"/>
      <c r="J1" s="283"/>
      <c r="K1" s="284"/>
      <c r="L1" s="283"/>
      <c r="M1" s="283"/>
    </row>
    <row r="2" spans="1:15" ht="96" customHeight="1" thickBot="1">
      <c r="A2" s="518" t="s">
        <v>1010</v>
      </c>
      <c r="B2" s="519"/>
      <c r="C2" s="519"/>
      <c r="D2" s="519"/>
      <c r="E2" s="565"/>
      <c r="F2" s="565"/>
      <c r="G2" s="565"/>
      <c r="H2" s="285"/>
      <c r="I2" s="286"/>
      <c r="J2" s="283"/>
      <c r="K2" s="284"/>
      <c r="L2" s="283"/>
      <c r="M2" s="283"/>
    </row>
    <row r="3" spans="1:15" ht="6" customHeight="1">
      <c r="A3" s="288"/>
      <c r="B3" s="288"/>
      <c r="C3" s="288"/>
      <c r="D3" s="288"/>
      <c r="E3" s="288"/>
      <c r="F3" s="288"/>
      <c r="G3" s="288"/>
      <c r="H3" s="285"/>
      <c r="I3" s="287"/>
      <c r="J3" s="287"/>
      <c r="K3" s="287"/>
      <c r="L3" s="287"/>
      <c r="M3" s="287"/>
    </row>
    <row r="4" spans="1:15" ht="13.5">
      <c r="A4" s="289"/>
      <c r="B4" s="561" t="s">
        <v>0</v>
      </c>
      <c r="C4" s="561"/>
      <c r="D4" s="289"/>
      <c r="E4" s="562" t="s">
        <v>565</v>
      </c>
      <c r="F4" s="562"/>
      <c r="G4" s="562"/>
      <c r="H4" s="287"/>
      <c r="I4" s="287"/>
      <c r="J4" s="287"/>
      <c r="K4" s="287"/>
      <c r="L4" s="287"/>
      <c r="M4" s="287"/>
    </row>
    <row r="5" spans="1:15" ht="13.5">
      <c r="A5" s="290"/>
      <c r="B5" s="291" t="s">
        <v>11</v>
      </c>
      <c r="C5" s="291" t="s">
        <v>1</v>
      </c>
      <c r="D5" s="290"/>
      <c r="E5" s="292" t="s">
        <v>11</v>
      </c>
      <c r="F5" s="292" t="s">
        <v>1</v>
      </c>
      <c r="G5" s="292" t="s">
        <v>2</v>
      </c>
      <c r="H5" s="287"/>
      <c r="I5" s="287"/>
      <c r="J5" s="287"/>
      <c r="K5" s="287"/>
      <c r="L5" s="287"/>
      <c r="M5" s="287"/>
    </row>
    <row r="6" spans="1:15" ht="3" customHeight="1" thickBot="1">
      <c r="A6" s="293"/>
      <c r="B6" s="293"/>
      <c r="C6" s="293"/>
      <c r="D6" s="293"/>
      <c r="E6" s="293"/>
      <c r="F6" s="293"/>
      <c r="G6" s="293"/>
      <c r="H6" s="287"/>
      <c r="I6" s="287"/>
      <c r="J6" s="287"/>
      <c r="K6" s="287"/>
      <c r="L6" s="287"/>
      <c r="M6" s="287"/>
    </row>
    <row r="7" spans="1:15" ht="3" customHeight="1" thickBot="1">
      <c r="A7" s="294"/>
      <c r="B7" s="294"/>
      <c r="C7" s="294"/>
      <c r="D7" s="294"/>
      <c r="E7" s="294"/>
      <c r="F7" s="294"/>
      <c r="G7" s="294"/>
      <c r="H7" s="287"/>
      <c r="I7" s="287"/>
      <c r="J7" s="287"/>
      <c r="K7" s="287"/>
      <c r="L7" s="287"/>
      <c r="M7" s="287"/>
    </row>
    <row r="8" spans="1:15" ht="16.5" customHeight="1">
      <c r="A8" s="295" t="s">
        <v>3</v>
      </c>
      <c r="B8" s="295"/>
      <c r="C8" s="295"/>
      <c r="D8" s="295"/>
      <c r="E8" s="296"/>
      <c r="F8" s="296"/>
      <c r="G8" s="296"/>
      <c r="H8" s="297"/>
      <c r="I8" s="297"/>
      <c r="J8" s="297"/>
      <c r="K8" s="297"/>
      <c r="L8" s="297"/>
      <c r="M8" s="297"/>
      <c r="N8" s="2"/>
    </row>
    <row r="9" spans="1:15" s="303" customFormat="1" ht="16.5" customHeight="1">
      <c r="A9" s="299" t="s">
        <v>4</v>
      </c>
      <c r="B9" s="300">
        <v>288341.24155200005</v>
      </c>
      <c r="C9" s="300">
        <v>149696.11305100005</v>
      </c>
      <c r="D9" s="301">
        <v>0</v>
      </c>
      <c r="E9" s="300">
        <v>288341.24155200005</v>
      </c>
      <c r="F9" s="300">
        <v>149696.11305100005</v>
      </c>
      <c r="G9" s="300">
        <v>154144.11822099995</v>
      </c>
      <c r="H9" s="302"/>
      <c r="I9" s="302"/>
      <c r="J9" s="302"/>
      <c r="K9" s="302"/>
      <c r="L9" s="302"/>
      <c r="M9" s="302"/>
      <c r="N9" s="302"/>
      <c r="O9" s="302"/>
    </row>
    <row r="10" spans="1:15" s="303" customFormat="1" ht="16.5" customHeight="1">
      <c r="A10" s="299" t="s">
        <v>5</v>
      </c>
      <c r="B10" s="300">
        <v>288341.24155200005</v>
      </c>
      <c r="C10" s="300">
        <v>149696.11305100005</v>
      </c>
      <c r="D10" s="301">
        <v>0</v>
      </c>
      <c r="E10" s="300">
        <v>288341.24155200005</v>
      </c>
      <c r="F10" s="300">
        <v>149696.11305100005</v>
      </c>
      <c r="G10" s="300">
        <v>154144.11822099995</v>
      </c>
      <c r="H10" s="302"/>
      <c r="I10" s="302"/>
      <c r="J10" s="302"/>
      <c r="K10" s="302"/>
      <c r="L10" s="302"/>
      <c r="M10" s="302"/>
      <c r="N10" s="302"/>
      <c r="O10" s="302"/>
    </row>
    <row r="11" spans="1:15" s="303" customFormat="1" ht="16.5" customHeight="1">
      <c r="A11" s="299" t="s">
        <v>6</v>
      </c>
      <c r="B11" s="300">
        <v>145000.00000000006</v>
      </c>
      <c r="C11" s="300">
        <v>75105.13041300005</v>
      </c>
      <c r="D11" s="301">
        <v>0</v>
      </c>
      <c r="E11" s="300">
        <v>145000.00000000006</v>
      </c>
      <c r="F11" s="300">
        <v>75105.13041300005</v>
      </c>
      <c r="G11" s="300">
        <v>80998.84875999995</v>
      </c>
      <c r="H11" s="302"/>
      <c r="I11" s="302"/>
      <c r="J11" s="302"/>
      <c r="K11" s="302"/>
      <c r="L11" s="302"/>
      <c r="M11" s="302"/>
      <c r="N11" s="302"/>
      <c r="O11" s="302"/>
    </row>
    <row r="12" spans="1:15" s="287" customFormat="1" ht="16.5" customHeight="1">
      <c r="A12" s="295" t="s">
        <v>7</v>
      </c>
      <c r="B12" s="298"/>
      <c r="C12" s="298"/>
      <c r="D12" s="295"/>
      <c r="E12" s="298"/>
      <c r="F12" s="298"/>
      <c r="G12" s="298"/>
      <c r="H12" s="297"/>
      <c r="I12" s="297"/>
      <c r="J12" s="297"/>
      <c r="K12" s="297"/>
      <c r="L12" s="297"/>
      <c r="M12" s="297"/>
      <c r="N12" s="297"/>
      <c r="O12" s="297"/>
    </row>
    <row r="13" spans="1:15" s="303" customFormat="1" ht="16.5" customHeight="1">
      <c r="A13" s="299" t="s">
        <v>4</v>
      </c>
      <c r="B13" s="300">
        <v>-46429.413112000038</v>
      </c>
      <c r="C13" s="300">
        <v>-46429.413112000038</v>
      </c>
      <c r="D13" s="301">
        <v>0</v>
      </c>
      <c r="E13" s="300">
        <v>-46429.413112000038</v>
      </c>
      <c r="F13" s="300">
        <v>-46429.413112000038</v>
      </c>
      <c r="G13" s="300">
        <v>-3704.930900999927</v>
      </c>
      <c r="H13" s="302"/>
      <c r="I13" s="302"/>
      <c r="J13" s="302"/>
      <c r="K13" s="302"/>
      <c r="L13" s="302"/>
      <c r="M13" s="302"/>
      <c r="N13" s="302"/>
      <c r="O13" s="302"/>
    </row>
    <row r="14" spans="1:15" s="303" customFormat="1" ht="16.5" customHeight="1">
      <c r="A14" s="299" t="s">
        <v>5</v>
      </c>
      <c r="B14" s="300">
        <v>35151.986887999956</v>
      </c>
      <c r="C14" s="300">
        <v>35151.986887999956</v>
      </c>
      <c r="D14" s="301">
        <v>0</v>
      </c>
      <c r="E14" s="300">
        <v>35151.986887999956</v>
      </c>
      <c r="F14" s="300">
        <v>35151.986887999956</v>
      </c>
      <c r="G14" s="300">
        <v>77876.469099000067</v>
      </c>
      <c r="H14" s="302"/>
      <c r="I14" s="302"/>
      <c r="J14" s="302"/>
      <c r="K14" s="302"/>
      <c r="L14" s="302"/>
      <c r="M14" s="302"/>
      <c r="N14" s="302"/>
      <c r="O14" s="302"/>
    </row>
    <row r="15" spans="1:15" s="303" customFormat="1" ht="16.5" customHeight="1">
      <c r="A15" s="299" t="s">
        <v>6</v>
      </c>
      <c r="B15" s="300">
        <v>0</v>
      </c>
      <c r="C15" s="300">
        <v>0</v>
      </c>
      <c r="D15" s="301">
        <v>0</v>
      </c>
      <c r="E15" s="300">
        <v>0</v>
      </c>
      <c r="F15" s="300">
        <v>0</v>
      </c>
      <c r="G15" s="300">
        <v>43142.18188200007</v>
      </c>
      <c r="H15" s="302"/>
      <c r="I15" s="302"/>
      <c r="J15" s="302"/>
      <c r="K15" s="302"/>
      <c r="L15" s="302"/>
      <c r="M15" s="302"/>
      <c r="N15" s="302"/>
      <c r="O15" s="302"/>
    </row>
    <row r="16" spans="1:15" s="287" customFormat="1" ht="16.5" customHeight="1">
      <c r="A16" s="295" t="s">
        <v>8</v>
      </c>
      <c r="B16" s="298"/>
      <c r="C16" s="298"/>
      <c r="D16" s="295"/>
      <c r="E16" s="298"/>
      <c r="F16" s="298"/>
      <c r="G16" s="298"/>
      <c r="H16" s="297"/>
      <c r="I16" s="297"/>
      <c r="J16" s="297"/>
      <c r="K16" s="297"/>
      <c r="L16" s="297"/>
      <c r="M16" s="297"/>
      <c r="N16" s="297"/>
      <c r="O16" s="297"/>
    </row>
    <row r="17" spans="1:15" s="303" customFormat="1" ht="16.5" customHeight="1">
      <c r="A17" s="299" t="s">
        <v>4</v>
      </c>
      <c r="B17" s="300">
        <v>-768409.8634439999</v>
      </c>
      <c r="C17" s="300">
        <v>-748511.79171799996</v>
      </c>
      <c r="D17" s="301">
        <v>0</v>
      </c>
      <c r="E17" s="300">
        <v>-768409.8634439999</v>
      </c>
      <c r="F17" s="300">
        <v>-748511.79171799996</v>
      </c>
      <c r="G17" s="300">
        <v>-720104.34210948995</v>
      </c>
      <c r="H17" s="302"/>
      <c r="I17" s="302"/>
      <c r="J17" s="302"/>
      <c r="K17" s="302"/>
      <c r="L17" s="302"/>
      <c r="M17" s="302"/>
      <c r="N17" s="302"/>
      <c r="O17" s="302"/>
    </row>
    <row r="18" spans="1:15" s="303" customFormat="1" ht="16.5" customHeight="1">
      <c r="A18" s="299" t="s">
        <v>5</v>
      </c>
      <c r="B18" s="300">
        <v>50000.122886000085</v>
      </c>
      <c r="C18" s="300">
        <v>50000.122886000085</v>
      </c>
      <c r="D18" s="301">
        <v>0</v>
      </c>
      <c r="E18" s="300">
        <v>50000.122886000085</v>
      </c>
      <c r="F18" s="300">
        <v>50000.122886000085</v>
      </c>
      <c r="G18" s="300">
        <v>76935.062040360179</v>
      </c>
      <c r="H18" s="302"/>
      <c r="I18" s="302"/>
      <c r="J18" s="302"/>
      <c r="K18" s="302"/>
      <c r="L18" s="302"/>
      <c r="M18" s="302"/>
      <c r="N18" s="302"/>
      <c r="O18" s="302"/>
    </row>
    <row r="19" spans="1:15" s="303" customFormat="1" ht="16.5" customHeight="1">
      <c r="A19" s="299" t="s">
        <v>6</v>
      </c>
      <c r="B19" s="300">
        <v>50000.122886000085</v>
      </c>
      <c r="C19" s="300">
        <v>50000.122886000085</v>
      </c>
      <c r="D19" s="301">
        <v>0</v>
      </c>
      <c r="E19" s="300">
        <v>50000.122886000085</v>
      </c>
      <c r="F19" s="300">
        <v>50000.122886000085</v>
      </c>
      <c r="G19" s="300">
        <v>76935.062040360179</v>
      </c>
      <c r="H19" s="302"/>
      <c r="I19" s="302"/>
      <c r="J19" s="302"/>
      <c r="K19" s="302"/>
      <c r="L19" s="302"/>
      <c r="M19" s="302"/>
      <c r="N19" s="302"/>
      <c r="O19" s="302"/>
    </row>
    <row r="20" spans="1:15" s="287" customFormat="1" ht="16.5" customHeight="1">
      <c r="A20" s="295" t="s">
        <v>9</v>
      </c>
      <c r="B20" s="298"/>
      <c r="C20" s="298"/>
      <c r="D20" s="295"/>
      <c r="E20" s="298"/>
      <c r="F20" s="298"/>
      <c r="G20" s="298"/>
      <c r="H20" s="297"/>
      <c r="I20" s="297"/>
      <c r="J20" s="297"/>
      <c r="K20" s="297"/>
      <c r="L20" s="297"/>
      <c r="M20" s="297"/>
      <c r="N20" s="297"/>
      <c r="O20" s="297"/>
    </row>
    <row r="21" spans="1:15" s="303" customFormat="1" ht="16.5" customHeight="1">
      <c r="A21" s="299" t="s">
        <v>4</v>
      </c>
      <c r="B21" s="300">
        <v>-371426.48625899997</v>
      </c>
      <c r="C21" s="300">
        <v>-381199.53916099999</v>
      </c>
      <c r="D21" s="301">
        <v>0</v>
      </c>
      <c r="E21" s="300">
        <v>-371426.48625899997</v>
      </c>
      <c r="F21" s="300">
        <v>-381199.53916099999</v>
      </c>
      <c r="G21" s="300">
        <v>-369597.19380600017</v>
      </c>
      <c r="H21" s="302"/>
      <c r="I21" s="302"/>
      <c r="J21" s="302"/>
      <c r="K21" s="302"/>
      <c r="L21" s="302"/>
      <c r="M21" s="302"/>
      <c r="N21" s="302"/>
      <c r="O21" s="302"/>
    </row>
    <row r="22" spans="1:15" s="303" customFormat="1" ht="16.5" customHeight="1">
      <c r="A22" s="299" t="s">
        <v>5</v>
      </c>
      <c r="B22" s="300">
        <v>10349.120424000022</v>
      </c>
      <c r="C22" s="300">
        <v>5184.916258000012</v>
      </c>
      <c r="D22" s="301">
        <v>0</v>
      </c>
      <c r="E22" s="300">
        <v>10349.120424000022</v>
      </c>
      <c r="F22" s="300">
        <v>5184.916258000012</v>
      </c>
      <c r="G22" s="300">
        <v>17599.252914999845</v>
      </c>
      <c r="H22" s="302"/>
      <c r="I22" s="302"/>
      <c r="J22" s="302"/>
      <c r="K22" s="302"/>
      <c r="L22" s="302"/>
      <c r="M22" s="302"/>
      <c r="N22" s="302"/>
      <c r="O22" s="302"/>
    </row>
    <row r="23" spans="1:15" s="303" customFormat="1" ht="16.5" customHeight="1">
      <c r="A23" s="299" t="s">
        <v>6</v>
      </c>
      <c r="B23" s="300">
        <v>10349.120424000022</v>
      </c>
      <c r="C23" s="300">
        <v>5184.916258000012</v>
      </c>
      <c r="D23" s="301">
        <v>0</v>
      </c>
      <c r="E23" s="300">
        <v>10349.120424000022</v>
      </c>
      <c r="F23" s="300">
        <v>5184.916258000012</v>
      </c>
      <c r="G23" s="300">
        <v>17599.252914999845</v>
      </c>
      <c r="H23" s="302"/>
      <c r="I23" s="302"/>
      <c r="J23" s="302"/>
      <c r="K23" s="302"/>
      <c r="L23" s="302"/>
      <c r="M23" s="302"/>
      <c r="N23" s="302"/>
      <c r="O23" s="302"/>
    </row>
    <row r="24" spans="1:15" s="287" customFormat="1" ht="16.5" customHeight="1">
      <c r="A24" s="295" t="s">
        <v>10</v>
      </c>
      <c r="B24" s="296"/>
      <c r="C24" s="296"/>
      <c r="D24" s="295"/>
      <c r="E24" s="296"/>
      <c r="F24" s="296"/>
      <c r="G24" s="296"/>
      <c r="H24" s="297"/>
      <c r="I24" s="297"/>
      <c r="J24" s="297"/>
      <c r="K24" s="297"/>
      <c r="L24" s="297"/>
      <c r="M24" s="297"/>
      <c r="N24" s="297"/>
      <c r="O24" s="297"/>
    </row>
    <row r="25" spans="1:15" s="303" customFormat="1" ht="16.5" customHeight="1">
      <c r="A25" s="299" t="s">
        <v>4</v>
      </c>
      <c r="B25" s="304">
        <v>-897924.52126299986</v>
      </c>
      <c r="C25" s="304">
        <v>-1026444.6309399998</v>
      </c>
      <c r="D25" s="304"/>
      <c r="E25" s="304">
        <v>-897924.52126299986</v>
      </c>
      <c r="F25" s="304">
        <v>-1026444.6309399998</v>
      </c>
      <c r="G25" s="304">
        <v>-939262.3485954901</v>
      </c>
      <c r="H25" s="302"/>
      <c r="I25" s="302"/>
      <c r="J25" s="302"/>
      <c r="K25" s="302"/>
      <c r="L25" s="302"/>
      <c r="M25" s="302"/>
      <c r="N25" s="302"/>
      <c r="O25" s="302"/>
    </row>
    <row r="26" spans="1:15" s="303" customFormat="1" ht="16.5" customHeight="1">
      <c r="A26" s="299" t="s">
        <v>5</v>
      </c>
      <c r="B26" s="304">
        <v>383842.47175000008</v>
      </c>
      <c r="C26" s="304">
        <v>240033.1390830001</v>
      </c>
      <c r="D26" s="304"/>
      <c r="E26" s="304">
        <v>383842.47175000008</v>
      </c>
      <c r="F26" s="304">
        <v>240033.1390830001</v>
      </c>
      <c r="G26" s="304">
        <v>326554.90227536007</v>
      </c>
      <c r="H26" s="302"/>
      <c r="I26" s="302"/>
      <c r="J26" s="302"/>
      <c r="K26" s="302"/>
      <c r="L26" s="302"/>
      <c r="M26" s="302"/>
      <c r="N26" s="302"/>
      <c r="O26" s="302"/>
    </row>
    <row r="27" spans="1:15" s="303" customFormat="1" ht="16.5" customHeight="1">
      <c r="A27" s="299" t="s">
        <v>6</v>
      </c>
      <c r="B27" s="304">
        <v>205349.24331000017</v>
      </c>
      <c r="C27" s="304">
        <v>130290.16955700015</v>
      </c>
      <c r="D27" s="304"/>
      <c r="E27" s="304">
        <v>205349.24331000017</v>
      </c>
      <c r="F27" s="304">
        <v>130290.16955700015</v>
      </c>
      <c r="G27" s="304">
        <v>218675.34559736005</v>
      </c>
      <c r="H27" s="302"/>
      <c r="I27" s="302"/>
      <c r="J27" s="302"/>
      <c r="K27" s="302"/>
      <c r="L27" s="302"/>
      <c r="M27" s="302"/>
      <c r="N27" s="302"/>
      <c r="O27" s="302"/>
    </row>
    <row r="28" spans="1:15" s="303" customFormat="1" ht="11.25" customHeight="1" thickBot="1">
      <c r="A28" s="305"/>
      <c r="B28" s="306"/>
      <c r="C28" s="306"/>
      <c r="D28" s="306"/>
      <c r="E28" s="306"/>
      <c r="F28" s="306"/>
      <c r="G28" s="306"/>
      <c r="H28" s="302"/>
      <c r="I28" s="302"/>
      <c r="J28" s="302"/>
      <c r="K28" s="302"/>
      <c r="L28" s="302"/>
      <c r="M28" s="302"/>
      <c r="N28" s="302"/>
      <c r="O28" s="302"/>
    </row>
    <row r="29" spans="1:15" s="303" customFormat="1">
      <c r="A29" s="563" t="s">
        <v>12</v>
      </c>
      <c r="B29" s="564"/>
      <c r="C29" s="564"/>
      <c r="D29" s="564"/>
      <c r="E29" s="563"/>
      <c r="F29" s="563"/>
      <c r="G29" s="563"/>
    </row>
    <row r="30" spans="1:15">
      <c r="B30" s="2"/>
      <c r="C30" s="2"/>
      <c r="E30" s="2"/>
      <c r="F30" s="2"/>
    </row>
    <row r="31" spans="1:15">
      <c r="B31" s="3"/>
      <c r="C31" s="3"/>
      <c r="D31" s="3"/>
      <c r="E31" s="3"/>
      <c r="F31" s="3"/>
    </row>
    <row r="32" spans="1:15">
      <c r="B32" s="3"/>
      <c r="C32" s="3"/>
      <c r="D32" s="3"/>
      <c r="E32" s="3"/>
      <c r="F32" s="3"/>
      <c r="G32" s="3"/>
    </row>
    <row r="33" spans="2:7">
      <c r="B33" s="3"/>
      <c r="C33" s="3"/>
      <c r="D33" s="3"/>
      <c r="E33" s="3"/>
      <c r="F33" s="3"/>
      <c r="G33" s="3"/>
    </row>
    <row r="34" spans="2:7">
      <c r="B34" s="3"/>
      <c r="C34" s="3"/>
      <c r="D34" s="3"/>
      <c r="E34" s="3"/>
      <c r="F34" s="3"/>
      <c r="G34" s="3"/>
    </row>
    <row r="35" spans="2:7">
      <c r="B35" s="3"/>
      <c r="C35" s="3"/>
      <c r="D35" s="3"/>
      <c r="E35" s="3"/>
      <c r="F35" s="3"/>
      <c r="G35" s="3"/>
    </row>
    <row r="36" spans="2:7">
      <c r="B36" s="3"/>
      <c r="C36" s="3"/>
      <c r="D36" s="3"/>
      <c r="E36" s="3"/>
      <c r="F36" s="3"/>
      <c r="G36" s="3"/>
    </row>
    <row r="37" spans="2:7">
      <c r="B37" s="3"/>
      <c r="C37" s="3"/>
      <c r="D37" s="3"/>
      <c r="E37" s="3"/>
      <c r="F37" s="3"/>
      <c r="G37" s="3"/>
    </row>
    <row r="38" spans="2:7">
      <c r="B38" s="3"/>
      <c r="C38" s="3"/>
      <c r="D38" s="3"/>
      <c r="E38" s="3"/>
      <c r="F38" s="3"/>
      <c r="G38" s="3"/>
    </row>
    <row r="39" spans="2:7">
      <c r="B39" s="3"/>
      <c r="C39" s="3"/>
      <c r="D39" s="3"/>
      <c r="E39" s="3"/>
      <c r="F39" s="3"/>
      <c r="G39" s="3"/>
    </row>
    <row r="40" spans="2:7">
      <c r="B40" s="3"/>
      <c r="C40" s="3"/>
      <c r="D40" s="3"/>
      <c r="E40" s="3"/>
      <c r="F40" s="3"/>
      <c r="G40" s="3"/>
    </row>
    <row r="41" spans="2:7">
      <c r="B41" s="3"/>
      <c r="C41" s="3"/>
      <c r="D41" s="3"/>
      <c r="E41" s="3"/>
      <c r="F41" s="3"/>
      <c r="G41" s="3"/>
    </row>
    <row r="54" spans="2:7">
      <c r="B54" s="4"/>
      <c r="C54" s="4"/>
      <c r="D54" s="4"/>
      <c r="E54" s="4"/>
      <c r="F54" s="4"/>
      <c r="G54" s="4"/>
    </row>
    <row r="55" spans="2:7">
      <c r="B55" s="4"/>
      <c r="C55" s="4"/>
      <c r="D55" s="4"/>
      <c r="E55" s="4"/>
      <c r="F55" s="4"/>
      <c r="G55" s="4"/>
    </row>
    <row r="56" spans="2:7">
      <c r="B56" s="4"/>
      <c r="C56" s="4"/>
      <c r="D56" s="4"/>
      <c r="E56" s="4"/>
      <c r="F56" s="4"/>
      <c r="G56" s="4"/>
    </row>
    <row r="57" spans="2:7">
      <c r="B57" s="4"/>
      <c r="C57" s="4"/>
      <c r="D57" s="4"/>
      <c r="E57" s="4"/>
      <c r="F57" s="4"/>
      <c r="G57" s="4"/>
    </row>
    <row r="58" spans="2:7">
      <c r="B58" s="4"/>
      <c r="C58" s="4"/>
      <c r="D58" s="4"/>
      <c r="E58" s="4"/>
      <c r="F58" s="4"/>
      <c r="G58" s="4"/>
    </row>
    <row r="59" spans="2:7">
      <c r="B59" s="4"/>
      <c r="C59" s="4"/>
      <c r="D59" s="4"/>
      <c r="E59" s="4"/>
      <c r="F59" s="4"/>
      <c r="G59" s="4"/>
    </row>
    <row r="60" spans="2:7">
      <c r="B60" s="4"/>
      <c r="C60" s="4"/>
      <c r="D60" s="4"/>
      <c r="E60" s="4"/>
      <c r="F60" s="4"/>
      <c r="G60" s="4"/>
    </row>
    <row r="61" spans="2:7">
      <c r="B61" s="4"/>
      <c r="C61" s="4"/>
      <c r="D61" s="4"/>
      <c r="E61" s="4"/>
      <c r="F61" s="4"/>
      <c r="G61" s="4"/>
    </row>
    <row r="62" spans="2:7">
      <c r="B62" s="4"/>
      <c r="C62" s="4"/>
      <c r="D62" s="4"/>
      <c r="E62" s="4"/>
      <c r="F62" s="4"/>
      <c r="G62" s="4"/>
    </row>
    <row r="63" spans="2:7">
      <c r="B63" s="4"/>
      <c r="C63" s="4"/>
      <c r="D63" s="4"/>
      <c r="E63" s="4"/>
      <c r="F63" s="4"/>
      <c r="G63" s="4"/>
    </row>
    <row r="64" spans="2:7">
      <c r="B64" s="4"/>
      <c r="C64" s="4"/>
      <c r="D64" s="4"/>
      <c r="E64" s="4"/>
      <c r="F64" s="4"/>
      <c r="G64" s="4"/>
    </row>
    <row r="65" spans="2:7">
      <c r="B65" s="4"/>
      <c r="C65" s="4"/>
      <c r="D65" s="4"/>
      <c r="E65" s="4"/>
      <c r="F65" s="4"/>
      <c r="G65" s="4"/>
    </row>
    <row r="66" spans="2:7">
      <c r="B66" s="4"/>
      <c r="C66" s="4"/>
      <c r="D66" s="4"/>
      <c r="E66" s="4"/>
      <c r="F66" s="4"/>
      <c r="G66" s="4"/>
    </row>
    <row r="67" spans="2:7">
      <c r="B67" s="4"/>
      <c r="C67" s="4"/>
      <c r="D67" s="4"/>
      <c r="E67" s="4"/>
      <c r="F67" s="4"/>
      <c r="G67" s="4"/>
    </row>
    <row r="68" spans="2:7">
      <c r="B68" s="4"/>
      <c r="C68" s="4"/>
      <c r="D68" s="4"/>
      <c r="E68" s="4"/>
      <c r="F68" s="4"/>
      <c r="G68" s="4"/>
    </row>
    <row r="69" spans="2:7">
      <c r="B69" s="4"/>
      <c r="C69" s="4"/>
      <c r="D69" s="4"/>
      <c r="E69" s="4"/>
      <c r="F69" s="4"/>
      <c r="G69" s="4"/>
    </row>
    <row r="70" spans="2:7">
      <c r="B70" s="4"/>
      <c r="C70" s="4"/>
      <c r="D70" s="4"/>
      <c r="E70" s="4"/>
      <c r="F70" s="4"/>
      <c r="G70" s="4"/>
    </row>
    <row r="71" spans="2:7">
      <c r="B71" s="4"/>
      <c r="C71" s="4"/>
      <c r="D71" s="4"/>
      <c r="E71" s="4"/>
      <c r="F71" s="4"/>
      <c r="G71" s="4"/>
    </row>
    <row r="72" spans="2:7">
      <c r="B72" s="4"/>
      <c r="C72" s="4"/>
      <c r="D72" s="4"/>
      <c r="E72" s="4"/>
      <c r="F72" s="4"/>
      <c r="G72" s="4"/>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0"/>
  <sheetViews>
    <sheetView showGridLines="0" zoomScale="120" zoomScaleNormal="120" workbookViewId="0">
      <selection sqref="A1:D1"/>
    </sheetView>
  </sheetViews>
  <sheetFormatPr baseColWidth="10" defaultColWidth="12.28515625" defaultRowHeight="8.25"/>
  <cols>
    <col min="1" max="1" width="2.28515625" style="56" customWidth="1"/>
    <col min="2" max="3" width="4.42578125" style="56" customWidth="1"/>
    <col min="4" max="4" width="50.42578125" style="56" customWidth="1"/>
    <col min="5" max="5" width="26" style="56" customWidth="1"/>
    <col min="6" max="16384" width="12.28515625" style="56"/>
  </cols>
  <sheetData>
    <row r="1" spans="1:20" s="8" customFormat="1" ht="42.75" customHeight="1">
      <c r="A1" s="547" t="s">
        <v>111</v>
      </c>
      <c r="B1" s="547"/>
      <c r="C1" s="547"/>
      <c r="D1" s="547"/>
      <c r="E1" s="155" t="s">
        <v>956</v>
      </c>
      <c r="F1" s="262"/>
      <c r="G1" s="263"/>
      <c r="H1" s="556"/>
      <c r="I1" s="556"/>
      <c r="J1" s="556"/>
      <c r="K1" s="556"/>
      <c r="L1" s="31"/>
      <c r="M1" s="32"/>
      <c r="N1" s="19"/>
      <c r="O1" s="19"/>
      <c r="P1" s="19"/>
      <c r="Q1" s="19"/>
      <c r="R1" s="19"/>
      <c r="S1" s="19"/>
      <c r="T1" s="19"/>
    </row>
    <row r="2" spans="1:20" s="54" customFormat="1" ht="16.5" customHeight="1">
      <c r="A2" s="362"/>
      <c r="B2" s="362"/>
      <c r="C2" s="362"/>
      <c r="D2" s="362"/>
      <c r="E2" s="362"/>
      <c r="F2" s="362"/>
      <c r="G2" s="362"/>
      <c r="H2" s="362"/>
      <c r="I2" s="363"/>
      <c r="J2" s="364"/>
      <c r="K2" s="364"/>
      <c r="L2" s="55"/>
      <c r="M2" s="55"/>
    </row>
    <row r="3" spans="1:20" ht="57" customHeight="1" thickBot="1">
      <c r="A3" s="566" t="s">
        <v>1018</v>
      </c>
      <c r="B3" s="567"/>
      <c r="C3" s="567"/>
      <c r="D3" s="567"/>
      <c r="E3" s="567"/>
      <c r="F3" s="365"/>
      <c r="G3" s="365"/>
      <c r="H3" s="365"/>
      <c r="I3" s="366"/>
      <c r="J3" s="366"/>
      <c r="K3" s="366"/>
    </row>
    <row r="4" spans="1:20" s="57" customFormat="1" ht="6" customHeight="1">
      <c r="A4" s="367"/>
      <c r="B4" s="367"/>
      <c r="C4" s="367"/>
      <c r="D4" s="367"/>
      <c r="E4" s="368"/>
      <c r="F4" s="369"/>
      <c r="G4" s="370"/>
      <c r="H4" s="370"/>
      <c r="I4" s="370"/>
      <c r="J4" s="370"/>
      <c r="K4" s="370"/>
      <c r="L4" s="58"/>
    </row>
    <row r="5" spans="1:20" s="57" customFormat="1" ht="26.25" customHeight="1">
      <c r="A5" s="371"/>
      <c r="B5" s="372" t="s">
        <v>95</v>
      </c>
      <c r="C5" s="372"/>
      <c r="D5" s="372"/>
      <c r="E5" s="373" t="s">
        <v>170</v>
      </c>
      <c r="F5" s="369"/>
      <c r="G5" s="370"/>
      <c r="H5" s="370"/>
      <c r="I5" s="374"/>
      <c r="J5" s="374"/>
      <c r="K5" s="374"/>
      <c r="L5" s="58"/>
    </row>
    <row r="6" spans="1:20" s="57" customFormat="1" ht="3" customHeight="1" thickBot="1">
      <c r="A6" s="375"/>
      <c r="B6" s="375"/>
      <c r="C6" s="375"/>
      <c r="D6" s="375"/>
      <c r="E6" s="375"/>
      <c r="F6" s="369"/>
      <c r="G6" s="370"/>
      <c r="H6" s="370"/>
      <c r="I6" s="370"/>
      <c r="J6" s="370"/>
      <c r="K6" s="370"/>
      <c r="L6" s="58"/>
    </row>
    <row r="7" spans="1:20" s="57" customFormat="1" ht="3" customHeight="1" thickBot="1">
      <c r="A7" s="376"/>
      <c r="B7" s="376"/>
      <c r="C7" s="376"/>
      <c r="D7" s="376"/>
      <c r="E7" s="376"/>
      <c r="F7" s="369"/>
      <c r="G7" s="370"/>
      <c r="H7" s="370"/>
      <c r="I7" s="370"/>
      <c r="J7" s="370"/>
      <c r="K7" s="370"/>
      <c r="L7" s="58"/>
    </row>
    <row r="8" spans="1:20" ht="18.75" customHeight="1">
      <c r="A8" s="377" t="s">
        <v>24</v>
      </c>
      <c r="B8" s="378"/>
      <c r="C8" s="378"/>
      <c r="D8" s="378"/>
      <c r="E8" s="379">
        <v>3724.8198322899998</v>
      </c>
      <c r="F8" s="366"/>
      <c r="G8" s="366"/>
      <c r="H8" s="366"/>
      <c r="I8" s="366"/>
      <c r="J8" s="366"/>
      <c r="K8" s="366"/>
    </row>
    <row r="9" spans="1:20" s="78" customFormat="1" ht="18.75" customHeight="1">
      <c r="A9" s="377"/>
      <c r="B9" s="377" t="s">
        <v>166</v>
      </c>
      <c r="C9" s="380"/>
      <c r="D9" s="381"/>
      <c r="E9" s="382">
        <v>695.78997497</v>
      </c>
      <c r="F9" s="383"/>
      <c r="G9" s="383"/>
      <c r="H9" s="384"/>
      <c r="I9" s="383"/>
      <c r="J9" s="383"/>
      <c r="K9" s="383"/>
    </row>
    <row r="10" spans="1:20" s="390" customFormat="1" ht="18.75" customHeight="1">
      <c r="A10" s="385"/>
      <c r="B10" s="386"/>
      <c r="C10" s="387">
        <v>49</v>
      </c>
      <c r="D10" s="388" t="s">
        <v>171</v>
      </c>
      <c r="E10" s="389">
        <v>695.78997497</v>
      </c>
      <c r="H10" s="391"/>
    </row>
    <row r="11" spans="1:20" s="78" customFormat="1" ht="18.75" customHeight="1">
      <c r="A11" s="377"/>
      <c r="B11" s="377" t="s">
        <v>135</v>
      </c>
      <c r="C11" s="380"/>
      <c r="D11" s="381"/>
      <c r="E11" s="382">
        <v>3029.0298573199998</v>
      </c>
      <c r="H11" s="79"/>
    </row>
    <row r="12" spans="1:20" s="390" customFormat="1" ht="18.75" customHeight="1">
      <c r="A12" s="385"/>
      <c r="B12" s="385"/>
      <c r="C12" s="392">
        <v>2</v>
      </c>
      <c r="D12" s="393" t="s">
        <v>27</v>
      </c>
      <c r="E12" s="394">
        <v>69.852389819999999</v>
      </c>
      <c r="H12" s="391"/>
    </row>
    <row r="13" spans="1:20" s="390" customFormat="1" ht="18.75" customHeight="1">
      <c r="A13" s="385"/>
      <c r="B13" s="385"/>
      <c r="C13" s="392">
        <v>6</v>
      </c>
      <c r="D13" s="393" t="s">
        <v>99</v>
      </c>
      <c r="E13" s="394">
        <v>1.08195</v>
      </c>
      <c r="H13" s="391"/>
    </row>
    <row r="14" spans="1:20" s="390" customFormat="1" ht="18.75" customHeight="1">
      <c r="A14" s="385"/>
      <c r="B14" s="385"/>
      <c r="C14" s="392">
        <v>7</v>
      </c>
      <c r="D14" s="393" t="s">
        <v>100</v>
      </c>
      <c r="E14" s="394">
        <v>188.6449672</v>
      </c>
      <c r="H14" s="391"/>
    </row>
    <row r="15" spans="1:20" s="390" customFormat="1" ht="18.75" customHeight="1">
      <c r="A15" s="385"/>
      <c r="B15" s="385"/>
      <c r="C15" s="392">
        <v>13</v>
      </c>
      <c r="D15" s="393" t="s">
        <v>103</v>
      </c>
      <c r="E15" s="394">
        <v>1244.4331173</v>
      </c>
      <c r="H15" s="391"/>
    </row>
    <row r="16" spans="1:20" s="390" customFormat="1" ht="18.75" customHeight="1">
      <c r="A16" s="385"/>
      <c r="B16" s="385"/>
      <c r="C16" s="392">
        <v>36</v>
      </c>
      <c r="D16" s="393" t="s">
        <v>165</v>
      </c>
      <c r="E16" s="394">
        <v>1525.017433</v>
      </c>
      <c r="H16" s="391"/>
    </row>
    <row r="17" spans="1:5" s="390" customFormat="1" ht="4.5" customHeight="1" thickBot="1">
      <c r="A17" s="395"/>
      <c r="B17" s="395"/>
      <c r="C17" s="395"/>
      <c r="D17" s="395"/>
      <c r="E17" s="396"/>
    </row>
    <row r="18" spans="1:5" s="390" customFormat="1" ht="27.75" customHeight="1">
      <c r="A18" s="568" t="s">
        <v>162</v>
      </c>
      <c r="B18" s="568"/>
      <c r="C18" s="568"/>
      <c r="D18" s="568"/>
      <c r="E18" s="568"/>
    </row>
    <row r="19" spans="1:5" ht="13.5">
      <c r="A19" s="59"/>
      <c r="B19" s="59"/>
      <c r="C19" s="59"/>
      <c r="D19" s="59"/>
      <c r="E19" s="60"/>
    </row>
    <row r="20" spans="1:5" ht="13.5">
      <c r="A20" s="59"/>
      <c r="B20" s="59"/>
      <c r="C20" s="59"/>
      <c r="D20" s="59"/>
      <c r="E20" s="60"/>
    </row>
  </sheetData>
  <mergeCells count="4">
    <mergeCell ref="A3:E3"/>
    <mergeCell ref="H1:K1"/>
    <mergeCell ref="A1:D1"/>
    <mergeCell ref="A18:E18"/>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S271"/>
  <sheetViews>
    <sheetView showGridLines="0" zoomScaleNormal="100" workbookViewId="0">
      <selection sqref="A1:D1"/>
    </sheetView>
  </sheetViews>
  <sheetFormatPr baseColWidth="10" defaultColWidth="11.5703125" defaultRowHeight="15"/>
  <cols>
    <col min="1" max="1" width="6.28515625" style="81" customWidth="1"/>
    <col min="2" max="2" width="54.42578125" style="81" customWidth="1"/>
    <col min="3" max="3" width="15.85546875" style="81" customWidth="1"/>
    <col min="4" max="4" width="13.5703125" style="81" customWidth="1"/>
    <col min="5" max="5" width="16" style="81" customWidth="1"/>
    <col min="6" max="6" width="14" style="81" customWidth="1"/>
    <col min="7" max="7" width="17.42578125" style="81" customWidth="1"/>
    <col min="8" max="8" width="11.5703125" style="81"/>
    <col min="9" max="9" width="11.5703125" style="81" customWidth="1"/>
    <col min="10" max="16384" width="11.5703125" style="81"/>
  </cols>
  <sheetData>
    <row r="1" spans="1:19" s="95" customFormat="1" ht="40.5" customHeight="1">
      <c r="A1" s="547" t="s">
        <v>111</v>
      </c>
      <c r="B1" s="547"/>
      <c r="C1" s="547"/>
      <c r="D1" s="547"/>
      <c r="E1" s="574" t="s">
        <v>956</v>
      </c>
      <c r="F1" s="574"/>
      <c r="G1" s="574"/>
      <c r="H1" s="307"/>
      <c r="I1" s="307"/>
      <c r="J1" s="307"/>
      <c r="K1" s="573"/>
      <c r="L1" s="573"/>
      <c r="M1" s="573"/>
      <c r="N1" s="573"/>
      <c r="P1" s="96"/>
      <c r="S1" s="97"/>
    </row>
    <row r="2" spans="1:19" s="98" customFormat="1" ht="13.5">
      <c r="A2" s="308"/>
      <c r="B2" s="308"/>
      <c r="C2" s="308"/>
      <c r="D2" s="308"/>
      <c r="E2" s="308"/>
      <c r="F2" s="308"/>
      <c r="G2" s="308"/>
      <c r="H2" s="309"/>
      <c r="I2" s="309"/>
      <c r="J2" s="309"/>
      <c r="K2" s="309"/>
      <c r="L2" s="309"/>
      <c r="M2" s="309"/>
      <c r="N2" s="309"/>
    </row>
    <row r="3" spans="1:19" s="98" customFormat="1" ht="87.75" customHeight="1" thickBot="1">
      <c r="A3" s="575" t="s">
        <v>1006</v>
      </c>
      <c r="B3" s="575"/>
      <c r="C3" s="575"/>
      <c r="D3" s="575"/>
      <c r="E3" s="575"/>
      <c r="F3" s="575"/>
      <c r="G3" s="575"/>
      <c r="H3" s="309"/>
      <c r="I3" s="309"/>
      <c r="J3" s="309"/>
      <c r="K3" s="309"/>
      <c r="L3" s="309"/>
      <c r="M3" s="309"/>
      <c r="N3" s="309"/>
    </row>
    <row r="4" spans="1:19" s="98" customFormat="1" ht="7.5" customHeight="1" thickTop="1">
      <c r="A4" s="310"/>
      <c r="B4" s="310"/>
      <c r="C4" s="310"/>
      <c r="D4" s="310"/>
      <c r="E4" s="310"/>
      <c r="F4" s="310"/>
      <c r="G4" s="310"/>
      <c r="H4" s="309"/>
      <c r="I4" s="309"/>
      <c r="J4" s="309"/>
      <c r="K4" s="309"/>
      <c r="L4" s="309"/>
      <c r="M4" s="309"/>
      <c r="N4" s="309"/>
    </row>
    <row r="5" spans="1:19" s="98" customFormat="1" ht="33.75" customHeight="1">
      <c r="A5" s="570" t="s">
        <v>14</v>
      </c>
      <c r="B5" s="570"/>
      <c r="C5" s="570" t="s">
        <v>668</v>
      </c>
      <c r="D5" s="571" t="s">
        <v>15</v>
      </c>
      <c r="E5" s="571"/>
      <c r="F5" s="571"/>
      <c r="G5" s="570" t="s">
        <v>669</v>
      </c>
      <c r="H5" s="309"/>
      <c r="I5" s="309"/>
      <c r="J5" s="309"/>
      <c r="K5" s="309"/>
      <c r="L5" s="309"/>
      <c r="M5" s="309"/>
      <c r="N5" s="309"/>
    </row>
    <row r="6" spans="1:19" s="98" customFormat="1" ht="21.75" customHeight="1">
      <c r="A6" s="570"/>
      <c r="B6" s="570"/>
      <c r="C6" s="570"/>
      <c r="D6" s="572"/>
      <c r="E6" s="572"/>
      <c r="F6" s="572"/>
      <c r="G6" s="570"/>
      <c r="H6" s="309"/>
      <c r="I6" s="309"/>
      <c r="J6" s="309"/>
      <c r="K6" s="309"/>
      <c r="L6" s="309"/>
      <c r="M6" s="309"/>
      <c r="N6" s="309"/>
    </row>
    <row r="7" spans="1:19" s="98" customFormat="1" ht="30.75" customHeight="1">
      <c r="A7" s="570"/>
      <c r="B7" s="570"/>
      <c r="C7" s="570"/>
      <c r="D7" s="311" t="s">
        <v>16</v>
      </c>
      <c r="E7" s="311" t="s">
        <v>17</v>
      </c>
      <c r="F7" s="311" t="s">
        <v>18</v>
      </c>
      <c r="G7" s="570"/>
      <c r="H7" s="309"/>
      <c r="I7" s="309"/>
      <c r="J7" s="309"/>
      <c r="K7" s="309"/>
      <c r="L7" s="309"/>
      <c r="M7" s="309"/>
      <c r="N7" s="309"/>
    </row>
    <row r="8" spans="1:19" s="98" customFormat="1" ht="17.25" customHeight="1">
      <c r="A8" s="570"/>
      <c r="B8" s="570"/>
      <c r="C8" s="570"/>
      <c r="D8" s="312"/>
      <c r="E8" s="312"/>
      <c r="F8" s="312"/>
      <c r="G8" s="576"/>
      <c r="H8" s="309"/>
      <c r="I8" s="309"/>
      <c r="J8" s="309"/>
      <c r="K8" s="309"/>
      <c r="L8" s="309"/>
      <c r="M8" s="309"/>
      <c r="N8" s="309"/>
    </row>
    <row r="9" spans="1:19" s="98" customFormat="1" ht="13.5">
      <c r="A9" s="313"/>
      <c r="B9" s="313"/>
      <c r="C9" s="314" t="s">
        <v>19</v>
      </c>
      <c r="D9" s="314" t="s">
        <v>20</v>
      </c>
      <c r="E9" s="314" t="s">
        <v>21</v>
      </c>
      <c r="F9" s="314" t="s">
        <v>22</v>
      </c>
      <c r="G9" s="314" t="s">
        <v>23</v>
      </c>
      <c r="H9" s="309"/>
      <c r="I9" s="309"/>
      <c r="J9" s="309"/>
      <c r="K9" s="309"/>
      <c r="L9" s="309"/>
      <c r="M9" s="309"/>
      <c r="N9" s="309"/>
    </row>
    <row r="10" spans="1:19" s="98" customFormat="1" ht="7.5" customHeight="1" thickBot="1">
      <c r="A10" s="315"/>
      <c r="B10" s="315"/>
      <c r="C10" s="315"/>
      <c r="D10" s="315"/>
      <c r="E10" s="315"/>
      <c r="F10" s="315"/>
      <c r="G10" s="315"/>
      <c r="H10" s="309"/>
      <c r="I10" s="309"/>
      <c r="J10" s="309"/>
      <c r="K10" s="309"/>
      <c r="L10" s="309"/>
      <c r="M10" s="309"/>
      <c r="N10" s="309"/>
    </row>
    <row r="11" spans="1:19" s="98" customFormat="1" ht="7.5" customHeight="1" thickTop="1" thickBot="1">
      <c r="A11" s="316"/>
      <c r="B11" s="316"/>
      <c r="C11" s="316"/>
      <c r="D11" s="316"/>
      <c r="E11" s="316"/>
      <c r="F11" s="316"/>
      <c r="G11" s="316"/>
      <c r="H11" s="309"/>
      <c r="I11" s="309"/>
      <c r="J11" s="309"/>
      <c r="K11" s="309"/>
      <c r="L11" s="309"/>
      <c r="M11" s="309"/>
      <c r="N11" s="309"/>
    </row>
    <row r="12" spans="1:19" s="101" customFormat="1" ht="25.5" customHeight="1" thickTop="1">
      <c r="A12" s="317" t="s">
        <v>177</v>
      </c>
      <c r="B12" s="317"/>
      <c r="C12" s="318">
        <v>1486509637456</v>
      </c>
      <c r="D12" s="318">
        <v>49068519939.166977</v>
      </c>
      <c r="E12" s="318">
        <v>2880925930.4687285</v>
      </c>
      <c r="F12" s="318">
        <v>51949445869.635704</v>
      </c>
      <c r="G12" s="319">
        <v>3.4947264760786578E-2</v>
      </c>
      <c r="H12" s="320"/>
      <c r="I12" s="320"/>
      <c r="J12" s="320"/>
      <c r="K12" s="320"/>
      <c r="L12" s="320"/>
      <c r="M12" s="320"/>
      <c r="N12" s="320"/>
    </row>
    <row r="13" spans="1:19" s="101" customFormat="1" ht="13.5">
      <c r="A13" s="321" t="s">
        <v>25</v>
      </c>
      <c r="B13" s="322" t="s">
        <v>26</v>
      </c>
      <c r="C13" s="323">
        <v>560749142</v>
      </c>
      <c r="D13" s="323">
        <v>25852226.329999998</v>
      </c>
      <c r="E13" s="323">
        <v>0</v>
      </c>
      <c r="F13" s="323">
        <v>25852226.329999998</v>
      </c>
      <c r="G13" s="319">
        <v>4.6103015401493024E-2</v>
      </c>
      <c r="H13" s="320"/>
      <c r="I13" s="320"/>
      <c r="J13" s="320"/>
      <c r="K13" s="320"/>
      <c r="L13" s="320"/>
      <c r="M13" s="320"/>
      <c r="N13" s="320"/>
    </row>
    <row r="14" spans="1:19" s="98" customFormat="1">
      <c r="A14" s="109"/>
      <c r="B14" s="327" t="s">
        <v>243</v>
      </c>
      <c r="C14" s="328">
        <v>560749142</v>
      </c>
      <c r="D14" s="328">
        <v>25852226.329999998</v>
      </c>
      <c r="E14" s="328">
        <v>0</v>
      </c>
      <c r="F14" s="329">
        <v>25852226.329999998</v>
      </c>
      <c r="G14" s="330">
        <v>4.6103015401493024E-2</v>
      </c>
      <c r="H14" s="103"/>
      <c r="I14" s="100"/>
      <c r="J14" s="100"/>
      <c r="K14" s="100"/>
      <c r="L14" s="100"/>
      <c r="M14" s="100"/>
      <c r="N14" s="100"/>
    </row>
    <row r="15" spans="1:19" s="101" customFormat="1" ht="13.5">
      <c r="A15" s="321" t="s">
        <v>28</v>
      </c>
      <c r="B15" s="322" t="s">
        <v>29</v>
      </c>
      <c r="C15" s="323">
        <v>4533165343</v>
      </c>
      <c r="D15" s="323">
        <v>200534854.86999992</v>
      </c>
      <c r="E15" s="323">
        <v>0</v>
      </c>
      <c r="F15" s="323">
        <v>200534854.86999992</v>
      </c>
      <c r="G15" s="319">
        <v>4.4237269037552492E-2</v>
      </c>
      <c r="H15" s="100"/>
      <c r="I15" s="100"/>
      <c r="J15" s="100"/>
      <c r="K15" s="100"/>
      <c r="L15" s="100"/>
      <c r="M15" s="100"/>
      <c r="N15" s="100"/>
    </row>
    <row r="16" spans="1:19" s="98" customFormat="1">
      <c r="A16" s="109"/>
      <c r="B16" s="327" t="s">
        <v>244</v>
      </c>
      <c r="C16" s="328">
        <v>1772042682</v>
      </c>
      <c r="D16" s="328">
        <v>74215455.879999995</v>
      </c>
      <c r="E16" s="328">
        <v>0</v>
      </c>
      <c r="F16" s="329">
        <v>74215455.879999995</v>
      </c>
      <c r="G16" s="330">
        <v>4.1881302653634385E-2</v>
      </c>
      <c r="H16" s="103"/>
      <c r="I16" s="100"/>
      <c r="J16" s="100"/>
      <c r="K16" s="100"/>
      <c r="L16" s="100"/>
      <c r="M16" s="100"/>
      <c r="N16" s="100"/>
    </row>
    <row r="17" spans="1:14" s="98" customFormat="1" ht="25.5">
      <c r="A17" s="109"/>
      <c r="B17" s="475" t="s">
        <v>245</v>
      </c>
      <c r="C17" s="328">
        <v>31481217</v>
      </c>
      <c r="D17" s="328">
        <v>1387202.4099999997</v>
      </c>
      <c r="E17" s="328">
        <v>0</v>
      </c>
      <c r="F17" s="329">
        <v>1387202.4099999997</v>
      </c>
      <c r="G17" s="330">
        <v>4.4064446746134363E-2</v>
      </c>
      <c r="H17" s="103"/>
      <c r="I17" s="100"/>
      <c r="J17" s="100"/>
      <c r="K17" s="100"/>
      <c r="L17" s="100"/>
      <c r="M17" s="100"/>
      <c r="N17" s="100"/>
    </row>
    <row r="18" spans="1:14" s="98" customFormat="1">
      <c r="A18" s="109"/>
      <c r="B18" s="327" t="s">
        <v>246</v>
      </c>
      <c r="C18" s="328">
        <v>91828261</v>
      </c>
      <c r="D18" s="328">
        <v>2489341.46</v>
      </c>
      <c r="E18" s="328">
        <v>0</v>
      </c>
      <c r="F18" s="329">
        <v>2489341.46</v>
      </c>
      <c r="G18" s="330">
        <v>2.7108663856761916E-2</v>
      </c>
      <c r="H18" s="103"/>
      <c r="I18" s="100"/>
      <c r="J18" s="100"/>
      <c r="K18" s="100"/>
      <c r="L18" s="100"/>
      <c r="M18" s="100"/>
      <c r="N18" s="100"/>
    </row>
    <row r="19" spans="1:14" s="98" customFormat="1">
      <c r="A19" s="109"/>
      <c r="B19" s="327" t="s">
        <v>247</v>
      </c>
      <c r="C19" s="328">
        <v>392988155</v>
      </c>
      <c r="D19" s="328">
        <v>18346451.170000002</v>
      </c>
      <c r="E19" s="328">
        <v>0</v>
      </c>
      <c r="F19" s="329">
        <v>18346451.170000002</v>
      </c>
      <c r="G19" s="330">
        <v>4.6684488925626787E-2</v>
      </c>
      <c r="H19" s="103"/>
      <c r="I19" s="100"/>
      <c r="J19" s="100"/>
      <c r="K19" s="100"/>
      <c r="L19" s="100"/>
      <c r="M19" s="100"/>
      <c r="N19" s="100"/>
    </row>
    <row r="20" spans="1:14" s="98" customFormat="1">
      <c r="A20" s="109"/>
      <c r="B20" s="327" t="s">
        <v>248</v>
      </c>
      <c r="C20" s="328">
        <v>54116989</v>
      </c>
      <c r="D20" s="328">
        <v>2491325.3799999994</v>
      </c>
      <c r="E20" s="328">
        <v>0</v>
      </c>
      <c r="F20" s="329">
        <v>2491325.3799999994</v>
      </c>
      <c r="G20" s="330">
        <v>4.6035920069388919E-2</v>
      </c>
      <c r="H20" s="103"/>
      <c r="I20" s="100"/>
      <c r="J20" s="100"/>
      <c r="K20" s="100"/>
      <c r="L20" s="100"/>
      <c r="M20" s="100"/>
      <c r="N20" s="100"/>
    </row>
    <row r="21" spans="1:14" s="98" customFormat="1">
      <c r="A21" s="109"/>
      <c r="B21" s="327" t="s">
        <v>249</v>
      </c>
      <c r="C21" s="328">
        <v>1897727910</v>
      </c>
      <c r="D21" s="328">
        <v>93479214.969999969</v>
      </c>
      <c r="E21" s="328">
        <v>0</v>
      </c>
      <c r="F21" s="329">
        <v>93479214.969999969</v>
      </c>
      <c r="G21" s="330">
        <v>4.9258491945771074E-2</v>
      </c>
      <c r="H21" s="103"/>
      <c r="I21" s="100"/>
      <c r="J21" s="100"/>
      <c r="K21" s="100"/>
      <c r="L21" s="100"/>
      <c r="M21" s="100"/>
      <c r="N21" s="100"/>
    </row>
    <row r="22" spans="1:14" s="98" customFormat="1">
      <c r="A22" s="109"/>
      <c r="B22" s="327" t="s">
        <v>250</v>
      </c>
      <c r="C22" s="328">
        <v>31688972</v>
      </c>
      <c r="D22" s="328">
        <v>907168.44</v>
      </c>
      <c r="E22" s="328">
        <v>0</v>
      </c>
      <c r="F22" s="329">
        <v>907168.44</v>
      </c>
      <c r="G22" s="330">
        <v>2.8627259981800608E-2</v>
      </c>
      <c r="H22" s="103"/>
      <c r="I22" s="100"/>
      <c r="J22" s="100"/>
      <c r="K22" s="100"/>
      <c r="L22" s="100"/>
      <c r="M22" s="100"/>
      <c r="N22" s="100"/>
    </row>
    <row r="23" spans="1:14" s="98" customFormat="1" ht="25.5">
      <c r="A23" s="109"/>
      <c r="B23" s="475" t="s">
        <v>251</v>
      </c>
      <c r="C23" s="328">
        <v>39414129</v>
      </c>
      <c r="D23" s="328">
        <v>0</v>
      </c>
      <c r="E23" s="328">
        <v>0</v>
      </c>
      <c r="F23" s="329">
        <v>0</v>
      </c>
      <c r="G23" s="330">
        <v>0</v>
      </c>
      <c r="H23" s="103"/>
      <c r="I23" s="100"/>
      <c r="J23" s="100"/>
      <c r="K23" s="100"/>
      <c r="L23" s="100"/>
      <c r="M23" s="100"/>
      <c r="N23" s="100"/>
    </row>
    <row r="24" spans="1:14" s="98" customFormat="1" ht="25.5">
      <c r="A24" s="109"/>
      <c r="B24" s="475" t="s">
        <v>252</v>
      </c>
      <c r="C24" s="328">
        <v>29254968</v>
      </c>
      <c r="D24" s="328">
        <v>1408638.91</v>
      </c>
      <c r="E24" s="328">
        <v>0</v>
      </c>
      <c r="F24" s="329">
        <v>1408638.91</v>
      </c>
      <c r="G24" s="330">
        <v>4.8150417050533093E-2</v>
      </c>
      <c r="H24" s="103"/>
      <c r="I24" s="100"/>
      <c r="J24" s="100"/>
      <c r="K24" s="100"/>
      <c r="L24" s="100"/>
      <c r="M24" s="100"/>
      <c r="N24" s="100"/>
    </row>
    <row r="25" spans="1:14" s="98" customFormat="1" ht="25.5">
      <c r="A25" s="109"/>
      <c r="B25" s="475" t="s">
        <v>253</v>
      </c>
      <c r="C25" s="328">
        <v>65414200</v>
      </c>
      <c r="D25" s="328">
        <v>2866478.9400000004</v>
      </c>
      <c r="E25" s="328">
        <v>0</v>
      </c>
      <c r="F25" s="329">
        <v>2866478.9400000004</v>
      </c>
      <c r="G25" s="330">
        <v>4.3820438681509526E-2</v>
      </c>
      <c r="H25" s="103"/>
      <c r="I25" s="100"/>
      <c r="J25" s="100"/>
      <c r="K25" s="100"/>
      <c r="L25" s="100"/>
      <c r="M25" s="100"/>
      <c r="N25" s="100"/>
    </row>
    <row r="26" spans="1:14" s="98" customFormat="1" ht="25.5">
      <c r="A26" s="109"/>
      <c r="B26" s="475" t="s">
        <v>254</v>
      </c>
      <c r="C26" s="328">
        <v>40337908</v>
      </c>
      <c r="D26" s="328">
        <v>1710196.6400000004</v>
      </c>
      <c r="E26" s="328">
        <v>0</v>
      </c>
      <c r="F26" s="329">
        <v>1710196.6400000004</v>
      </c>
      <c r="G26" s="330">
        <v>4.2396760883087949E-2</v>
      </c>
      <c r="H26" s="103"/>
      <c r="I26" s="100"/>
      <c r="J26" s="100"/>
      <c r="K26" s="100"/>
      <c r="L26" s="100"/>
      <c r="M26" s="100"/>
      <c r="N26" s="100"/>
    </row>
    <row r="27" spans="1:14" s="98" customFormat="1">
      <c r="A27" s="109"/>
      <c r="B27" s="327" t="s">
        <v>255</v>
      </c>
      <c r="C27" s="328">
        <v>86869952</v>
      </c>
      <c r="D27" s="328">
        <v>1233380.67</v>
      </c>
      <c r="E27" s="328">
        <v>0</v>
      </c>
      <c r="F27" s="329">
        <v>1233380.67</v>
      </c>
      <c r="G27" s="330">
        <v>1.4198012564804916E-2</v>
      </c>
      <c r="H27" s="103"/>
      <c r="I27" s="100"/>
      <c r="J27" s="100"/>
      <c r="K27" s="100"/>
      <c r="L27" s="100"/>
      <c r="M27" s="100"/>
      <c r="N27" s="100"/>
    </row>
    <row r="28" spans="1:14" s="101" customFormat="1" ht="13.5">
      <c r="A28" s="321" t="s">
        <v>32</v>
      </c>
      <c r="B28" s="322" t="s">
        <v>33</v>
      </c>
      <c r="C28" s="323">
        <v>5659503759</v>
      </c>
      <c r="D28" s="323">
        <v>63584713.31000001</v>
      </c>
      <c r="E28" s="323">
        <v>0</v>
      </c>
      <c r="F28" s="323">
        <v>63584713.31000001</v>
      </c>
      <c r="G28" s="319">
        <v>1.1235033320524739E-2</v>
      </c>
      <c r="H28" s="100"/>
      <c r="I28" s="100"/>
      <c r="J28" s="100"/>
      <c r="K28" s="100"/>
      <c r="L28" s="100"/>
      <c r="M28" s="100"/>
      <c r="N28" s="100"/>
    </row>
    <row r="29" spans="1:14" s="98" customFormat="1">
      <c r="A29" s="109"/>
      <c r="B29" s="327" t="s">
        <v>256</v>
      </c>
      <c r="C29" s="328">
        <v>5525868504</v>
      </c>
      <c r="D29" s="328">
        <v>58288262.600000009</v>
      </c>
      <c r="E29" s="328">
        <v>0</v>
      </c>
      <c r="F29" s="329">
        <v>58288262.600000009</v>
      </c>
      <c r="G29" s="330">
        <v>1.0548253646970969E-2</v>
      </c>
      <c r="H29" s="103"/>
      <c r="I29" s="100"/>
      <c r="J29" s="100"/>
      <c r="K29" s="100"/>
      <c r="L29" s="100"/>
      <c r="M29" s="100"/>
      <c r="N29" s="100"/>
    </row>
    <row r="30" spans="1:14" s="98" customFormat="1">
      <c r="A30" s="109"/>
      <c r="B30" s="327" t="s">
        <v>257</v>
      </c>
      <c r="C30" s="328">
        <v>14948288</v>
      </c>
      <c r="D30" s="328">
        <v>675584.03</v>
      </c>
      <c r="E30" s="328">
        <v>0</v>
      </c>
      <c r="F30" s="329">
        <v>675584.03</v>
      </c>
      <c r="G30" s="330">
        <v>4.5194742702308117E-2</v>
      </c>
      <c r="H30" s="103"/>
      <c r="I30" s="100"/>
      <c r="J30" s="100"/>
      <c r="K30" s="100"/>
      <c r="L30" s="100"/>
      <c r="M30" s="100"/>
      <c r="N30" s="100"/>
    </row>
    <row r="31" spans="1:14" s="98" customFormat="1">
      <c r="A31" s="109"/>
      <c r="B31" s="327" t="s">
        <v>258</v>
      </c>
      <c r="C31" s="328">
        <v>20555252</v>
      </c>
      <c r="D31" s="328">
        <v>869419.72000000009</v>
      </c>
      <c r="E31" s="328">
        <v>0</v>
      </c>
      <c r="F31" s="329">
        <v>869419.72000000009</v>
      </c>
      <c r="G31" s="330">
        <v>4.2296719106143778E-2</v>
      </c>
      <c r="H31" s="103"/>
      <c r="I31" s="100"/>
      <c r="J31" s="100"/>
      <c r="K31" s="100"/>
      <c r="L31" s="100"/>
      <c r="M31" s="100"/>
      <c r="N31" s="100"/>
    </row>
    <row r="32" spans="1:14" s="98" customFormat="1" ht="25.5">
      <c r="A32" s="109"/>
      <c r="B32" s="475" t="s">
        <v>259</v>
      </c>
      <c r="C32" s="328">
        <v>98131715</v>
      </c>
      <c r="D32" s="328">
        <v>3751446.9600000004</v>
      </c>
      <c r="E32" s="328">
        <v>0</v>
      </c>
      <c r="F32" s="329">
        <v>3751446.9600000004</v>
      </c>
      <c r="G32" s="330">
        <v>3.822869049012341E-2</v>
      </c>
      <c r="H32" s="103"/>
      <c r="I32" s="100"/>
      <c r="J32" s="100"/>
      <c r="K32" s="100"/>
      <c r="L32" s="100"/>
      <c r="M32" s="100"/>
      <c r="N32" s="100"/>
    </row>
    <row r="33" spans="1:14" s="101" customFormat="1" ht="13.5">
      <c r="A33" s="321" t="s">
        <v>34</v>
      </c>
      <c r="B33" s="322" t="s">
        <v>35</v>
      </c>
      <c r="C33" s="323">
        <v>19274660846</v>
      </c>
      <c r="D33" s="323">
        <v>797108796.07000017</v>
      </c>
      <c r="E33" s="323">
        <v>0</v>
      </c>
      <c r="F33" s="323">
        <v>797108796.07000017</v>
      </c>
      <c r="G33" s="319">
        <v>4.1355269617385837E-2</v>
      </c>
      <c r="H33" s="100"/>
      <c r="I33" s="100"/>
      <c r="J33" s="100"/>
      <c r="K33" s="100"/>
      <c r="L33" s="100"/>
      <c r="M33" s="100"/>
      <c r="N33" s="100"/>
    </row>
    <row r="34" spans="1:14" s="98" customFormat="1">
      <c r="A34" s="109"/>
      <c r="B34" s="327" t="s">
        <v>260</v>
      </c>
      <c r="C34" s="328">
        <v>2935134601</v>
      </c>
      <c r="D34" s="328">
        <v>110003668.56000002</v>
      </c>
      <c r="E34" s="328">
        <v>0</v>
      </c>
      <c r="F34" s="329">
        <v>110003668.56000002</v>
      </c>
      <c r="G34" s="330">
        <v>3.7478236440169316E-2</v>
      </c>
      <c r="H34" s="103"/>
      <c r="I34" s="100"/>
      <c r="J34" s="100"/>
      <c r="K34" s="100"/>
      <c r="L34" s="100"/>
      <c r="M34" s="100"/>
      <c r="N34" s="100"/>
    </row>
    <row r="35" spans="1:14" s="98" customFormat="1">
      <c r="A35" s="109"/>
      <c r="B35" s="327" t="s">
        <v>261</v>
      </c>
      <c r="C35" s="328">
        <v>126245895</v>
      </c>
      <c r="D35" s="328">
        <v>5502380.3699999992</v>
      </c>
      <c r="E35" s="328">
        <v>0</v>
      </c>
      <c r="F35" s="329">
        <v>5502380.3699999992</v>
      </c>
      <c r="G35" s="330">
        <v>4.3584627999191571E-2</v>
      </c>
      <c r="H35" s="103"/>
      <c r="I35" s="100"/>
      <c r="J35" s="100"/>
      <c r="K35" s="100"/>
      <c r="L35" s="100"/>
      <c r="M35" s="100"/>
      <c r="N35" s="100"/>
    </row>
    <row r="36" spans="1:14" s="98" customFormat="1">
      <c r="A36" s="109"/>
      <c r="B36" s="327" t="s">
        <v>262</v>
      </c>
      <c r="C36" s="328">
        <v>1621239397</v>
      </c>
      <c r="D36" s="328">
        <v>52707922.670000002</v>
      </c>
      <c r="E36" s="328">
        <v>0</v>
      </c>
      <c r="F36" s="329">
        <v>52707922.670000002</v>
      </c>
      <c r="G36" s="330">
        <v>3.2510881963226802E-2</v>
      </c>
      <c r="H36" s="103"/>
      <c r="I36" s="100"/>
      <c r="J36" s="100"/>
      <c r="K36" s="100"/>
      <c r="L36" s="100"/>
      <c r="M36" s="100"/>
      <c r="N36" s="100"/>
    </row>
    <row r="37" spans="1:14" s="98" customFormat="1">
      <c r="A37" s="109"/>
      <c r="B37" s="327" t="s">
        <v>263</v>
      </c>
      <c r="C37" s="328">
        <v>234460050</v>
      </c>
      <c r="D37" s="328">
        <v>8624611.9900000002</v>
      </c>
      <c r="E37" s="328">
        <v>0</v>
      </c>
      <c r="F37" s="329">
        <v>8624611.9900000002</v>
      </c>
      <c r="G37" s="330">
        <v>3.6784995951335844E-2</v>
      </c>
      <c r="H37" s="103"/>
      <c r="I37" s="100"/>
      <c r="J37" s="100"/>
      <c r="K37" s="100"/>
      <c r="L37" s="100"/>
      <c r="M37" s="100"/>
      <c r="N37" s="100"/>
    </row>
    <row r="38" spans="1:14" s="98" customFormat="1">
      <c r="A38" s="109"/>
      <c r="B38" s="327" t="s">
        <v>264</v>
      </c>
      <c r="C38" s="328">
        <v>193403415</v>
      </c>
      <c r="D38" s="328">
        <v>6907334.2999999998</v>
      </c>
      <c r="E38" s="328">
        <v>0</v>
      </c>
      <c r="F38" s="329">
        <v>6907334.2999999998</v>
      </c>
      <c r="G38" s="330">
        <v>3.5714644955984878E-2</v>
      </c>
      <c r="H38" s="103"/>
      <c r="I38" s="100"/>
      <c r="J38" s="100"/>
      <c r="K38" s="100"/>
      <c r="L38" s="100"/>
      <c r="M38" s="100"/>
      <c r="N38" s="100"/>
    </row>
    <row r="39" spans="1:14" s="98" customFormat="1">
      <c r="A39" s="109"/>
      <c r="B39" s="327" t="s">
        <v>265</v>
      </c>
      <c r="C39" s="328">
        <v>11095854492</v>
      </c>
      <c r="D39" s="328">
        <v>487761203.37000006</v>
      </c>
      <c r="E39" s="328">
        <v>0</v>
      </c>
      <c r="F39" s="329">
        <v>487761203.37000006</v>
      </c>
      <c r="G39" s="330">
        <v>4.395886803685746E-2</v>
      </c>
      <c r="H39" s="103"/>
      <c r="I39" s="100"/>
      <c r="J39" s="100"/>
      <c r="K39" s="100"/>
      <c r="L39" s="100"/>
      <c r="M39" s="100"/>
      <c r="N39" s="100"/>
    </row>
    <row r="40" spans="1:14" s="98" customFormat="1">
      <c r="A40" s="109"/>
      <c r="B40" s="327" t="s">
        <v>266</v>
      </c>
      <c r="C40" s="328">
        <v>1861882774</v>
      </c>
      <c r="D40" s="328">
        <v>91402463.870000005</v>
      </c>
      <c r="E40" s="328">
        <v>0</v>
      </c>
      <c r="F40" s="329">
        <v>91402463.870000005</v>
      </c>
      <c r="G40" s="330">
        <v>4.9091417110881982E-2</v>
      </c>
      <c r="H40" s="103"/>
      <c r="I40" s="100"/>
      <c r="J40" s="100"/>
      <c r="K40" s="100"/>
      <c r="L40" s="100"/>
      <c r="M40" s="100"/>
      <c r="N40" s="100"/>
    </row>
    <row r="41" spans="1:14" s="98" customFormat="1" ht="25.5">
      <c r="A41" s="109"/>
      <c r="B41" s="475" t="s">
        <v>267</v>
      </c>
      <c r="C41" s="328">
        <v>521349979</v>
      </c>
      <c r="D41" s="328">
        <v>15296955.369999997</v>
      </c>
      <c r="E41" s="328">
        <v>0</v>
      </c>
      <c r="F41" s="329">
        <v>15296955.369999997</v>
      </c>
      <c r="G41" s="330">
        <v>2.9341049172651828E-2</v>
      </c>
      <c r="H41" s="103"/>
      <c r="I41" s="100"/>
      <c r="J41" s="100"/>
      <c r="K41" s="100"/>
      <c r="L41" s="100"/>
      <c r="M41" s="100"/>
      <c r="N41" s="100"/>
    </row>
    <row r="42" spans="1:14" s="98" customFormat="1">
      <c r="A42" s="109"/>
      <c r="B42" s="327" t="s">
        <v>268</v>
      </c>
      <c r="C42" s="328">
        <v>685090243</v>
      </c>
      <c r="D42" s="328">
        <v>18902255.57</v>
      </c>
      <c r="E42" s="328">
        <v>0</v>
      </c>
      <c r="F42" s="329">
        <v>18902255.57</v>
      </c>
      <c r="G42" s="330">
        <v>2.7590898809516397E-2</v>
      </c>
      <c r="H42" s="103"/>
      <c r="I42" s="100"/>
      <c r="J42" s="100"/>
      <c r="K42" s="100"/>
      <c r="L42" s="100"/>
      <c r="M42" s="100"/>
      <c r="N42" s="100"/>
    </row>
    <row r="43" spans="1:14" s="101" customFormat="1" ht="13.5">
      <c r="A43" s="321" t="s">
        <v>40</v>
      </c>
      <c r="B43" s="322" t="s">
        <v>41</v>
      </c>
      <c r="C43" s="323">
        <v>86400232750</v>
      </c>
      <c r="D43" s="323">
        <v>2716028572.4399996</v>
      </c>
      <c r="E43" s="323">
        <v>0</v>
      </c>
      <c r="F43" s="323">
        <v>2716028572.4399996</v>
      </c>
      <c r="G43" s="319">
        <v>3.1435431201891059E-2</v>
      </c>
      <c r="H43" s="100"/>
      <c r="I43" s="100"/>
      <c r="J43" s="100"/>
      <c r="K43" s="100"/>
      <c r="L43" s="100"/>
      <c r="M43" s="100"/>
      <c r="N43" s="100"/>
    </row>
    <row r="44" spans="1:14" s="98" customFormat="1">
      <c r="A44" s="109"/>
      <c r="B44" s="327" t="s">
        <v>269</v>
      </c>
      <c r="C44" s="328">
        <v>85162913006</v>
      </c>
      <c r="D44" s="328">
        <v>2665138841.5599999</v>
      </c>
      <c r="E44" s="328">
        <v>0</v>
      </c>
      <c r="F44" s="329">
        <v>2665138841.5599999</v>
      </c>
      <c r="G44" s="330">
        <v>3.129459464793357E-2</v>
      </c>
      <c r="H44" s="103"/>
      <c r="I44" s="100"/>
      <c r="J44" s="100"/>
      <c r="K44" s="100"/>
      <c r="L44" s="100"/>
      <c r="M44" s="100"/>
      <c r="N44" s="100"/>
    </row>
    <row r="45" spans="1:14" s="98" customFormat="1">
      <c r="A45" s="109"/>
      <c r="B45" s="327" t="s">
        <v>270</v>
      </c>
      <c r="C45" s="328">
        <v>464551565</v>
      </c>
      <c r="D45" s="328">
        <v>17619689.390000001</v>
      </c>
      <c r="E45" s="328">
        <v>0</v>
      </c>
      <c r="F45" s="329">
        <v>17619689.390000001</v>
      </c>
      <c r="G45" s="330">
        <v>3.792838237451638E-2</v>
      </c>
      <c r="H45" s="103"/>
      <c r="I45" s="100"/>
      <c r="J45" s="100"/>
      <c r="K45" s="100"/>
      <c r="L45" s="100"/>
      <c r="M45" s="100"/>
      <c r="N45" s="100"/>
    </row>
    <row r="46" spans="1:14" s="98" customFormat="1" ht="25.5">
      <c r="A46" s="109"/>
      <c r="B46" s="475" t="s">
        <v>670</v>
      </c>
      <c r="C46" s="328">
        <v>452584959</v>
      </c>
      <c r="D46" s="328">
        <v>0</v>
      </c>
      <c r="E46" s="328">
        <v>0</v>
      </c>
      <c r="F46" s="329">
        <v>0</v>
      </c>
      <c r="G46" s="330">
        <v>0</v>
      </c>
      <c r="H46" s="103"/>
      <c r="I46" s="100"/>
      <c r="J46" s="100"/>
      <c r="K46" s="100"/>
      <c r="L46" s="100"/>
      <c r="M46" s="100"/>
      <c r="N46" s="100"/>
    </row>
    <row r="47" spans="1:14" s="98" customFormat="1">
      <c r="A47" s="109"/>
      <c r="B47" s="327" t="s">
        <v>671</v>
      </c>
      <c r="C47" s="328">
        <v>200510048</v>
      </c>
      <c r="D47" s="328">
        <v>33270041.490000006</v>
      </c>
      <c r="E47" s="328">
        <v>0</v>
      </c>
      <c r="F47" s="329">
        <v>33270041.490000006</v>
      </c>
      <c r="G47" s="330">
        <v>0.1659270536407233</v>
      </c>
      <c r="H47" s="103"/>
      <c r="I47" s="100"/>
      <c r="J47" s="100"/>
      <c r="K47" s="100"/>
      <c r="L47" s="100"/>
      <c r="M47" s="100"/>
      <c r="N47" s="100"/>
    </row>
    <row r="48" spans="1:14" s="98" customFormat="1">
      <c r="A48" s="109"/>
      <c r="B48" s="327" t="s">
        <v>672</v>
      </c>
      <c r="C48" s="328">
        <v>119673172</v>
      </c>
      <c r="D48" s="328">
        <v>0</v>
      </c>
      <c r="E48" s="328">
        <v>0</v>
      </c>
      <c r="F48" s="329">
        <v>0</v>
      </c>
      <c r="G48" s="330">
        <v>0</v>
      </c>
      <c r="H48" s="103"/>
      <c r="I48" s="100"/>
      <c r="J48" s="100"/>
      <c r="K48" s="100"/>
      <c r="L48" s="100"/>
      <c r="M48" s="100"/>
      <c r="N48" s="100"/>
    </row>
    <row r="49" spans="1:14" s="98" customFormat="1" ht="13.5">
      <c r="A49" s="321" t="s">
        <v>42</v>
      </c>
      <c r="B49" s="322" t="s">
        <v>147</v>
      </c>
      <c r="C49" s="323">
        <v>9619358872</v>
      </c>
      <c r="D49" s="323">
        <v>397498391.83000004</v>
      </c>
      <c r="E49" s="323">
        <v>9999194.9812121205</v>
      </c>
      <c r="F49" s="323">
        <v>407497586.81121218</v>
      </c>
      <c r="G49" s="319">
        <v>4.2362239753561425E-2</v>
      </c>
      <c r="H49" s="103"/>
      <c r="I49" s="100"/>
      <c r="J49" s="100"/>
      <c r="K49" s="100"/>
      <c r="L49" s="100"/>
      <c r="M49" s="100"/>
      <c r="N49" s="100"/>
    </row>
    <row r="50" spans="1:14" s="98" customFormat="1">
      <c r="A50" s="109"/>
      <c r="B50" s="327" t="s">
        <v>271</v>
      </c>
      <c r="C50" s="328">
        <v>3662861023</v>
      </c>
      <c r="D50" s="328">
        <v>174408855.47999999</v>
      </c>
      <c r="E50" s="328">
        <v>0</v>
      </c>
      <c r="F50" s="329">
        <v>174408855.47999999</v>
      </c>
      <c r="G50" s="330">
        <v>4.7615471726839796E-2</v>
      </c>
      <c r="H50" s="103"/>
      <c r="I50" s="100"/>
      <c r="J50" s="100"/>
      <c r="K50" s="100"/>
      <c r="L50" s="100"/>
      <c r="M50" s="100"/>
      <c r="N50" s="100"/>
    </row>
    <row r="51" spans="1:14" s="98" customFormat="1">
      <c r="A51" s="109"/>
      <c r="B51" s="327" t="s">
        <v>272</v>
      </c>
      <c r="C51" s="328">
        <v>1973678436</v>
      </c>
      <c r="D51" s="328">
        <v>70887444.439999998</v>
      </c>
      <c r="E51" s="328">
        <v>3628061.2612121208</v>
      </c>
      <c r="F51" s="329">
        <v>74515505.701212123</v>
      </c>
      <c r="G51" s="330">
        <v>3.7754633349610212E-2</v>
      </c>
      <c r="H51" s="103"/>
      <c r="I51" s="100"/>
      <c r="J51" s="100"/>
      <c r="K51" s="100"/>
      <c r="L51" s="100"/>
      <c r="M51" s="100"/>
      <c r="N51" s="100"/>
    </row>
    <row r="52" spans="1:14" s="98" customFormat="1" ht="25.5">
      <c r="A52" s="109"/>
      <c r="B52" s="475" t="s">
        <v>273</v>
      </c>
      <c r="C52" s="328">
        <v>9008199</v>
      </c>
      <c r="D52" s="328">
        <v>317706.67000000004</v>
      </c>
      <c r="E52" s="328">
        <v>0</v>
      </c>
      <c r="F52" s="329">
        <v>317706.67000000004</v>
      </c>
      <c r="G52" s="330">
        <v>3.5268611406120143E-2</v>
      </c>
      <c r="H52" s="103"/>
      <c r="I52" s="100"/>
      <c r="J52" s="100"/>
      <c r="K52" s="100"/>
      <c r="L52" s="100"/>
      <c r="M52" s="100"/>
      <c r="N52" s="100"/>
    </row>
    <row r="53" spans="1:14" s="98" customFormat="1" ht="25.5">
      <c r="A53" s="109"/>
      <c r="B53" s="475" t="s">
        <v>274</v>
      </c>
      <c r="C53" s="328">
        <v>741867448</v>
      </c>
      <c r="D53" s="328">
        <v>34256300.699999996</v>
      </c>
      <c r="E53" s="328">
        <v>0</v>
      </c>
      <c r="F53" s="329">
        <v>34256300.699999996</v>
      </c>
      <c r="G53" s="330">
        <v>4.6175770068293917E-2</v>
      </c>
      <c r="H53" s="103"/>
      <c r="I53" s="100"/>
      <c r="J53" s="100"/>
      <c r="K53" s="100"/>
      <c r="L53" s="100"/>
      <c r="M53" s="100"/>
      <c r="N53" s="100"/>
    </row>
    <row r="54" spans="1:14" s="98" customFormat="1">
      <c r="A54" s="109"/>
      <c r="B54" s="327" t="s">
        <v>275</v>
      </c>
      <c r="C54" s="328">
        <v>33550736</v>
      </c>
      <c r="D54" s="328">
        <v>1618198.1699999997</v>
      </c>
      <c r="E54" s="328">
        <v>0</v>
      </c>
      <c r="F54" s="329">
        <v>1618198.1699999997</v>
      </c>
      <c r="G54" s="330">
        <v>4.8231376205875177E-2</v>
      </c>
      <c r="H54" s="103"/>
      <c r="I54" s="100"/>
      <c r="J54" s="100"/>
      <c r="K54" s="100"/>
      <c r="L54" s="100"/>
      <c r="M54" s="100"/>
      <c r="N54" s="100"/>
    </row>
    <row r="55" spans="1:14" s="98" customFormat="1">
      <c r="A55" s="109"/>
      <c r="B55" s="327" t="s">
        <v>276</v>
      </c>
      <c r="C55" s="328">
        <v>76507920</v>
      </c>
      <c r="D55" s="328">
        <v>3179387.35</v>
      </c>
      <c r="E55" s="328">
        <v>45987.78</v>
      </c>
      <c r="F55" s="329">
        <v>3225375.13</v>
      </c>
      <c r="G55" s="330">
        <v>4.2157401874211194E-2</v>
      </c>
      <c r="H55" s="103"/>
      <c r="I55" s="100"/>
      <c r="J55" s="100"/>
      <c r="K55" s="100"/>
      <c r="L55" s="100"/>
      <c r="M55" s="100"/>
      <c r="N55" s="100"/>
    </row>
    <row r="56" spans="1:14" s="98" customFormat="1">
      <c r="A56" s="109"/>
      <c r="B56" s="327" t="s">
        <v>277</v>
      </c>
      <c r="C56" s="328">
        <v>48596389</v>
      </c>
      <c r="D56" s="328">
        <v>2299820.0500000003</v>
      </c>
      <c r="E56" s="328">
        <v>0</v>
      </c>
      <c r="F56" s="329">
        <v>2299820.0500000003</v>
      </c>
      <c r="G56" s="330">
        <v>4.7324916466530059E-2</v>
      </c>
      <c r="H56" s="103"/>
      <c r="I56" s="100"/>
      <c r="J56" s="100"/>
      <c r="K56" s="100"/>
      <c r="L56" s="100"/>
      <c r="M56" s="100"/>
      <c r="N56" s="100"/>
    </row>
    <row r="57" spans="1:14" s="98" customFormat="1">
      <c r="A57" s="109"/>
      <c r="B57" s="327" t="s">
        <v>278</v>
      </c>
      <c r="C57" s="328">
        <v>403958868</v>
      </c>
      <c r="D57" s="328">
        <v>13699346.490000002</v>
      </c>
      <c r="E57" s="328">
        <v>0</v>
      </c>
      <c r="F57" s="329">
        <v>13699346.490000002</v>
      </c>
      <c r="G57" s="330">
        <v>3.3912726208550528E-2</v>
      </c>
      <c r="H57" s="103"/>
      <c r="I57" s="100"/>
      <c r="J57" s="100"/>
      <c r="K57" s="100"/>
      <c r="L57" s="100"/>
      <c r="M57" s="100"/>
      <c r="N57" s="100"/>
    </row>
    <row r="58" spans="1:14" s="98" customFormat="1">
      <c r="A58" s="109"/>
      <c r="B58" s="327" t="s">
        <v>279</v>
      </c>
      <c r="C58" s="328">
        <v>260705879</v>
      </c>
      <c r="D58" s="328">
        <v>10506848.940000001</v>
      </c>
      <c r="E58" s="328">
        <v>0</v>
      </c>
      <c r="F58" s="329">
        <v>10506848.940000001</v>
      </c>
      <c r="G58" s="330">
        <v>4.0301542030051422E-2</v>
      </c>
      <c r="H58" s="103"/>
      <c r="I58" s="100"/>
      <c r="J58" s="100"/>
      <c r="K58" s="100"/>
      <c r="L58" s="100"/>
      <c r="M58" s="100"/>
      <c r="N58" s="100"/>
    </row>
    <row r="59" spans="1:14" s="98" customFormat="1" ht="25.5">
      <c r="A59" s="109"/>
      <c r="B59" s="475" t="s">
        <v>280</v>
      </c>
      <c r="C59" s="328">
        <v>25590806</v>
      </c>
      <c r="D59" s="328">
        <v>930088.58</v>
      </c>
      <c r="E59" s="328">
        <v>0</v>
      </c>
      <c r="F59" s="329">
        <v>930088.58</v>
      </c>
      <c r="G59" s="330">
        <v>3.6344637992253938E-2</v>
      </c>
      <c r="H59" s="103"/>
      <c r="I59" s="100"/>
      <c r="J59" s="100"/>
      <c r="K59" s="100"/>
      <c r="L59" s="100"/>
      <c r="M59" s="100"/>
      <c r="N59" s="100"/>
    </row>
    <row r="60" spans="1:14" s="98" customFormat="1">
      <c r="A60" s="109"/>
      <c r="B60" s="327" t="s">
        <v>281</v>
      </c>
      <c r="C60" s="328">
        <v>966199903</v>
      </c>
      <c r="D60" s="328">
        <v>30682532.340000004</v>
      </c>
      <c r="E60" s="328">
        <v>3027168.3730303035</v>
      </c>
      <c r="F60" s="329">
        <v>33709700.713030308</v>
      </c>
      <c r="G60" s="330">
        <v>3.4888950628501884E-2</v>
      </c>
      <c r="H60" s="103"/>
      <c r="I60" s="100"/>
      <c r="J60" s="100"/>
      <c r="K60" s="100"/>
      <c r="L60" s="100"/>
      <c r="M60" s="100"/>
      <c r="N60" s="100"/>
    </row>
    <row r="61" spans="1:14" s="101" customFormat="1">
      <c r="A61" s="109"/>
      <c r="B61" s="327" t="s">
        <v>282</v>
      </c>
      <c r="C61" s="328">
        <v>51872287</v>
      </c>
      <c r="D61" s="328">
        <v>2283534.29</v>
      </c>
      <c r="E61" s="328">
        <v>0</v>
      </c>
      <c r="F61" s="329">
        <v>2283534.29</v>
      </c>
      <c r="G61" s="330">
        <v>4.4022240430617608E-2</v>
      </c>
      <c r="H61" s="100"/>
      <c r="I61" s="100"/>
      <c r="J61" s="100"/>
      <c r="K61" s="100"/>
      <c r="L61" s="100"/>
      <c r="M61" s="100"/>
      <c r="N61" s="100"/>
    </row>
    <row r="62" spans="1:14" s="98" customFormat="1" ht="25.5">
      <c r="A62" s="109"/>
      <c r="B62" s="475" t="s">
        <v>283</v>
      </c>
      <c r="C62" s="328">
        <v>1181565364</v>
      </c>
      <c r="D62" s="328">
        <v>45598518.299999997</v>
      </c>
      <c r="E62" s="328">
        <v>3001894.4524242417</v>
      </c>
      <c r="F62" s="329">
        <v>48600412.75242424</v>
      </c>
      <c r="G62" s="330">
        <v>4.1132225294667861E-2</v>
      </c>
      <c r="H62" s="103"/>
      <c r="I62" s="100"/>
      <c r="J62" s="100"/>
      <c r="K62" s="100"/>
      <c r="L62" s="100"/>
      <c r="M62" s="100"/>
      <c r="N62" s="100"/>
    </row>
    <row r="63" spans="1:14" s="98" customFormat="1">
      <c r="A63" s="109"/>
      <c r="B63" s="327" t="s">
        <v>284</v>
      </c>
      <c r="C63" s="328">
        <v>183395614</v>
      </c>
      <c r="D63" s="328">
        <v>6829810.0299999993</v>
      </c>
      <c r="E63" s="328">
        <v>296083.11454545456</v>
      </c>
      <c r="F63" s="329">
        <v>7125893.1445454536</v>
      </c>
      <c r="G63" s="330">
        <v>3.8855308418365195E-2</v>
      </c>
      <c r="H63" s="103"/>
      <c r="I63" s="100"/>
      <c r="J63" s="100"/>
      <c r="K63" s="100"/>
      <c r="L63" s="100"/>
      <c r="M63" s="100"/>
      <c r="N63" s="100"/>
    </row>
    <row r="64" spans="1:14" s="98" customFormat="1" ht="13.5">
      <c r="A64" s="321" t="s">
        <v>44</v>
      </c>
      <c r="B64" s="322" t="s">
        <v>200</v>
      </c>
      <c r="C64" s="323">
        <v>438688699749</v>
      </c>
      <c r="D64" s="323">
        <v>406596186.61000013</v>
      </c>
      <c r="E64" s="323">
        <v>0</v>
      </c>
      <c r="F64" s="323">
        <v>406596186.61000013</v>
      </c>
      <c r="G64" s="319">
        <v>9.2684444993143902E-4</v>
      </c>
      <c r="H64" s="103"/>
      <c r="I64" s="100"/>
      <c r="J64" s="100"/>
      <c r="K64" s="100"/>
      <c r="L64" s="100"/>
      <c r="M64" s="100"/>
      <c r="N64" s="100"/>
    </row>
    <row r="65" spans="1:14" s="98" customFormat="1">
      <c r="A65" s="109"/>
      <c r="B65" s="327" t="s">
        <v>285</v>
      </c>
      <c r="C65" s="328">
        <v>4877034906</v>
      </c>
      <c r="D65" s="328">
        <v>191715648.52000001</v>
      </c>
      <c r="E65" s="328">
        <v>0</v>
      </c>
      <c r="F65" s="329">
        <v>191715648.52000001</v>
      </c>
      <c r="G65" s="330">
        <v>3.9309878279554802E-2</v>
      </c>
      <c r="H65" s="103"/>
      <c r="I65" s="100"/>
      <c r="J65" s="100"/>
      <c r="K65" s="100"/>
      <c r="L65" s="100"/>
      <c r="M65" s="100"/>
      <c r="N65" s="100"/>
    </row>
    <row r="66" spans="1:14" s="98" customFormat="1">
      <c r="A66" s="109"/>
      <c r="B66" s="327" t="s">
        <v>286</v>
      </c>
      <c r="C66" s="328">
        <v>109270297</v>
      </c>
      <c r="D66" s="328">
        <v>3449999.75</v>
      </c>
      <c r="E66" s="328">
        <v>0</v>
      </c>
      <c r="F66" s="329">
        <v>3449999.75</v>
      </c>
      <c r="G66" s="330">
        <v>3.1573079278808952E-2</v>
      </c>
      <c r="H66" s="103"/>
      <c r="I66" s="100"/>
      <c r="J66" s="100"/>
      <c r="K66" s="100"/>
      <c r="L66" s="100"/>
      <c r="M66" s="100"/>
      <c r="N66" s="100"/>
    </row>
    <row r="67" spans="1:14" s="98" customFormat="1">
      <c r="A67" s="109"/>
      <c r="B67" s="327" t="s">
        <v>287</v>
      </c>
      <c r="C67" s="328">
        <v>3179003013</v>
      </c>
      <c r="D67" s="328">
        <v>107951727.61000007</v>
      </c>
      <c r="E67" s="328">
        <v>0</v>
      </c>
      <c r="F67" s="329">
        <v>107951727.61000007</v>
      </c>
      <c r="G67" s="330">
        <v>3.3957730511279663E-2</v>
      </c>
      <c r="H67" s="103"/>
      <c r="I67" s="100"/>
      <c r="J67" s="100"/>
      <c r="K67" s="100"/>
      <c r="L67" s="100"/>
      <c r="M67" s="100"/>
      <c r="N67" s="100"/>
    </row>
    <row r="68" spans="1:14" s="98" customFormat="1">
      <c r="A68" s="109"/>
      <c r="B68" s="327" t="s">
        <v>288</v>
      </c>
      <c r="C68" s="328">
        <v>41790991</v>
      </c>
      <c r="D68" s="328">
        <v>1791814.4100000001</v>
      </c>
      <c r="E68" s="328">
        <v>0</v>
      </c>
      <c r="F68" s="329">
        <v>1791814.4100000001</v>
      </c>
      <c r="G68" s="330">
        <v>4.2875614268156503E-2</v>
      </c>
      <c r="H68" s="103"/>
      <c r="I68" s="100"/>
      <c r="J68" s="100"/>
      <c r="K68" s="100"/>
      <c r="L68" s="100"/>
      <c r="M68" s="100"/>
      <c r="N68" s="100"/>
    </row>
    <row r="69" spans="1:14" s="98" customFormat="1">
      <c r="A69" s="109"/>
      <c r="B69" s="327" t="s">
        <v>289</v>
      </c>
      <c r="C69" s="328">
        <v>663869459</v>
      </c>
      <c r="D69" s="328">
        <v>29114795.060000002</v>
      </c>
      <c r="E69" s="328">
        <v>0</v>
      </c>
      <c r="F69" s="329">
        <v>29114795.060000002</v>
      </c>
      <c r="G69" s="330">
        <v>4.3856204959113812E-2</v>
      </c>
      <c r="H69" s="103"/>
      <c r="I69" s="100"/>
      <c r="J69" s="100"/>
      <c r="K69" s="100"/>
      <c r="L69" s="100"/>
      <c r="M69" s="100"/>
      <c r="N69" s="100"/>
    </row>
    <row r="70" spans="1:14" s="98" customFormat="1">
      <c r="A70" s="109"/>
      <c r="B70" s="327" t="s">
        <v>290</v>
      </c>
      <c r="C70" s="328">
        <v>74526040</v>
      </c>
      <c r="D70" s="328">
        <v>96000</v>
      </c>
      <c r="E70" s="328">
        <v>0</v>
      </c>
      <c r="F70" s="329">
        <v>96000</v>
      </c>
      <c r="G70" s="330">
        <v>1.2881403600674341E-3</v>
      </c>
      <c r="H70" s="103"/>
      <c r="I70" s="100"/>
      <c r="J70" s="100"/>
      <c r="K70" s="100"/>
      <c r="L70" s="100"/>
      <c r="M70" s="100"/>
      <c r="N70" s="100"/>
    </row>
    <row r="71" spans="1:14" s="98" customFormat="1">
      <c r="A71" s="109"/>
      <c r="B71" s="327" t="s">
        <v>291</v>
      </c>
      <c r="C71" s="328">
        <v>1841895015</v>
      </c>
      <c r="D71" s="328">
        <v>0</v>
      </c>
      <c r="E71" s="328">
        <v>0</v>
      </c>
      <c r="F71" s="329">
        <v>0</v>
      </c>
      <c r="G71" s="330">
        <v>0</v>
      </c>
      <c r="H71" s="103"/>
      <c r="I71" s="100"/>
      <c r="J71" s="100"/>
      <c r="K71" s="100"/>
      <c r="L71" s="100"/>
      <c r="M71" s="100"/>
      <c r="N71" s="100"/>
    </row>
    <row r="72" spans="1:14" s="101" customFormat="1">
      <c r="A72" s="109"/>
      <c r="B72" s="327" t="s">
        <v>292</v>
      </c>
      <c r="C72" s="328">
        <v>39997577</v>
      </c>
      <c r="D72" s="328">
        <v>1734002.9999999998</v>
      </c>
      <c r="E72" s="328">
        <v>0</v>
      </c>
      <c r="F72" s="329">
        <v>1734002.9999999998</v>
      </c>
      <c r="G72" s="330">
        <v>4.3352701089868516E-2</v>
      </c>
      <c r="H72" s="100"/>
      <c r="I72" s="100"/>
      <c r="J72" s="100"/>
      <c r="K72" s="100"/>
      <c r="L72" s="100"/>
      <c r="M72" s="100"/>
      <c r="N72" s="100"/>
    </row>
    <row r="73" spans="1:14" s="98" customFormat="1">
      <c r="A73" s="109"/>
      <c r="B73" s="327" t="s">
        <v>293</v>
      </c>
      <c r="C73" s="328">
        <v>847923284</v>
      </c>
      <c r="D73" s="328">
        <v>70742198.25999999</v>
      </c>
      <c r="E73" s="328">
        <v>0</v>
      </c>
      <c r="F73" s="329">
        <v>70742198.25999999</v>
      </c>
      <c r="G73" s="330">
        <v>8.3429951264317431E-2</v>
      </c>
      <c r="H73" s="103"/>
      <c r="I73" s="100"/>
      <c r="J73" s="100"/>
      <c r="K73" s="100"/>
      <c r="L73" s="100"/>
      <c r="M73" s="100"/>
      <c r="N73" s="100"/>
    </row>
    <row r="74" spans="1:14" s="98" customFormat="1" ht="13.5">
      <c r="A74" s="321" t="s">
        <v>46</v>
      </c>
      <c r="B74" s="322" t="s">
        <v>47</v>
      </c>
      <c r="C74" s="323">
        <v>2895744768</v>
      </c>
      <c r="D74" s="323">
        <v>105630514.45999999</v>
      </c>
      <c r="E74" s="323">
        <v>0</v>
      </c>
      <c r="F74" s="323">
        <v>105630514.45999999</v>
      </c>
      <c r="G74" s="319">
        <v>3.6477840045604462E-2</v>
      </c>
      <c r="H74" s="103"/>
      <c r="I74" s="100"/>
      <c r="J74" s="100"/>
      <c r="K74" s="100"/>
      <c r="L74" s="100"/>
      <c r="M74" s="100"/>
      <c r="N74" s="100"/>
    </row>
    <row r="75" spans="1:14" s="98" customFormat="1">
      <c r="A75" s="109"/>
      <c r="B75" s="327" t="s">
        <v>295</v>
      </c>
      <c r="C75" s="328">
        <v>1362031040</v>
      </c>
      <c r="D75" s="328">
        <v>52926349.539999999</v>
      </c>
      <c r="E75" s="328">
        <v>0</v>
      </c>
      <c r="F75" s="329">
        <v>52926349.539999999</v>
      </c>
      <c r="G75" s="330">
        <v>3.8858401890752799E-2</v>
      </c>
      <c r="H75" s="103"/>
      <c r="I75" s="100"/>
      <c r="J75" s="100"/>
      <c r="K75" s="100"/>
      <c r="L75" s="100"/>
      <c r="M75" s="100"/>
      <c r="N75" s="100"/>
    </row>
    <row r="76" spans="1:14" s="98" customFormat="1">
      <c r="A76" s="109"/>
      <c r="B76" s="327" t="s">
        <v>296</v>
      </c>
      <c r="C76" s="328">
        <v>59498999</v>
      </c>
      <c r="D76" s="328">
        <v>2324729</v>
      </c>
      <c r="E76" s="328">
        <v>0</v>
      </c>
      <c r="F76" s="329">
        <v>2324729</v>
      </c>
      <c r="G76" s="330">
        <v>3.9071732954700636E-2</v>
      </c>
      <c r="H76" s="103"/>
      <c r="I76" s="100"/>
      <c r="J76" s="100"/>
      <c r="K76" s="100"/>
      <c r="L76" s="100"/>
      <c r="M76" s="100"/>
      <c r="N76" s="100"/>
    </row>
    <row r="77" spans="1:14" s="98" customFormat="1">
      <c r="A77" s="109"/>
      <c r="B77" s="327" t="s">
        <v>297</v>
      </c>
      <c r="C77" s="328">
        <v>156066583</v>
      </c>
      <c r="D77" s="328">
        <v>6147020.7499999991</v>
      </c>
      <c r="E77" s="328">
        <v>0</v>
      </c>
      <c r="F77" s="329">
        <v>6147020.7499999991</v>
      </c>
      <c r="G77" s="330">
        <v>3.9387168167832567E-2</v>
      </c>
      <c r="H77" s="103"/>
      <c r="I77" s="100"/>
      <c r="J77" s="100"/>
      <c r="K77" s="100"/>
      <c r="L77" s="100"/>
      <c r="M77" s="100"/>
      <c r="N77" s="100"/>
    </row>
    <row r="78" spans="1:14" s="101" customFormat="1">
      <c r="A78" s="109"/>
      <c r="B78" s="327" t="s">
        <v>779</v>
      </c>
      <c r="C78" s="328"/>
      <c r="D78" s="328">
        <v>96000</v>
      </c>
      <c r="E78" s="328">
        <v>0</v>
      </c>
      <c r="F78" s="329">
        <v>96000</v>
      </c>
      <c r="G78" s="330" t="s">
        <v>116</v>
      </c>
      <c r="H78" s="100"/>
      <c r="I78" s="100"/>
      <c r="J78" s="100"/>
      <c r="K78" s="100"/>
      <c r="L78" s="100"/>
      <c r="M78" s="100"/>
      <c r="N78" s="100"/>
    </row>
    <row r="79" spans="1:14" s="98" customFormat="1">
      <c r="A79" s="109"/>
      <c r="B79" s="327" t="s">
        <v>298</v>
      </c>
      <c r="C79" s="328">
        <v>1063238892</v>
      </c>
      <c r="D79" s="328">
        <v>33250411.709999997</v>
      </c>
      <c r="E79" s="328">
        <v>0</v>
      </c>
      <c r="F79" s="329">
        <v>33250411.709999997</v>
      </c>
      <c r="G79" s="330">
        <v>3.1272757195191084E-2</v>
      </c>
      <c r="H79" s="103"/>
      <c r="I79" s="100"/>
      <c r="J79" s="100"/>
      <c r="K79" s="100"/>
      <c r="L79" s="100"/>
      <c r="M79" s="100"/>
      <c r="N79" s="100"/>
    </row>
    <row r="80" spans="1:14" s="98" customFormat="1">
      <c r="A80" s="109"/>
      <c r="B80" s="327" t="s">
        <v>299</v>
      </c>
      <c r="C80" s="328">
        <v>254909254</v>
      </c>
      <c r="D80" s="328">
        <v>10886003.459999999</v>
      </c>
      <c r="E80" s="328">
        <v>0</v>
      </c>
      <c r="F80" s="329">
        <v>10886003.459999999</v>
      </c>
      <c r="G80" s="330">
        <v>4.2705407077924286E-2</v>
      </c>
      <c r="H80" s="103"/>
      <c r="I80" s="100"/>
      <c r="J80" s="100"/>
      <c r="K80" s="100"/>
      <c r="L80" s="100"/>
      <c r="M80" s="100"/>
      <c r="N80" s="100"/>
    </row>
    <row r="81" spans="1:14" s="98" customFormat="1" ht="13.5">
      <c r="A81" s="321" t="s">
        <v>48</v>
      </c>
      <c r="B81" s="322" t="s">
        <v>49</v>
      </c>
      <c r="C81" s="323">
        <v>138462330965</v>
      </c>
      <c r="D81" s="323">
        <v>5366566575.9199991</v>
      </c>
      <c r="E81" s="323">
        <v>799083836.43909097</v>
      </c>
      <c r="F81" s="323">
        <v>6165650412.3590899</v>
      </c>
      <c r="G81" s="319">
        <v>4.4529442552268025E-2</v>
      </c>
      <c r="H81" s="103"/>
      <c r="I81" s="100"/>
      <c r="J81" s="100"/>
      <c r="K81" s="100"/>
      <c r="L81" s="100"/>
      <c r="M81" s="100"/>
      <c r="N81" s="100"/>
    </row>
    <row r="82" spans="1:14" s="98" customFormat="1">
      <c r="A82" s="109"/>
      <c r="B82" s="327" t="s">
        <v>300</v>
      </c>
      <c r="C82" s="328">
        <v>112598060</v>
      </c>
      <c r="D82" s="328">
        <v>4177320.9600000004</v>
      </c>
      <c r="E82" s="328">
        <v>277628.72000000003</v>
      </c>
      <c r="F82" s="329">
        <v>4454949.6800000006</v>
      </c>
      <c r="G82" s="330">
        <v>3.9565066041102312E-2</v>
      </c>
      <c r="H82" s="103"/>
      <c r="I82" s="100"/>
      <c r="J82" s="100"/>
      <c r="K82" s="100"/>
      <c r="L82" s="100"/>
      <c r="M82" s="100"/>
      <c r="N82" s="100"/>
    </row>
    <row r="83" spans="1:14" s="98" customFormat="1">
      <c r="A83" s="109"/>
      <c r="B83" s="327" t="s">
        <v>301</v>
      </c>
      <c r="C83" s="328">
        <v>48765312911</v>
      </c>
      <c r="D83" s="328">
        <v>2024003418.1499999</v>
      </c>
      <c r="E83" s="328">
        <v>129154612.3715151</v>
      </c>
      <c r="F83" s="329">
        <v>2153158030.5215149</v>
      </c>
      <c r="G83" s="330">
        <v>4.4153475123827751E-2</v>
      </c>
      <c r="H83" s="103"/>
      <c r="I83" s="100"/>
      <c r="J83" s="100"/>
      <c r="K83" s="100"/>
      <c r="L83" s="100"/>
      <c r="M83" s="100"/>
      <c r="N83" s="100"/>
    </row>
    <row r="84" spans="1:14" s="98" customFormat="1">
      <c r="A84" s="109"/>
      <c r="B84" s="327" t="s">
        <v>302</v>
      </c>
      <c r="C84" s="328">
        <v>870388022</v>
      </c>
      <c r="D84" s="328">
        <v>31786333.689999998</v>
      </c>
      <c r="E84" s="328">
        <v>2776783.6781818187</v>
      </c>
      <c r="F84" s="329">
        <v>34563117.368181817</v>
      </c>
      <c r="G84" s="330">
        <v>3.9710010356946088E-2</v>
      </c>
      <c r="H84" s="103"/>
      <c r="I84" s="100"/>
      <c r="J84" s="100"/>
      <c r="K84" s="100"/>
      <c r="L84" s="100"/>
      <c r="M84" s="100"/>
      <c r="N84" s="100"/>
    </row>
    <row r="85" spans="1:14" s="98" customFormat="1">
      <c r="A85" s="109"/>
      <c r="B85" s="327" t="s">
        <v>303</v>
      </c>
      <c r="C85" s="328">
        <v>6410635626</v>
      </c>
      <c r="D85" s="328">
        <v>222755809.03999996</v>
      </c>
      <c r="E85" s="328">
        <v>21270236.215757571</v>
      </c>
      <c r="F85" s="329">
        <v>244026045.25575754</v>
      </c>
      <c r="G85" s="330">
        <v>3.8065811175735279E-2</v>
      </c>
      <c r="H85" s="103"/>
      <c r="I85" s="100"/>
      <c r="J85" s="100"/>
      <c r="K85" s="100"/>
      <c r="L85" s="100"/>
      <c r="M85" s="100"/>
      <c r="N85" s="100"/>
    </row>
    <row r="86" spans="1:14" s="98" customFormat="1">
      <c r="A86" s="109"/>
      <c r="B86" s="327" t="s">
        <v>304</v>
      </c>
      <c r="C86" s="328">
        <v>38191578207</v>
      </c>
      <c r="D86" s="328">
        <v>1441392475.259999</v>
      </c>
      <c r="E86" s="328">
        <v>511894433.47636366</v>
      </c>
      <c r="F86" s="329">
        <v>1953286908.7363627</v>
      </c>
      <c r="G86" s="330">
        <v>5.1144440749462186E-2</v>
      </c>
      <c r="H86" s="103"/>
      <c r="I86" s="100"/>
      <c r="J86" s="100"/>
      <c r="K86" s="100"/>
      <c r="L86" s="100"/>
      <c r="M86" s="100"/>
      <c r="N86" s="100"/>
    </row>
    <row r="87" spans="1:14" s="98" customFormat="1">
      <c r="A87" s="109"/>
      <c r="B87" s="327" t="s">
        <v>305</v>
      </c>
      <c r="C87" s="328">
        <v>16541730435</v>
      </c>
      <c r="D87" s="328">
        <v>539493679.18000031</v>
      </c>
      <c r="E87" s="328">
        <v>47338597.359090924</v>
      </c>
      <c r="F87" s="329">
        <v>586832276.53909123</v>
      </c>
      <c r="G87" s="330">
        <v>3.5475869882236492E-2</v>
      </c>
      <c r="H87" s="103"/>
      <c r="I87" s="100"/>
      <c r="J87" s="100"/>
      <c r="K87" s="100"/>
      <c r="L87" s="100"/>
      <c r="M87" s="100"/>
      <c r="N87" s="100"/>
    </row>
    <row r="88" spans="1:14" s="98" customFormat="1">
      <c r="A88" s="109"/>
      <c r="B88" s="327" t="s">
        <v>306</v>
      </c>
      <c r="C88" s="328">
        <v>274843788</v>
      </c>
      <c r="D88" s="328">
        <v>0</v>
      </c>
      <c r="E88" s="328">
        <v>0</v>
      </c>
      <c r="F88" s="329">
        <v>0</v>
      </c>
      <c r="G88" s="330">
        <v>0</v>
      </c>
      <c r="H88" s="103"/>
      <c r="I88" s="100"/>
      <c r="J88" s="100"/>
      <c r="K88" s="100"/>
      <c r="L88" s="100"/>
      <c r="M88" s="100"/>
      <c r="N88" s="100"/>
    </row>
    <row r="89" spans="1:14" s="98" customFormat="1">
      <c r="A89" s="109"/>
      <c r="B89" s="327" t="s">
        <v>307</v>
      </c>
      <c r="C89" s="328">
        <v>8376954</v>
      </c>
      <c r="D89" s="328">
        <v>370462.49</v>
      </c>
      <c r="E89" s="328">
        <v>0</v>
      </c>
      <c r="F89" s="329">
        <v>370462.49</v>
      </c>
      <c r="G89" s="330">
        <v>4.4224009108800165E-2</v>
      </c>
      <c r="H89" s="103"/>
      <c r="I89" s="100"/>
      <c r="J89" s="100"/>
      <c r="K89" s="100"/>
      <c r="L89" s="100"/>
      <c r="M89" s="100"/>
      <c r="N89" s="100"/>
    </row>
    <row r="90" spans="1:14" s="98" customFormat="1">
      <c r="A90" s="109"/>
      <c r="B90" s="327" t="s">
        <v>308</v>
      </c>
      <c r="C90" s="328">
        <v>279089320</v>
      </c>
      <c r="D90" s="328">
        <v>558504.28</v>
      </c>
      <c r="E90" s="328">
        <v>0</v>
      </c>
      <c r="F90" s="329">
        <v>558504.28</v>
      </c>
      <c r="G90" s="330">
        <v>2.0011667949171256E-3</v>
      </c>
      <c r="H90" s="103"/>
      <c r="I90" s="100"/>
      <c r="J90" s="100"/>
      <c r="K90" s="100"/>
      <c r="L90" s="100"/>
      <c r="M90" s="100"/>
      <c r="N90" s="100"/>
    </row>
    <row r="91" spans="1:14" s="98" customFormat="1" ht="25.5">
      <c r="A91" s="109"/>
      <c r="B91" s="475" t="s">
        <v>309</v>
      </c>
      <c r="C91" s="328">
        <v>114367198</v>
      </c>
      <c r="D91" s="328">
        <v>4525258.3999999994</v>
      </c>
      <c r="E91" s="328">
        <v>2354.92</v>
      </c>
      <c r="F91" s="329">
        <v>4527613.3199999994</v>
      </c>
      <c r="G91" s="330">
        <v>3.9588390720213321E-2</v>
      </c>
      <c r="H91" s="103"/>
      <c r="I91" s="100"/>
      <c r="J91" s="100"/>
      <c r="K91" s="100"/>
      <c r="L91" s="100"/>
      <c r="M91" s="100"/>
      <c r="N91" s="100"/>
    </row>
    <row r="92" spans="1:14" s="98" customFormat="1">
      <c r="A92" s="109"/>
      <c r="B92" s="327" t="s">
        <v>310</v>
      </c>
      <c r="C92" s="328">
        <v>339651271</v>
      </c>
      <c r="D92" s="328">
        <v>12199821.979999999</v>
      </c>
      <c r="E92" s="328">
        <v>1045527.3290909088</v>
      </c>
      <c r="F92" s="329">
        <v>13245349.309090907</v>
      </c>
      <c r="G92" s="330">
        <v>3.8996907828709133E-2</v>
      </c>
      <c r="H92" s="103"/>
      <c r="I92" s="100"/>
      <c r="J92" s="100"/>
      <c r="K92" s="100"/>
      <c r="L92" s="100"/>
      <c r="M92" s="100"/>
      <c r="N92" s="100"/>
    </row>
    <row r="93" spans="1:14" s="98" customFormat="1" ht="25.5">
      <c r="A93" s="109"/>
      <c r="B93" s="475" t="s">
        <v>311</v>
      </c>
      <c r="C93" s="328">
        <v>2134175593</v>
      </c>
      <c r="D93" s="328">
        <v>66552715.350000031</v>
      </c>
      <c r="E93" s="328">
        <v>8387015.7218181854</v>
      </c>
      <c r="F93" s="329">
        <v>74939731.071818218</v>
      </c>
      <c r="G93" s="330">
        <v>3.5114135555489048E-2</v>
      </c>
      <c r="H93" s="103"/>
      <c r="I93" s="100"/>
      <c r="J93" s="100"/>
      <c r="K93" s="100"/>
      <c r="L93" s="100"/>
      <c r="M93" s="100"/>
      <c r="N93" s="100"/>
    </row>
    <row r="94" spans="1:14" s="98" customFormat="1">
      <c r="A94" s="109"/>
      <c r="B94" s="327" t="s">
        <v>312</v>
      </c>
      <c r="C94" s="328">
        <v>2334133832</v>
      </c>
      <c r="D94" s="328">
        <v>60641269.799999915</v>
      </c>
      <c r="E94" s="328">
        <v>5057822.8772727186</v>
      </c>
      <c r="F94" s="329">
        <v>65699092.677272633</v>
      </c>
      <c r="G94" s="330">
        <v>2.8147097555660909E-2</v>
      </c>
      <c r="H94" s="103"/>
      <c r="I94" s="100"/>
      <c r="J94" s="100"/>
      <c r="K94" s="100"/>
      <c r="L94" s="100"/>
      <c r="M94" s="100"/>
      <c r="N94" s="100"/>
    </row>
    <row r="95" spans="1:14" s="98" customFormat="1">
      <c r="A95" s="109"/>
      <c r="B95" s="327" t="s">
        <v>313</v>
      </c>
      <c r="C95" s="328">
        <v>1441644443</v>
      </c>
      <c r="D95" s="328">
        <v>41976753.38000001</v>
      </c>
      <c r="E95" s="328">
        <v>2892959.9700000007</v>
      </c>
      <c r="F95" s="329">
        <v>44869713.350000009</v>
      </c>
      <c r="G95" s="330">
        <v>3.1123980373848677E-2</v>
      </c>
      <c r="H95" s="103"/>
      <c r="I95" s="100"/>
      <c r="J95" s="100"/>
      <c r="K95" s="100"/>
      <c r="L95" s="100"/>
      <c r="M95" s="100"/>
      <c r="N95" s="100"/>
    </row>
    <row r="96" spans="1:14" s="98" customFormat="1" ht="25.5">
      <c r="A96" s="109"/>
      <c r="B96" s="475" t="s">
        <v>314</v>
      </c>
      <c r="C96" s="328">
        <v>169646183</v>
      </c>
      <c r="D96" s="328">
        <v>5979257.9999999981</v>
      </c>
      <c r="E96" s="328">
        <v>498966.51727272716</v>
      </c>
      <c r="F96" s="329">
        <v>6478224.5172727257</v>
      </c>
      <c r="G96" s="330">
        <v>3.8186680081524295E-2</v>
      </c>
      <c r="H96" s="103"/>
      <c r="I96" s="100"/>
      <c r="J96" s="100"/>
      <c r="K96" s="100"/>
      <c r="L96" s="100"/>
      <c r="M96" s="100"/>
      <c r="N96" s="100"/>
    </row>
    <row r="97" spans="1:14" s="98" customFormat="1">
      <c r="A97" s="109"/>
      <c r="B97" s="327" t="s">
        <v>315</v>
      </c>
      <c r="C97" s="328">
        <v>255964558</v>
      </c>
      <c r="D97" s="328">
        <v>10951057.509999998</v>
      </c>
      <c r="E97" s="328">
        <v>0</v>
      </c>
      <c r="F97" s="329">
        <v>10951057.509999998</v>
      </c>
      <c r="G97" s="330">
        <v>4.2783491572298063E-2</v>
      </c>
      <c r="H97" s="103"/>
      <c r="I97" s="100"/>
      <c r="J97" s="100"/>
      <c r="K97" s="100"/>
      <c r="L97" s="100"/>
      <c r="M97" s="100"/>
      <c r="N97" s="100"/>
    </row>
    <row r="98" spans="1:14" s="98" customFormat="1">
      <c r="A98" s="109"/>
      <c r="B98" s="327" t="s">
        <v>316</v>
      </c>
      <c r="C98" s="328">
        <v>154334559</v>
      </c>
      <c r="D98" s="328">
        <v>6875773.6700000027</v>
      </c>
      <c r="E98" s="328">
        <v>0</v>
      </c>
      <c r="F98" s="329">
        <v>6875773.6700000027</v>
      </c>
      <c r="G98" s="330">
        <v>4.4551095454907173E-2</v>
      </c>
      <c r="H98" s="103"/>
      <c r="I98" s="100"/>
      <c r="J98" s="100"/>
      <c r="K98" s="100"/>
      <c r="L98" s="100"/>
      <c r="M98" s="100"/>
      <c r="N98" s="100"/>
    </row>
    <row r="99" spans="1:14" s="98" customFormat="1">
      <c r="A99" s="109"/>
      <c r="B99" s="327" t="s">
        <v>317</v>
      </c>
      <c r="C99" s="328">
        <v>596807606</v>
      </c>
      <c r="D99" s="328">
        <v>20860792.760000002</v>
      </c>
      <c r="E99" s="328">
        <v>0</v>
      </c>
      <c r="F99" s="329">
        <v>20860792.760000002</v>
      </c>
      <c r="G99" s="330">
        <v>3.4953965985480423E-2</v>
      </c>
      <c r="H99" s="103"/>
      <c r="I99" s="100"/>
      <c r="J99" s="100"/>
      <c r="K99" s="100"/>
      <c r="L99" s="100"/>
      <c r="M99" s="100"/>
      <c r="N99" s="100"/>
    </row>
    <row r="100" spans="1:14" s="98" customFormat="1">
      <c r="A100" s="109"/>
      <c r="B100" s="327" t="s">
        <v>318</v>
      </c>
      <c r="C100" s="328">
        <v>545510428</v>
      </c>
      <c r="D100" s="328">
        <v>13786435.419999976</v>
      </c>
      <c r="E100" s="328">
        <v>1098310.9563636347</v>
      </c>
      <c r="F100" s="329">
        <v>14884746.376363611</v>
      </c>
      <c r="G100" s="330">
        <v>2.7285906212527272E-2</v>
      </c>
      <c r="H100" s="103"/>
      <c r="I100" s="100"/>
      <c r="J100" s="100"/>
      <c r="K100" s="100"/>
      <c r="L100" s="100"/>
      <c r="M100" s="100"/>
      <c r="N100" s="100"/>
    </row>
    <row r="101" spans="1:14" s="98" customFormat="1" ht="25.5">
      <c r="A101" s="109"/>
      <c r="B101" s="475" t="s">
        <v>319</v>
      </c>
      <c r="C101" s="328">
        <v>55860109</v>
      </c>
      <c r="D101" s="328">
        <v>2360987.16</v>
      </c>
      <c r="E101" s="328">
        <v>0</v>
      </c>
      <c r="F101" s="329">
        <v>2360987.16</v>
      </c>
      <c r="G101" s="330">
        <v>4.2266067901872519E-2</v>
      </c>
      <c r="H101" s="103"/>
      <c r="I101" s="100"/>
      <c r="J101" s="100"/>
      <c r="K101" s="100"/>
      <c r="L101" s="100"/>
      <c r="M101" s="100"/>
      <c r="N101" s="100"/>
    </row>
    <row r="102" spans="1:14" s="98" customFormat="1">
      <c r="A102" s="109"/>
      <c r="B102" s="327" t="s">
        <v>320</v>
      </c>
      <c r="C102" s="328">
        <v>16848395347</v>
      </c>
      <c r="D102" s="328">
        <v>787095480.38000011</v>
      </c>
      <c r="E102" s="328">
        <v>64634037.363636389</v>
      </c>
      <c r="F102" s="329">
        <v>851729517.74363649</v>
      </c>
      <c r="G102" s="330">
        <v>5.0552560062955443E-2</v>
      </c>
      <c r="H102" s="103"/>
      <c r="I102" s="100"/>
      <c r="J102" s="100"/>
      <c r="K102" s="100"/>
      <c r="L102" s="100"/>
      <c r="M102" s="100"/>
      <c r="N102" s="100"/>
    </row>
    <row r="103" spans="1:14" s="98" customFormat="1">
      <c r="A103" s="109"/>
      <c r="B103" s="327" t="s">
        <v>321</v>
      </c>
      <c r="C103" s="328">
        <v>426742364</v>
      </c>
      <c r="D103" s="328">
        <v>16718627.210000006</v>
      </c>
      <c r="E103" s="328">
        <v>0</v>
      </c>
      <c r="F103" s="329">
        <v>16718627.210000006</v>
      </c>
      <c r="G103" s="330">
        <v>3.9177331852621053E-2</v>
      </c>
      <c r="H103" s="103"/>
      <c r="I103" s="100"/>
      <c r="J103" s="100"/>
      <c r="K103" s="100"/>
      <c r="L103" s="100"/>
      <c r="M103" s="100"/>
      <c r="N103" s="100"/>
    </row>
    <row r="104" spans="1:14" s="98" customFormat="1">
      <c r="A104" s="109"/>
      <c r="B104" s="327" t="s">
        <v>322</v>
      </c>
      <c r="C104" s="328">
        <v>154854708</v>
      </c>
      <c r="D104" s="328">
        <v>6842887.3599999994</v>
      </c>
      <c r="E104" s="328">
        <v>0</v>
      </c>
      <c r="F104" s="329">
        <v>6842887.3599999994</v>
      </c>
      <c r="G104" s="330">
        <v>4.4189081806928335E-2</v>
      </c>
      <c r="H104" s="103"/>
      <c r="I104" s="100"/>
      <c r="J104" s="100"/>
      <c r="K104" s="100"/>
      <c r="L104" s="100"/>
      <c r="M104" s="100"/>
      <c r="N104" s="100"/>
    </row>
    <row r="105" spans="1:14" s="98" customFormat="1" ht="25.5">
      <c r="A105" s="109"/>
      <c r="B105" s="475" t="s">
        <v>323</v>
      </c>
      <c r="C105" s="328">
        <v>14929188</v>
      </c>
      <c r="D105" s="328">
        <v>633520.93999999994</v>
      </c>
      <c r="E105" s="328">
        <v>0</v>
      </c>
      <c r="F105" s="329">
        <v>633520.93999999994</v>
      </c>
      <c r="G105" s="330">
        <v>4.2435056749235117E-2</v>
      </c>
      <c r="H105" s="103"/>
      <c r="I105" s="100"/>
      <c r="J105" s="100"/>
      <c r="K105" s="100"/>
      <c r="L105" s="100"/>
      <c r="M105" s="100"/>
      <c r="N105" s="100"/>
    </row>
    <row r="106" spans="1:14" s="98" customFormat="1" ht="25.5">
      <c r="A106" s="109"/>
      <c r="B106" s="475" t="s">
        <v>324</v>
      </c>
      <c r="C106" s="328">
        <v>39702800</v>
      </c>
      <c r="D106" s="328">
        <v>1395286.6000000006</v>
      </c>
      <c r="E106" s="328">
        <v>88056.00181818186</v>
      </c>
      <c r="F106" s="329">
        <v>1483342.6018181825</v>
      </c>
      <c r="G106" s="330">
        <v>3.7361158452758558E-2</v>
      </c>
      <c r="H106" s="103"/>
      <c r="I106" s="100"/>
      <c r="J106" s="100"/>
      <c r="K106" s="100"/>
      <c r="L106" s="100"/>
      <c r="M106" s="100"/>
      <c r="N106" s="100"/>
    </row>
    <row r="107" spans="1:14" s="101" customFormat="1">
      <c r="A107" s="109"/>
      <c r="B107" s="327" t="s">
        <v>325</v>
      </c>
      <c r="C107" s="328">
        <v>873310110</v>
      </c>
      <c r="D107" s="328">
        <v>30052955.01999997</v>
      </c>
      <c r="E107" s="328">
        <v>2666492.9609090886</v>
      </c>
      <c r="F107" s="329">
        <v>32719447.980909057</v>
      </c>
      <c r="G107" s="330">
        <v>3.7466013053380383E-2</v>
      </c>
      <c r="H107" s="100"/>
      <c r="I107" s="100"/>
      <c r="J107" s="100"/>
      <c r="K107" s="100"/>
      <c r="L107" s="100"/>
      <c r="M107" s="100"/>
      <c r="N107" s="100"/>
    </row>
    <row r="108" spans="1:14" s="98" customFormat="1">
      <c r="A108" s="109"/>
      <c r="B108" s="327" t="s">
        <v>780</v>
      </c>
      <c r="C108" s="328"/>
      <c r="D108" s="328">
        <v>74014.61</v>
      </c>
      <c r="E108" s="328">
        <v>0</v>
      </c>
      <c r="F108" s="329">
        <v>74014.61</v>
      </c>
      <c r="G108" s="330" t="s">
        <v>116</v>
      </c>
      <c r="H108" s="103"/>
      <c r="I108" s="100"/>
      <c r="J108" s="100"/>
      <c r="K108" s="100"/>
      <c r="L108" s="100"/>
      <c r="M108" s="100"/>
      <c r="N108" s="100"/>
    </row>
    <row r="109" spans="1:14" s="98" customFormat="1" ht="25.5">
      <c r="A109" s="109"/>
      <c r="B109" s="475" t="s">
        <v>326</v>
      </c>
      <c r="C109" s="328">
        <v>507747345</v>
      </c>
      <c r="D109" s="328">
        <v>12505677.319999998</v>
      </c>
      <c r="E109" s="328">
        <v>0</v>
      </c>
      <c r="F109" s="329">
        <v>12505677.319999998</v>
      </c>
      <c r="G109" s="330">
        <v>2.4629724691125659E-2</v>
      </c>
      <c r="H109" s="103"/>
      <c r="I109" s="100"/>
      <c r="J109" s="100"/>
      <c r="K109" s="100"/>
      <c r="L109" s="100"/>
      <c r="M109" s="100"/>
      <c r="N109" s="100"/>
    </row>
    <row r="110" spans="1:14" s="98" customFormat="1" ht="13.5">
      <c r="A110" s="321" t="s">
        <v>52</v>
      </c>
      <c r="B110" s="322" t="s">
        <v>53</v>
      </c>
      <c r="C110" s="323">
        <v>38821880119</v>
      </c>
      <c r="D110" s="323">
        <v>858342225.75999999</v>
      </c>
      <c r="E110" s="323">
        <v>469938791.95200014</v>
      </c>
      <c r="F110" s="323">
        <v>1328281017.7120001</v>
      </c>
      <c r="G110" s="319">
        <v>3.4214752444766836E-2</v>
      </c>
      <c r="H110" s="103"/>
      <c r="I110" s="100"/>
      <c r="J110" s="100"/>
      <c r="K110" s="100"/>
      <c r="L110" s="100"/>
      <c r="M110" s="100"/>
      <c r="N110" s="100"/>
    </row>
    <row r="111" spans="1:14" s="98" customFormat="1">
      <c r="A111" s="109"/>
      <c r="B111" s="327" t="s">
        <v>327</v>
      </c>
      <c r="C111" s="328">
        <v>11712164673</v>
      </c>
      <c r="D111" s="328">
        <v>302579452.41000003</v>
      </c>
      <c r="E111" s="328">
        <v>198861554.82800001</v>
      </c>
      <c r="F111" s="329">
        <v>501441007.23800004</v>
      </c>
      <c r="G111" s="330">
        <v>4.2813691681945841E-2</v>
      </c>
      <c r="H111" s="103"/>
      <c r="I111" s="100"/>
      <c r="J111" s="100"/>
      <c r="K111" s="100"/>
      <c r="L111" s="100"/>
      <c r="M111" s="100"/>
      <c r="N111" s="100"/>
    </row>
    <row r="112" spans="1:14" s="98" customFormat="1">
      <c r="A112" s="109"/>
      <c r="B112" s="327" t="s">
        <v>328</v>
      </c>
      <c r="C112" s="328">
        <v>59397103</v>
      </c>
      <c r="D112" s="328">
        <v>1741389.0500000003</v>
      </c>
      <c r="E112" s="328">
        <v>636334.82000000007</v>
      </c>
      <c r="F112" s="329">
        <v>2377723.87</v>
      </c>
      <c r="G112" s="330">
        <v>4.0030973732843506E-2</v>
      </c>
      <c r="H112" s="103"/>
      <c r="I112" s="100"/>
      <c r="J112" s="100"/>
      <c r="K112" s="100"/>
      <c r="L112" s="100"/>
      <c r="M112" s="100"/>
      <c r="N112" s="100"/>
    </row>
    <row r="113" spans="1:14" s="98" customFormat="1">
      <c r="A113" s="109"/>
      <c r="B113" s="327" t="s">
        <v>329</v>
      </c>
      <c r="C113" s="328">
        <v>75994977</v>
      </c>
      <c r="D113" s="328">
        <v>1970806.03</v>
      </c>
      <c r="E113" s="328">
        <v>833513.54</v>
      </c>
      <c r="F113" s="329">
        <v>2804319.5700000003</v>
      </c>
      <c r="G113" s="330">
        <v>3.690138060045732E-2</v>
      </c>
      <c r="H113" s="103"/>
      <c r="I113" s="100"/>
      <c r="J113" s="100"/>
      <c r="K113" s="100"/>
      <c r="L113" s="100"/>
      <c r="M113" s="100"/>
      <c r="N113" s="100"/>
    </row>
    <row r="114" spans="1:14" s="98" customFormat="1">
      <c r="A114" s="109"/>
      <c r="B114" s="327" t="s">
        <v>330</v>
      </c>
      <c r="C114" s="328">
        <v>53281426</v>
      </c>
      <c r="D114" s="328">
        <v>1162313.8599999999</v>
      </c>
      <c r="E114" s="328">
        <v>403436.15499999997</v>
      </c>
      <c r="F114" s="329">
        <v>1565750.0149999999</v>
      </c>
      <c r="G114" s="330">
        <v>2.9386413475495192E-2</v>
      </c>
      <c r="H114" s="103"/>
      <c r="I114" s="100"/>
      <c r="J114" s="100"/>
      <c r="K114" s="100"/>
      <c r="L114" s="100"/>
      <c r="M114" s="100"/>
      <c r="N114" s="100"/>
    </row>
    <row r="115" spans="1:14" s="98" customFormat="1" ht="25.5">
      <c r="A115" s="109"/>
      <c r="B115" s="475" t="s">
        <v>331</v>
      </c>
      <c r="C115" s="328">
        <v>141824819</v>
      </c>
      <c r="D115" s="328">
        <v>2866600.4000000004</v>
      </c>
      <c r="E115" s="328">
        <v>1116752.1800000002</v>
      </c>
      <c r="F115" s="329">
        <v>3983352.5800000005</v>
      </c>
      <c r="G115" s="330">
        <v>2.8086428088443395E-2</v>
      </c>
      <c r="H115" s="103"/>
      <c r="I115" s="100"/>
      <c r="J115" s="100"/>
      <c r="K115" s="100"/>
      <c r="L115" s="100"/>
      <c r="M115" s="100"/>
      <c r="N115" s="100"/>
    </row>
    <row r="116" spans="1:14" s="98" customFormat="1">
      <c r="A116" s="109"/>
      <c r="B116" s="327" t="s">
        <v>332</v>
      </c>
      <c r="C116" s="328">
        <v>89742785</v>
      </c>
      <c r="D116" s="328">
        <v>2895136.5899999994</v>
      </c>
      <c r="E116" s="328">
        <v>395106.23999999993</v>
      </c>
      <c r="F116" s="329">
        <v>3290242.8299999991</v>
      </c>
      <c r="G116" s="330">
        <v>3.6663034582668667E-2</v>
      </c>
      <c r="H116" s="103"/>
      <c r="I116" s="100"/>
      <c r="J116" s="100"/>
      <c r="K116" s="100"/>
      <c r="L116" s="100"/>
      <c r="M116" s="100"/>
      <c r="N116" s="100"/>
    </row>
    <row r="117" spans="1:14" s="98" customFormat="1">
      <c r="A117" s="109"/>
      <c r="B117" s="327" t="s">
        <v>333</v>
      </c>
      <c r="C117" s="328">
        <v>1162095213</v>
      </c>
      <c r="D117" s="328">
        <v>0</v>
      </c>
      <c r="E117" s="328">
        <v>0</v>
      </c>
      <c r="F117" s="329">
        <v>0</v>
      </c>
      <c r="G117" s="330">
        <v>0</v>
      </c>
      <c r="H117" s="103"/>
      <c r="I117" s="100"/>
      <c r="J117" s="100"/>
      <c r="K117" s="100"/>
      <c r="L117" s="100"/>
      <c r="M117" s="100"/>
      <c r="N117" s="100"/>
    </row>
    <row r="118" spans="1:14" s="98" customFormat="1">
      <c r="A118" s="109"/>
      <c r="B118" s="327" t="s">
        <v>334</v>
      </c>
      <c r="C118" s="328">
        <v>363739149</v>
      </c>
      <c r="D118" s="328">
        <v>8615737.1999999993</v>
      </c>
      <c r="E118" s="328">
        <v>4310451.6939999992</v>
      </c>
      <c r="F118" s="329">
        <v>12926188.893999998</v>
      </c>
      <c r="G118" s="330">
        <v>3.553697458614772E-2</v>
      </c>
      <c r="H118" s="103"/>
      <c r="I118" s="100"/>
      <c r="J118" s="100"/>
      <c r="K118" s="100"/>
      <c r="L118" s="100"/>
      <c r="M118" s="100"/>
      <c r="N118" s="100"/>
    </row>
    <row r="119" spans="1:14" s="98" customFormat="1">
      <c r="A119" s="109"/>
      <c r="B119" s="327" t="s">
        <v>335</v>
      </c>
      <c r="C119" s="328">
        <v>864529769</v>
      </c>
      <c r="D119" s="328">
        <v>20741540.16</v>
      </c>
      <c r="E119" s="328">
        <v>9738327.6850000005</v>
      </c>
      <c r="F119" s="329">
        <v>30479867.844999999</v>
      </c>
      <c r="G119" s="330">
        <v>3.5256007297766054E-2</v>
      </c>
      <c r="H119" s="103"/>
      <c r="I119" s="100"/>
      <c r="J119" s="100"/>
      <c r="K119" s="100"/>
      <c r="L119" s="100"/>
      <c r="M119" s="100"/>
      <c r="N119" s="100"/>
    </row>
    <row r="120" spans="1:14" s="98" customFormat="1">
      <c r="A120" s="109"/>
      <c r="B120" s="327" t="s">
        <v>336</v>
      </c>
      <c r="C120" s="328">
        <v>1387354501</v>
      </c>
      <c r="D120" s="328">
        <v>33911617.899999991</v>
      </c>
      <c r="E120" s="328">
        <v>16679777.949999999</v>
      </c>
      <c r="F120" s="329">
        <v>50591395.849999994</v>
      </c>
      <c r="G120" s="330">
        <v>3.6466091264730036E-2</v>
      </c>
      <c r="H120" s="103"/>
      <c r="I120" s="100"/>
      <c r="J120" s="100"/>
      <c r="K120" s="100"/>
      <c r="L120" s="100"/>
      <c r="M120" s="100"/>
      <c r="N120" s="100"/>
    </row>
    <row r="121" spans="1:14" s="98" customFormat="1">
      <c r="A121" s="109"/>
      <c r="B121" s="327" t="s">
        <v>337</v>
      </c>
      <c r="C121" s="328">
        <v>1015167271</v>
      </c>
      <c r="D121" s="328">
        <v>24098349.919999994</v>
      </c>
      <c r="E121" s="328">
        <v>12710629.133999996</v>
      </c>
      <c r="F121" s="329">
        <v>36808979.05399999</v>
      </c>
      <c r="G121" s="330">
        <v>3.6259028541908135E-2</v>
      </c>
      <c r="H121" s="103"/>
      <c r="I121" s="100"/>
      <c r="J121" s="100"/>
      <c r="K121" s="100"/>
      <c r="L121" s="100"/>
      <c r="M121" s="100"/>
      <c r="N121" s="100"/>
    </row>
    <row r="122" spans="1:14" s="98" customFormat="1">
      <c r="A122" s="109"/>
      <c r="B122" s="327" t="s">
        <v>338</v>
      </c>
      <c r="C122" s="328">
        <v>3144521137</v>
      </c>
      <c r="D122" s="328">
        <v>74369543.700000018</v>
      </c>
      <c r="E122" s="328">
        <v>39640098.688000016</v>
      </c>
      <c r="F122" s="329">
        <v>114009642.38800004</v>
      </c>
      <c r="G122" s="330">
        <v>3.6256599151618309E-2</v>
      </c>
      <c r="H122" s="103"/>
      <c r="I122" s="100"/>
      <c r="J122" s="100"/>
      <c r="K122" s="100"/>
      <c r="L122" s="100"/>
      <c r="M122" s="100"/>
      <c r="N122" s="100"/>
    </row>
    <row r="123" spans="1:14" s="98" customFormat="1">
      <c r="A123" s="109"/>
      <c r="B123" s="327" t="s">
        <v>339</v>
      </c>
      <c r="C123" s="328">
        <v>1413509448</v>
      </c>
      <c r="D123" s="328">
        <v>33195174.93</v>
      </c>
      <c r="E123" s="328">
        <v>17706975.521000002</v>
      </c>
      <c r="F123" s="329">
        <v>50902150.451000005</v>
      </c>
      <c r="G123" s="330">
        <v>3.6011185155516559E-2</v>
      </c>
      <c r="H123" s="103"/>
      <c r="I123" s="100"/>
      <c r="J123" s="100"/>
      <c r="K123" s="100"/>
      <c r="L123" s="100"/>
      <c r="M123" s="100"/>
      <c r="N123" s="100"/>
    </row>
    <row r="124" spans="1:14" s="98" customFormat="1">
      <c r="A124" s="109"/>
      <c r="B124" s="327" t="s">
        <v>340</v>
      </c>
      <c r="C124" s="328">
        <v>729723645</v>
      </c>
      <c r="D124" s="328">
        <v>0</v>
      </c>
      <c r="E124" s="328">
        <v>0</v>
      </c>
      <c r="F124" s="329">
        <v>0</v>
      </c>
      <c r="G124" s="330">
        <v>0</v>
      </c>
      <c r="H124" s="103"/>
      <c r="I124" s="100"/>
      <c r="J124" s="100"/>
      <c r="K124" s="100"/>
      <c r="L124" s="100"/>
      <c r="M124" s="100"/>
      <c r="N124" s="100"/>
    </row>
    <row r="125" spans="1:14" s="98" customFormat="1">
      <c r="A125" s="109"/>
      <c r="B125" s="327" t="s">
        <v>341</v>
      </c>
      <c r="C125" s="328">
        <v>546797176</v>
      </c>
      <c r="D125" s="328">
        <v>0</v>
      </c>
      <c r="E125" s="328">
        <v>0</v>
      </c>
      <c r="F125" s="329">
        <v>0</v>
      </c>
      <c r="G125" s="330">
        <v>0</v>
      </c>
      <c r="H125" s="103"/>
      <c r="I125" s="100"/>
      <c r="J125" s="100"/>
      <c r="K125" s="100"/>
      <c r="L125" s="100"/>
      <c r="M125" s="100"/>
      <c r="N125" s="100"/>
    </row>
    <row r="126" spans="1:14" s="98" customFormat="1" ht="25.5">
      <c r="A126" s="109"/>
      <c r="B126" s="475" t="s">
        <v>342</v>
      </c>
      <c r="C126" s="328">
        <v>763241561</v>
      </c>
      <c r="D126" s="328">
        <v>0</v>
      </c>
      <c r="E126" s="328">
        <v>0</v>
      </c>
      <c r="F126" s="329">
        <v>0</v>
      </c>
      <c r="G126" s="330">
        <v>0</v>
      </c>
      <c r="H126" s="103"/>
      <c r="I126" s="100"/>
      <c r="J126" s="100"/>
      <c r="K126" s="100"/>
      <c r="L126" s="100"/>
      <c r="M126" s="100"/>
      <c r="N126" s="100"/>
    </row>
    <row r="127" spans="1:14" s="98" customFormat="1" ht="25.5">
      <c r="A127" s="109"/>
      <c r="B127" s="475" t="s">
        <v>343</v>
      </c>
      <c r="C127" s="328">
        <v>352086926</v>
      </c>
      <c r="D127" s="328">
        <v>0</v>
      </c>
      <c r="E127" s="328">
        <v>0</v>
      </c>
      <c r="F127" s="329">
        <v>0</v>
      </c>
      <c r="G127" s="330">
        <v>0</v>
      </c>
      <c r="H127" s="103"/>
      <c r="I127" s="100"/>
      <c r="J127" s="100"/>
      <c r="K127" s="100"/>
      <c r="L127" s="100"/>
      <c r="M127" s="100"/>
      <c r="N127" s="100"/>
    </row>
    <row r="128" spans="1:14" s="98" customFormat="1">
      <c r="A128" s="109"/>
      <c r="B128" s="327" t="s">
        <v>344</v>
      </c>
      <c r="C128" s="328">
        <v>636378782</v>
      </c>
      <c r="D128" s="328">
        <v>0</v>
      </c>
      <c r="E128" s="328">
        <v>0</v>
      </c>
      <c r="F128" s="329">
        <v>0</v>
      </c>
      <c r="G128" s="330">
        <v>0</v>
      </c>
      <c r="H128" s="103"/>
      <c r="I128" s="100"/>
      <c r="J128" s="100"/>
      <c r="K128" s="100"/>
      <c r="L128" s="100"/>
      <c r="M128" s="100"/>
      <c r="N128" s="100"/>
    </row>
    <row r="129" spans="1:14" s="98" customFormat="1">
      <c r="A129" s="109"/>
      <c r="B129" s="327" t="s">
        <v>345</v>
      </c>
      <c r="C129" s="328">
        <v>948219829</v>
      </c>
      <c r="D129" s="328">
        <v>22966521.820000004</v>
      </c>
      <c r="E129" s="328">
        <v>11440049.058000002</v>
      </c>
      <c r="F129" s="329">
        <v>34406570.878000006</v>
      </c>
      <c r="G129" s="330">
        <v>3.6285437011252385E-2</v>
      </c>
      <c r="H129" s="103"/>
      <c r="I129" s="100"/>
      <c r="J129" s="100"/>
      <c r="K129" s="100"/>
      <c r="L129" s="100"/>
      <c r="M129" s="100"/>
      <c r="N129" s="100"/>
    </row>
    <row r="130" spans="1:14" s="98" customFormat="1">
      <c r="A130" s="109"/>
      <c r="B130" s="327" t="s">
        <v>346</v>
      </c>
      <c r="C130" s="328">
        <v>1047766489</v>
      </c>
      <c r="D130" s="328">
        <v>24686128.93</v>
      </c>
      <c r="E130" s="328">
        <v>12875873.304</v>
      </c>
      <c r="F130" s="329">
        <v>37562002.233999997</v>
      </c>
      <c r="G130" s="330">
        <v>3.5849593042290934E-2</v>
      </c>
      <c r="H130" s="103"/>
      <c r="I130" s="100"/>
      <c r="J130" s="100"/>
      <c r="K130" s="100"/>
      <c r="L130" s="100"/>
      <c r="M130" s="100"/>
      <c r="N130" s="100"/>
    </row>
    <row r="131" spans="1:14" s="98" customFormat="1" ht="25.5">
      <c r="A131" s="109"/>
      <c r="B131" s="475" t="s">
        <v>347</v>
      </c>
      <c r="C131" s="328">
        <v>1091461696</v>
      </c>
      <c r="D131" s="328">
        <v>25747865.769999996</v>
      </c>
      <c r="E131" s="328">
        <v>12960821.948999997</v>
      </c>
      <c r="F131" s="329">
        <v>38708687.718999997</v>
      </c>
      <c r="G131" s="330">
        <v>3.5464998781780423E-2</v>
      </c>
      <c r="H131" s="103"/>
      <c r="I131" s="100"/>
      <c r="J131" s="100"/>
      <c r="K131" s="100"/>
      <c r="L131" s="100"/>
      <c r="M131" s="100"/>
      <c r="N131" s="100"/>
    </row>
    <row r="132" spans="1:14" s="98" customFormat="1">
      <c r="A132" s="109"/>
      <c r="B132" s="327" t="s">
        <v>348</v>
      </c>
      <c r="C132" s="328">
        <v>51290290</v>
      </c>
      <c r="D132" s="328">
        <v>1418632.1500000004</v>
      </c>
      <c r="E132" s="328">
        <v>481003.18499999994</v>
      </c>
      <c r="F132" s="329">
        <v>1899635.3350000004</v>
      </c>
      <c r="G132" s="330">
        <v>3.7036938863086961E-2</v>
      </c>
      <c r="H132" s="103"/>
      <c r="I132" s="100"/>
      <c r="J132" s="100"/>
      <c r="K132" s="100"/>
      <c r="L132" s="100"/>
      <c r="M132" s="100"/>
      <c r="N132" s="100"/>
    </row>
    <row r="133" spans="1:14" s="98" customFormat="1" ht="25.5">
      <c r="A133" s="109"/>
      <c r="B133" s="475" t="s">
        <v>349</v>
      </c>
      <c r="C133" s="328">
        <v>1402231358</v>
      </c>
      <c r="D133" s="328">
        <v>33059302.709999997</v>
      </c>
      <c r="E133" s="328">
        <v>17493306.343999997</v>
      </c>
      <c r="F133" s="329">
        <v>50552609.05399999</v>
      </c>
      <c r="G133" s="330">
        <v>3.6051546533735407E-2</v>
      </c>
      <c r="H133" s="103"/>
      <c r="I133" s="100"/>
      <c r="J133" s="100"/>
      <c r="K133" s="100"/>
      <c r="L133" s="100"/>
      <c r="M133" s="100"/>
      <c r="N133" s="100"/>
    </row>
    <row r="134" spans="1:14" s="98" customFormat="1">
      <c r="A134" s="109"/>
      <c r="B134" s="327" t="s">
        <v>350</v>
      </c>
      <c r="C134" s="328">
        <v>139591207</v>
      </c>
      <c r="D134" s="328">
        <v>3849186.67</v>
      </c>
      <c r="E134" s="328">
        <v>1361155.385</v>
      </c>
      <c r="F134" s="329">
        <v>5210342.0549999997</v>
      </c>
      <c r="G134" s="330">
        <v>3.732571819512958E-2</v>
      </c>
      <c r="H134" s="103"/>
      <c r="I134" s="100"/>
      <c r="J134" s="100"/>
      <c r="K134" s="100"/>
      <c r="L134" s="100"/>
      <c r="M134" s="100"/>
      <c r="N134" s="100"/>
    </row>
    <row r="135" spans="1:14" s="98" customFormat="1" ht="25.5">
      <c r="A135" s="109"/>
      <c r="B135" s="475" t="s">
        <v>351</v>
      </c>
      <c r="C135" s="328">
        <v>725713124</v>
      </c>
      <c r="D135" s="328">
        <v>17194932.389999997</v>
      </c>
      <c r="E135" s="328">
        <v>8732764.8300000019</v>
      </c>
      <c r="F135" s="329">
        <v>25927697.219999999</v>
      </c>
      <c r="G135" s="330">
        <v>3.5727199030232776E-2</v>
      </c>
      <c r="H135" s="103"/>
      <c r="I135" s="100"/>
      <c r="J135" s="100"/>
      <c r="K135" s="100"/>
      <c r="L135" s="100"/>
      <c r="M135" s="100"/>
      <c r="N135" s="100"/>
    </row>
    <row r="136" spans="1:14" s="98" customFormat="1">
      <c r="A136" s="109"/>
      <c r="B136" s="327" t="s">
        <v>352</v>
      </c>
      <c r="C136" s="328">
        <v>1358928006</v>
      </c>
      <c r="D136" s="328">
        <v>31939244.640000001</v>
      </c>
      <c r="E136" s="328">
        <v>16940100.483000003</v>
      </c>
      <c r="F136" s="329">
        <v>48879345.123000003</v>
      </c>
      <c r="G136" s="330">
        <v>3.596904685692378E-2</v>
      </c>
      <c r="H136" s="103"/>
      <c r="I136" s="100"/>
      <c r="J136" s="100"/>
      <c r="K136" s="100"/>
      <c r="L136" s="100"/>
      <c r="M136" s="100"/>
      <c r="N136" s="100"/>
    </row>
    <row r="137" spans="1:14" s="98" customFormat="1" ht="25.5">
      <c r="A137" s="109"/>
      <c r="B137" s="475" t="s">
        <v>353</v>
      </c>
      <c r="C137" s="328">
        <v>843600341</v>
      </c>
      <c r="D137" s="328">
        <v>19917044.469999999</v>
      </c>
      <c r="E137" s="328">
        <v>10496834.648</v>
      </c>
      <c r="F137" s="329">
        <v>30413879.118000001</v>
      </c>
      <c r="G137" s="330">
        <v>3.6052473712786234E-2</v>
      </c>
      <c r="H137" s="103"/>
      <c r="I137" s="100"/>
      <c r="J137" s="100"/>
      <c r="K137" s="100"/>
      <c r="L137" s="100"/>
      <c r="M137" s="100"/>
      <c r="N137" s="100"/>
    </row>
    <row r="138" spans="1:14" s="98" customFormat="1" ht="25.5">
      <c r="A138" s="109"/>
      <c r="B138" s="475" t="s">
        <v>354</v>
      </c>
      <c r="C138" s="328">
        <v>1403303998</v>
      </c>
      <c r="D138" s="328">
        <v>34538006.030000001</v>
      </c>
      <c r="E138" s="328">
        <v>16370866.620000001</v>
      </c>
      <c r="F138" s="329">
        <v>50908872.650000006</v>
      </c>
      <c r="G138" s="330">
        <v>3.6277864755288755E-2</v>
      </c>
      <c r="H138" s="103"/>
      <c r="I138" s="100"/>
      <c r="J138" s="100"/>
      <c r="K138" s="100"/>
      <c r="L138" s="100"/>
      <c r="M138" s="100"/>
      <c r="N138" s="100"/>
    </row>
    <row r="139" spans="1:14" s="98" customFormat="1">
      <c r="A139" s="109"/>
      <c r="B139" s="327" t="s">
        <v>355</v>
      </c>
      <c r="C139" s="328">
        <v>440974859</v>
      </c>
      <c r="D139" s="328">
        <v>11010692.43</v>
      </c>
      <c r="E139" s="328">
        <v>4683055.9349999996</v>
      </c>
      <c r="F139" s="329">
        <v>15693748.364999998</v>
      </c>
      <c r="G139" s="330">
        <v>3.5588759868507604E-2</v>
      </c>
      <c r="H139" s="103"/>
      <c r="I139" s="100"/>
      <c r="J139" s="100"/>
      <c r="K139" s="100"/>
      <c r="L139" s="100"/>
      <c r="M139" s="100"/>
      <c r="N139" s="100"/>
    </row>
    <row r="140" spans="1:14" s="98" customFormat="1">
      <c r="A140" s="109"/>
      <c r="B140" s="327" t="s">
        <v>356</v>
      </c>
      <c r="C140" s="328">
        <v>1904242393</v>
      </c>
      <c r="D140" s="328">
        <v>49165074.209999993</v>
      </c>
      <c r="E140" s="328">
        <v>19634734.130999994</v>
      </c>
      <c r="F140" s="329">
        <v>68799808.340999991</v>
      </c>
      <c r="G140" s="330">
        <v>3.6129753540782551E-2</v>
      </c>
      <c r="H140" s="103"/>
      <c r="I140" s="100"/>
      <c r="J140" s="100"/>
      <c r="K140" s="100"/>
      <c r="L140" s="100"/>
      <c r="M140" s="100"/>
      <c r="N140" s="100"/>
    </row>
    <row r="141" spans="1:14" s="98" customFormat="1" ht="25.5">
      <c r="A141" s="109"/>
      <c r="B141" s="475" t="s">
        <v>357</v>
      </c>
      <c r="C141" s="328">
        <v>193962253</v>
      </c>
      <c r="D141" s="328">
        <v>5048191.9499999993</v>
      </c>
      <c r="E141" s="328">
        <v>2236193.7349999994</v>
      </c>
      <c r="F141" s="329">
        <v>7284385.6849999987</v>
      </c>
      <c r="G141" s="330">
        <v>3.7555687110934925E-2</v>
      </c>
      <c r="H141" s="103"/>
      <c r="I141" s="100"/>
      <c r="J141" s="100"/>
      <c r="K141" s="100"/>
      <c r="L141" s="100"/>
      <c r="M141" s="100"/>
      <c r="N141" s="100"/>
    </row>
    <row r="142" spans="1:14" s="98" customFormat="1">
      <c r="A142" s="109"/>
      <c r="B142" s="327" t="s">
        <v>358</v>
      </c>
      <c r="C142" s="328">
        <v>23525433</v>
      </c>
      <c r="D142" s="328">
        <v>712493.55000000016</v>
      </c>
      <c r="E142" s="328">
        <v>200332.28499999997</v>
      </c>
      <c r="F142" s="329">
        <v>912825.8350000002</v>
      </c>
      <c r="G142" s="330">
        <v>3.8801659251075218E-2</v>
      </c>
      <c r="H142" s="103"/>
      <c r="I142" s="100"/>
      <c r="J142" s="100"/>
      <c r="K142" s="100"/>
      <c r="L142" s="100"/>
      <c r="M142" s="100"/>
      <c r="N142" s="100"/>
    </row>
    <row r="143" spans="1:14" s="98" customFormat="1">
      <c r="A143" s="109"/>
      <c r="B143" s="327" t="s">
        <v>359</v>
      </c>
      <c r="C143" s="328">
        <v>55199772</v>
      </c>
      <c r="D143" s="328">
        <v>1364211.23</v>
      </c>
      <c r="E143" s="328">
        <v>534753.67500000005</v>
      </c>
      <c r="F143" s="329">
        <v>1898964.905</v>
      </c>
      <c r="G143" s="330">
        <v>3.4401680227954562E-2</v>
      </c>
      <c r="H143" s="103"/>
      <c r="I143" s="100"/>
      <c r="J143" s="100"/>
      <c r="K143" s="100"/>
      <c r="L143" s="100"/>
      <c r="M143" s="100"/>
      <c r="N143" s="100"/>
    </row>
    <row r="144" spans="1:14" s="98" customFormat="1" ht="25.5">
      <c r="A144" s="109"/>
      <c r="B144" s="475" t="s">
        <v>360</v>
      </c>
      <c r="C144" s="328">
        <v>885172147</v>
      </c>
      <c r="D144" s="328">
        <v>21950372.250000004</v>
      </c>
      <c r="E144" s="328">
        <v>9157259.7800000031</v>
      </c>
      <c r="F144" s="329">
        <v>31107632.030000009</v>
      </c>
      <c r="G144" s="330">
        <v>3.5143030805283582E-2</v>
      </c>
      <c r="H144" s="103"/>
      <c r="I144" s="100"/>
      <c r="J144" s="100"/>
      <c r="K144" s="100"/>
      <c r="L144" s="100"/>
      <c r="M144" s="100"/>
      <c r="N144" s="100"/>
    </row>
    <row r="145" spans="1:14" s="98" customFormat="1">
      <c r="A145" s="109"/>
      <c r="B145" s="327" t="s">
        <v>361</v>
      </c>
      <c r="C145" s="328">
        <v>33379972</v>
      </c>
      <c r="D145" s="328">
        <v>1065637.6000000001</v>
      </c>
      <c r="E145" s="328">
        <v>182860.21999999997</v>
      </c>
      <c r="F145" s="329">
        <v>1248497.82</v>
      </c>
      <c r="G145" s="330">
        <v>3.7402602374861191E-2</v>
      </c>
      <c r="H145" s="103"/>
      <c r="I145" s="100"/>
      <c r="J145" s="100"/>
      <c r="K145" s="100"/>
      <c r="L145" s="100"/>
      <c r="M145" s="100"/>
      <c r="N145" s="100"/>
    </row>
    <row r="146" spans="1:14" s="98" customFormat="1">
      <c r="A146" s="109"/>
      <c r="B146" s="327" t="s">
        <v>362</v>
      </c>
      <c r="C146" s="328">
        <v>27448775</v>
      </c>
      <c r="D146" s="328">
        <v>992101.23999999987</v>
      </c>
      <c r="E146" s="328">
        <v>95755.755000000005</v>
      </c>
      <c r="F146" s="329">
        <v>1087856.9949999999</v>
      </c>
      <c r="G146" s="330">
        <v>3.9632260273910216E-2</v>
      </c>
      <c r="H146" s="103"/>
      <c r="I146" s="100"/>
      <c r="J146" s="100"/>
      <c r="K146" s="100"/>
      <c r="L146" s="100"/>
      <c r="M146" s="100"/>
      <c r="N146" s="100"/>
    </row>
    <row r="147" spans="1:14" s="98" customFormat="1">
      <c r="A147" s="109"/>
      <c r="B147" s="327" t="s">
        <v>570</v>
      </c>
      <c r="C147" s="328">
        <v>1734317816</v>
      </c>
      <c r="D147" s="328">
        <v>43568923.57</v>
      </c>
      <c r="E147" s="328">
        <v>21028112.195</v>
      </c>
      <c r="F147" s="329">
        <v>64597035.765000001</v>
      </c>
      <c r="G147" s="330">
        <v>3.7246365786626968E-2</v>
      </c>
      <c r="H147" s="103"/>
      <c r="I147" s="100"/>
      <c r="J147" s="100"/>
      <c r="K147" s="100"/>
      <c r="L147" s="100"/>
      <c r="M147" s="100"/>
      <c r="N147" s="100"/>
    </row>
    <row r="148" spans="1:14" s="98" customFormat="1" ht="13.5">
      <c r="A148" s="321">
        <v>13</v>
      </c>
      <c r="B148" s="322" t="s">
        <v>61</v>
      </c>
      <c r="C148" s="323">
        <v>33235208476</v>
      </c>
      <c r="D148" s="323">
        <v>1242675851.1000001</v>
      </c>
      <c r="E148" s="323">
        <v>0</v>
      </c>
      <c r="F148" s="323">
        <v>1242675851.1000001</v>
      </c>
      <c r="G148" s="319">
        <v>3.7390343195751831E-2</v>
      </c>
      <c r="H148" s="103"/>
      <c r="I148" s="100"/>
      <c r="J148" s="100"/>
      <c r="K148" s="100"/>
      <c r="L148" s="100"/>
      <c r="M148" s="100"/>
      <c r="N148" s="100"/>
    </row>
    <row r="149" spans="1:14" s="98" customFormat="1">
      <c r="A149" s="109"/>
      <c r="B149" s="327" t="s">
        <v>363</v>
      </c>
      <c r="C149" s="328">
        <v>33011128815</v>
      </c>
      <c r="D149" s="328">
        <v>1230615957.1900001</v>
      </c>
      <c r="E149" s="328">
        <v>0</v>
      </c>
      <c r="F149" s="329">
        <v>1230615957.1900001</v>
      </c>
      <c r="G149" s="330">
        <v>3.7278820851191788E-2</v>
      </c>
      <c r="H149" s="103"/>
      <c r="I149" s="100"/>
      <c r="J149" s="100"/>
      <c r="K149" s="100"/>
      <c r="L149" s="100"/>
      <c r="M149" s="100"/>
      <c r="N149" s="100"/>
    </row>
    <row r="150" spans="1:14" s="98" customFormat="1">
      <c r="A150" s="110"/>
      <c r="B150" s="327" t="s">
        <v>440</v>
      </c>
      <c r="C150" s="328">
        <v>75548225</v>
      </c>
      <c r="D150" s="328">
        <v>4289494.6500000004</v>
      </c>
      <c r="E150" s="328">
        <v>0</v>
      </c>
      <c r="F150" s="329">
        <v>4289494.6500000004</v>
      </c>
      <c r="G150" s="330">
        <v>5.6778232049793369E-2</v>
      </c>
      <c r="H150" s="103"/>
      <c r="I150" s="100"/>
      <c r="J150" s="100"/>
      <c r="K150" s="100"/>
      <c r="L150" s="100"/>
      <c r="M150" s="100"/>
      <c r="N150" s="100"/>
    </row>
    <row r="151" spans="1:14" s="101" customFormat="1">
      <c r="A151" s="110"/>
      <c r="B151" s="327" t="s">
        <v>364</v>
      </c>
      <c r="C151" s="328">
        <v>16276197</v>
      </c>
      <c r="D151" s="328">
        <v>631888.73</v>
      </c>
      <c r="E151" s="328">
        <v>0</v>
      </c>
      <c r="F151" s="329">
        <v>631888.73</v>
      </c>
      <c r="G151" s="330">
        <v>3.8822873058122855E-2</v>
      </c>
      <c r="H151" s="100"/>
      <c r="I151" s="100"/>
      <c r="J151" s="100"/>
      <c r="K151" s="100"/>
      <c r="L151" s="100"/>
      <c r="M151" s="100"/>
      <c r="N151" s="100"/>
    </row>
    <row r="152" spans="1:14" s="98" customFormat="1" ht="25.5">
      <c r="A152" s="109"/>
      <c r="B152" s="475" t="s">
        <v>365</v>
      </c>
      <c r="C152" s="328">
        <v>102904751</v>
      </c>
      <c r="D152" s="328">
        <v>3550059.0300000003</v>
      </c>
      <c r="E152" s="328">
        <v>0</v>
      </c>
      <c r="F152" s="329">
        <v>3550059.0300000003</v>
      </c>
      <c r="G152" s="330">
        <v>3.4498494923718342E-2</v>
      </c>
      <c r="H152" s="103"/>
      <c r="I152" s="100"/>
      <c r="J152" s="100"/>
      <c r="K152" s="100"/>
      <c r="L152" s="100"/>
      <c r="M152" s="100"/>
      <c r="N152" s="100"/>
    </row>
    <row r="153" spans="1:14" s="101" customFormat="1">
      <c r="A153" s="110"/>
      <c r="B153" s="327" t="s">
        <v>448</v>
      </c>
      <c r="C153" s="328">
        <v>29350488</v>
      </c>
      <c r="D153" s="328">
        <v>1659073.65</v>
      </c>
      <c r="E153" s="328">
        <v>0</v>
      </c>
      <c r="F153" s="329">
        <v>1659073.65</v>
      </c>
      <c r="G153" s="330">
        <v>5.6526271386015792E-2</v>
      </c>
      <c r="H153" s="100"/>
      <c r="I153" s="100"/>
      <c r="J153" s="100"/>
      <c r="K153" s="100"/>
      <c r="L153" s="100"/>
      <c r="M153" s="100"/>
      <c r="N153" s="100"/>
    </row>
    <row r="154" spans="1:14" s="98" customFormat="1">
      <c r="A154" s="109"/>
      <c r="B154" s="327" t="s">
        <v>294</v>
      </c>
      <c r="C154" s="328">
        <v>183060511</v>
      </c>
      <c r="D154" s="328">
        <v>1929377.85</v>
      </c>
      <c r="E154" s="328">
        <v>0</v>
      </c>
      <c r="F154" s="329">
        <v>1929377.85</v>
      </c>
      <c r="G154" s="330">
        <v>1.0539563335972552E-2</v>
      </c>
      <c r="H154" s="103"/>
      <c r="I154" s="100"/>
      <c r="J154" s="100"/>
      <c r="K154" s="100"/>
      <c r="L154" s="100"/>
      <c r="M154" s="100"/>
      <c r="N154" s="100"/>
    </row>
    <row r="155" spans="1:14" s="98" customFormat="1" ht="13.5">
      <c r="A155" s="321">
        <v>14</v>
      </c>
      <c r="B155" s="322" t="s">
        <v>62</v>
      </c>
      <c r="C155" s="323">
        <v>2725686123</v>
      </c>
      <c r="D155" s="323">
        <v>109001589.87</v>
      </c>
      <c r="E155" s="323">
        <v>346197.53499999997</v>
      </c>
      <c r="F155" s="323">
        <v>109347787.405</v>
      </c>
      <c r="G155" s="319">
        <v>4.0117527283239578E-2</v>
      </c>
      <c r="H155" s="103"/>
      <c r="I155" s="100"/>
      <c r="J155" s="100"/>
      <c r="K155" s="100"/>
      <c r="L155" s="100"/>
      <c r="M155" s="100"/>
      <c r="N155" s="100"/>
    </row>
    <row r="156" spans="1:14" s="101" customFormat="1" ht="13.5">
      <c r="A156" s="324"/>
      <c r="B156" s="325" t="s">
        <v>366</v>
      </c>
      <c r="C156" s="318">
        <v>2006176535</v>
      </c>
      <c r="D156" s="318">
        <v>87911462.640000001</v>
      </c>
      <c r="E156" s="318">
        <v>226663.05999999997</v>
      </c>
      <c r="F156" s="326">
        <v>88138125.700000003</v>
      </c>
      <c r="G156" s="319">
        <v>4.3933384805540057E-2</v>
      </c>
      <c r="H156" s="100"/>
      <c r="I156" s="100"/>
      <c r="J156" s="100"/>
      <c r="K156" s="100"/>
      <c r="L156" s="100"/>
      <c r="M156" s="100"/>
      <c r="N156" s="100"/>
    </row>
    <row r="157" spans="1:14" s="98" customFormat="1">
      <c r="A157" s="109"/>
      <c r="B157" s="327" t="s">
        <v>367</v>
      </c>
      <c r="C157" s="328">
        <v>198040975</v>
      </c>
      <c r="D157" s="328">
        <v>8650305.7699999996</v>
      </c>
      <c r="E157" s="328">
        <v>119534.47500000001</v>
      </c>
      <c r="F157" s="329">
        <v>8769840.2449999992</v>
      </c>
      <c r="G157" s="330">
        <v>4.4282958337283483E-2</v>
      </c>
      <c r="H157" s="103"/>
      <c r="I157" s="100"/>
      <c r="J157" s="100"/>
      <c r="K157" s="100"/>
      <c r="L157" s="100"/>
      <c r="M157" s="100"/>
      <c r="N157" s="100"/>
    </row>
    <row r="158" spans="1:14" s="98" customFormat="1">
      <c r="A158" s="109"/>
      <c r="B158" s="327" t="s">
        <v>368</v>
      </c>
      <c r="C158" s="328">
        <v>404930392</v>
      </c>
      <c r="D158" s="328">
        <v>5950154.1499999985</v>
      </c>
      <c r="E158" s="328">
        <v>0</v>
      </c>
      <c r="F158" s="329">
        <v>5950154.1499999985</v>
      </c>
      <c r="G158" s="330">
        <v>1.4694264168741374E-2</v>
      </c>
      <c r="H158" s="103"/>
      <c r="I158" s="100"/>
      <c r="J158" s="100"/>
      <c r="K158" s="100"/>
      <c r="L158" s="100"/>
      <c r="M158" s="100"/>
      <c r="N158" s="100"/>
    </row>
    <row r="159" spans="1:14" s="98" customFormat="1">
      <c r="A159" s="109"/>
      <c r="B159" s="327" t="s">
        <v>369</v>
      </c>
      <c r="C159" s="328">
        <v>35679032</v>
      </c>
      <c r="D159" s="328">
        <v>2808625.9800000004</v>
      </c>
      <c r="E159" s="328">
        <v>0</v>
      </c>
      <c r="F159" s="329">
        <v>2808625.9800000004</v>
      </c>
      <c r="G159" s="330">
        <v>7.8719231508298779E-2</v>
      </c>
      <c r="H159" s="103"/>
      <c r="I159" s="100"/>
      <c r="J159" s="100"/>
      <c r="K159" s="100"/>
      <c r="L159" s="100"/>
      <c r="M159" s="100"/>
      <c r="N159" s="100"/>
    </row>
    <row r="160" spans="1:14" s="98" customFormat="1">
      <c r="A160" s="109"/>
      <c r="B160" s="327" t="s">
        <v>393</v>
      </c>
      <c r="C160" s="328">
        <v>80859189</v>
      </c>
      <c r="D160" s="328">
        <v>3681041.33</v>
      </c>
      <c r="E160" s="328">
        <v>0</v>
      </c>
      <c r="F160" s="329">
        <v>3681041.33</v>
      </c>
      <c r="G160" s="330">
        <v>4.5524094113780937E-2</v>
      </c>
      <c r="H160" s="103"/>
      <c r="I160" s="100"/>
      <c r="J160" s="100"/>
      <c r="K160" s="100"/>
      <c r="L160" s="100"/>
      <c r="M160" s="100"/>
      <c r="N160" s="100"/>
    </row>
    <row r="161" spans="1:14" s="98" customFormat="1" ht="13.5">
      <c r="A161" s="321">
        <v>15</v>
      </c>
      <c r="B161" s="322" t="s">
        <v>63</v>
      </c>
      <c r="C161" s="323">
        <v>2237816323</v>
      </c>
      <c r="D161" s="323">
        <v>103172840.55999999</v>
      </c>
      <c r="E161" s="323">
        <v>0</v>
      </c>
      <c r="F161" s="323">
        <v>103172840.55999999</v>
      </c>
      <c r="G161" s="319">
        <v>4.6104248815956102E-2</v>
      </c>
      <c r="H161" s="103"/>
      <c r="I161" s="100"/>
      <c r="J161" s="100"/>
      <c r="K161" s="100"/>
      <c r="L161" s="100"/>
      <c r="M161" s="100"/>
      <c r="N161" s="100"/>
    </row>
    <row r="162" spans="1:14" s="98" customFormat="1">
      <c r="A162" s="109"/>
      <c r="B162" s="327" t="s">
        <v>370</v>
      </c>
      <c r="C162" s="328">
        <v>727263531</v>
      </c>
      <c r="D162" s="328">
        <v>34408534.379999995</v>
      </c>
      <c r="E162" s="328">
        <v>0</v>
      </c>
      <c r="F162" s="329">
        <v>34408534.379999995</v>
      </c>
      <c r="G162" s="330">
        <v>4.7312333031037129E-2</v>
      </c>
      <c r="H162" s="103"/>
      <c r="I162" s="100"/>
      <c r="J162" s="100"/>
      <c r="K162" s="100"/>
      <c r="L162" s="100"/>
      <c r="M162" s="100"/>
      <c r="N162" s="100"/>
    </row>
    <row r="163" spans="1:14" s="98" customFormat="1">
      <c r="A163" s="109"/>
      <c r="B163" s="327" t="s">
        <v>371</v>
      </c>
      <c r="C163" s="328">
        <v>453506224</v>
      </c>
      <c r="D163" s="328">
        <v>22091100.619999997</v>
      </c>
      <c r="E163" s="328">
        <v>0</v>
      </c>
      <c r="F163" s="329">
        <v>22091100.619999997</v>
      </c>
      <c r="G163" s="330">
        <v>4.8711791483593836E-2</v>
      </c>
      <c r="H163" s="103"/>
      <c r="I163" s="100"/>
      <c r="J163" s="100"/>
      <c r="K163" s="100"/>
      <c r="L163" s="100"/>
      <c r="M163" s="100"/>
      <c r="N163" s="100"/>
    </row>
    <row r="164" spans="1:14" s="98" customFormat="1">
      <c r="A164" s="109"/>
      <c r="B164" s="327" t="s">
        <v>372</v>
      </c>
      <c r="C164" s="328">
        <v>53990973</v>
      </c>
      <c r="D164" s="328">
        <v>1614590.9900000005</v>
      </c>
      <c r="E164" s="328">
        <v>0</v>
      </c>
      <c r="F164" s="329">
        <v>1614590.9900000005</v>
      </c>
      <c r="G164" s="330">
        <v>2.9904832239270821E-2</v>
      </c>
      <c r="H164" s="103"/>
      <c r="I164" s="100"/>
      <c r="J164" s="100"/>
      <c r="K164" s="100"/>
      <c r="L164" s="100"/>
      <c r="M164" s="100"/>
      <c r="N164" s="100"/>
    </row>
    <row r="165" spans="1:14" s="98" customFormat="1">
      <c r="A165" s="108"/>
      <c r="B165" s="331" t="s">
        <v>373</v>
      </c>
      <c r="C165" s="332">
        <v>225670624</v>
      </c>
      <c r="D165" s="332">
        <v>6020520.6900000004</v>
      </c>
      <c r="E165" s="332">
        <v>0</v>
      </c>
      <c r="F165" s="332">
        <v>6020520.6900000004</v>
      </c>
      <c r="G165" s="333">
        <v>2.667835353705585E-2</v>
      </c>
      <c r="H165" s="103"/>
      <c r="I165" s="100"/>
      <c r="J165" s="100"/>
      <c r="K165" s="100"/>
      <c r="L165" s="100"/>
      <c r="M165" s="100"/>
      <c r="N165" s="100"/>
    </row>
    <row r="166" spans="1:14" s="98" customFormat="1">
      <c r="A166" s="109"/>
      <c r="B166" s="327" t="s">
        <v>374</v>
      </c>
      <c r="C166" s="328">
        <v>777384971</v>
      </c>
      <c r="D166" s="328">
        <v>39038093.879999995</v>
      </c>
      <c r="E166" s="328">
        <v>0</v>
      </c>
      <c r="F166" s="329">
        <v>39038093.879999995</v>
      </c>
      <c r="G166" s="330">
        <v>5.0217196545210799E-2</v>
      </c>
      <c r="H166" s="103"/>
      <c r="I166" s="100"/>
      <c r="J166" s="100"/>
      <c r="K166" s="100"/>
      <c r="L166" s="100"/>
      <c r="M166" s="100"/>
      <c r="N166" s="100"/>
    </row>
    <row r="167" spans="1:14" s="98" customFormat="1" ht="13.5">
      <c r="A167" s="321">
        <v>16</v>
      </c>
      <c r="B167" s="322" t="s">
        <v>64</v>
      </c>
      <c r="C167" s="323">
        <v>9455158877</v>
      </c>
      <c r="D167" s="323">
        <v>399117428.48000008</v>
      </c>
      <c r="E167" s="323">
        <v>25856.985454545455</v>
      </c>
      <c r="F167" s="323">
        <v>399143285.46545464</v>
      </c>
      <c r="G167" s="319">
        <v>4.2214339352497229E-2</v>
      </c>
      <c r="H167" s="103"/>
      <c r="I167" s="100"/>
      <c r="J167" s="100"/>
      <c r="K167" s="100"/>
      <c r="L167" s="100"/>
      <c r="M167" s="100"/>
      <c r="N167" s="100"/>
    </row>
    <row r="168" spans="1:14" s="98" customFormat="1">
      <c r="A168" s="109"/>
      <c r="B168" s="327" t="s">
        <v>375</v>
      </c>
      <c r="C168" s="328">
        <v>1572423874</v>
      </c>
      <c r="D168" s="328">
        <v>71170675.400000006</v>
      </c>
      <c r="E168" s="328">
        <v>6423.2854545454538</v>
      </c>
      <c r="F168" s="329">
        <v>71177098.685454547</v>
      </c>
      <c r="G168" s="330">
        <v>4.5265847118176321E-2</v>
      </c>
      <c r="H168" s="103"/>
      <c r="I168" s="100"/>
      <c r="J168" s="100"/>
      <c r="K168" s="100"/>
      <c r="L168" s="100"/>
      <c r="M168" s="100"/>
      <c r="N168" s="100"/>
    </row>
    <row r="169" spans="1:14" s="98" customFormat="1">
      <c r="A169" s="109"/>
      <c r="B169" s="327" t="s">
        <v>376</v>
      </c>
      <c r="C169" s="328">
        <v>4824255735</v>
      </c>
      <c r="D169" s="328">
        <v>203610977.65000004</v>
      </c>
      <c r="E169" s="328">
        <v>0</v>
      </c>
      <c r="F169" s="329">
        <v>203610977.65000004</v>
      </c>
      <c r="G169" s="330">
        <v>4.2205676654494359E-2</v>
      </c>
      <c r="H169" s="103"/>
      <c r="I169" s="100"/>
      <c r="J169" s="100"/>
      <c r="K169" s="100"/>
      <c r="L169" s="100"/>
      <c r="M169" s="100"/>
      <c r="N169" s="100"/>
    </row>
    <row r="170" spans="1:14" s="98" customFormat="1">
      <c r="A170" s="109"/>
      <c r="B170" s="327" t="s">
        <v>377</v>
      </c>
      <c r="C170" s="328">
        <v>692661718</v>
      </c>
      <c r="D170" s="328">
        <v>31830184.800000008</v>
      </c>
      <c r="E170" s="328">
        <v>0</v>
      </c>
      <c r="F170" s="329">
        <v>31830184.800000008</v>
      </c>
      <c r="G170" s="330">
        <v>4.5953434371841538E-2</v>
      </c>
      <c r="H170" s="103"/>
      <c r="I170" s="100"/>
      <c r="J170" s="100"/>
      <c r="K170" s="100"/>
      <c r="L170" s="100"/>
      <c r="M170" s="100"/>
      <c r="N170" s="100"/>
    </row>
    <row r="171" spans="1:14" s="101" customFormat="1">
      <c r="A171" s="109"/>
      <c r="B171" s="327" t="s">
        <v>378</v>
      </c>
      <c r="C171" s="328">
        <v>476544483</v>
      </c>
      <c r="D171" s="328">
        <v>20691740.390000001</v>
      </c>
      <c r="E171" s="328">
        <v>19433.7</v>
      </c>
      <c r="F171" s="329">
        <v>20711174.09</v>
      </c>
      <c r="G171" s="330">
        <v>4.3461155944176572E-2</v>
      </c>
      <c r="H171" s="100"/>
      <c r="I171" s="100"/>
      <c r="J171" s="100"/>
      <c r="K171" s="100"/>
      <c r="L171" s="100"/>
      <c r="M171" s="100"/>
      <c r="N171" s="100"/>
    </row>
    <row r="172" spans="1:14" s="98" customFormat="1" ht="25.5">
      <c r="A172" s="109"/>
      <c r="B172" s="475" t="s">
        <v>379</v>
      </c>
      <c r="C172" s="328">
        <v>302425823</v>
      </c>
      <c r="D172" s="328">
        <v>9886141.6999999993</v>
      </c>
      <c r="E172" s="328">
        <v>0</v>
      </c>
      <c r="F172" s="329">
        <v>9886141.6999999993</v>
      </c>
      <c r="G172" s="330">
        <v>3.2689476057075985E-2</v>
      </c>
      <c r="H172" s="103"/>
      <c r="I172" s="100"/>
      <c r="J172" s="100"/>
      <c r="K172" s="100"/>
      <c r="L172" s="100"/>
      <c r="M172" s="100"/>
      <c r="N172" s="100"/>
    </row>
    <row r="173" spans="1:14" s="98" customFormat="1">
      <c r="A173" s="109"/>
      <c r="B173" s="327" t="s">
        <v>380</v>
      </c>
      <c r="C173" s="328">
        <v>1231087204</v>
      </c>
      <c r="D173" s="328">
        <v>48615353.939999998</v>
      </c>
      <c r="E173" s="328">
        <v>0</v>
      </c>
      <c r="F173" s="329">
        <v>48615353.939999998</v>
      </c>
      <c r="G173" s="330">
        <v>3.9489772765114367E-2</v>
      </c>
      <c r="H173" s="103"/>
      <c r="I173" s="100"/>
      <c r="J173" s="100"/>
      <c r="K173" s="100"/>
      <c r="L173" s="100"/>
      <c r="M173" s="100"/>
      <c r="N173" s="100"/>
    </row>
    <row r="174" spans="1:14" s="98" customFormat="1">
      <c r="A174" s="109"/>
      <c r="B174" s="327" t="s">
        <v>381</v>
      </c>
      <c r="C174" s="328">
        <v>218864552</v>
      </c>
      <c r="D174" s="328">
        <v>6910867.4199999999</v>
      </c>
      <c r="E174" s="328">
        <v>0</v>
      </c>
      <c r="F174" s="329">
        <v>6910867.4199999999</v>
      </c>
      <c r="G174" s="330">
        <v>3.1576001489725024E-2</v>
      </c>
      <c r="H174" s="103"/>
      <c r="I174" s="100"/>
      <c r="J174" s="100"/>
      <c r="K174" s="100"/>
      <c r="L174" s="100"/>
      <c r="M174" s="100"/>
      <c r="N174" s="100"/>
    </row>
    <row r="175" spans="1:14" s="98" customFormat="1">
      <c r="A175" s="109"/>
      <c r="B175" s="327" t="s">
        <v>382</v>
      </c>
      <c r="C175" s="328">
        <v>136895488</v>
      </c>
      <c r="D175" s="328">
        <v>6401487.1799999988</v>
      </c>
      <c r="E175" s="328">
        <v>0</v>
      </c>
      <c r="F175" s="329">
        <v>6401487.1799999988</v>
      </c>
      <c r="G175" s="330">
        <v>4.6761856606990573E-2</v>
      </c>
      <c r="H175" s="103"/>
      <c r="I175" s="100"/>
      <c r="J175" s="100"/>
      <c r="K175" s="100"/>
      <c r="L175" s="100"/>
      <c r="M175" s="100"/>
      <c r="N175" s="100"/>
    </row>
    <row r="176" spans="1:14" s="98" customFormat="1" ht="13.5">
      <c r="A176" s="321">
        <v>18</v>
      </c>
      <c r="B176" s="322" t="s">
        <v>67</v>
      </c>
      <c r="C176" s="323">
        <v>1650002300</v>
      </c>
      <c r="D176" s="323">
        <v>58488589.039999999</v>
      </c>
      <c r="E176" s="323">
        <v>11200024.583333332</v>
      </c>
      <c r="F176" s="323">
        <v>69688613.623333335</v>
      </c>
      <c r="G176" s="319">
        <v>4.2235464534402974E-2</v>
      </c>
      <c r="H176" s="103"/>
      <c r="I176" s="100"/>
      <c r="J176" s="100"/>
      <c r="K176" s="100"/>
      <c r="L176" s="100"/>
      <c r="M176" s="100"/>
      <c r="N176" s="100"/>
    </row>
    <row r="177" spans="1:14" s="98" customFormat="1">
      <c r="A177" s="109"/>
      <c r="B177" s="327" t="s">
        <v>383</v>
      </c>
      <c r="C177" s="328">
        <v>542580024</v>
      </c>
      <c r="D177" s="328">
        <v>20720126.560000002</v>
      </c>
      <c r="E177" s="328">
        <v>0</v>
      </c>
      <c r="F177" s="329">
        <v>20720126.560000002</v>
      </c>
      <c r="G177" s="330">
        <v>3.8188148555944629E-2</v>
      </c>
      <c r="H177" s="103"/>
      <c r="I177" s="100"/>
      <c r="J177" s="100"/>
      <c r="K177" s="100"/>
      <c r="L177" s="100"/>
      <c r="M177" s="100"/>
      <c r="N177" s="100"/>
    </row>
    <row r="178" spans="1:14" s="98" customFormat="1">
      <c r="A178" s="109"/>
      <c r="B178" s="327" t="s">
        <v>384</v>
      </c>
      <c r="C178" s="328">
        <v>92451252</v>
      </c>
      <c r="D178" s="328">
        <v>3681834.3000000003</v>
      </c>
      <c r="E178" s="328">
        <v>0</v>
      </c>
      <c r="F178" s="329">
        <v>3681834.3000000003</v>
      </c>
      <c r="G178" s="330">
        <v>3.9824601834488951E-2</v>
      </c>
      <c r="H178" s="103"/>
      <c r="I178" s="100"/>
      <c r="J178" s="100"/>
      <c r="K178" s="100"/>
      <c r="L178" s="100"/>
      <c r="M178" s="100"/>
      <c r="N178" s="100"/>
    </row>
    <row r="179" spans="1:14" s="98" customFormat="1">
      <c r="A179" s="109"/>
      <c r="B179" s="327" t="s">
        <v>385</v>
      </c>
      <c r="C179" s="328">
        <v>67906203</v>
      </c>
      <c r="D179" s="328">
        <v>2353755.5</v>
      </c>
      <c r="E179" s="328">
        <v>0</v>
      </c>
      <c r="F179" s="329">
        <v>2353755.5</v>
      </c>
      <c r="G179" s="330">
        <v>3.4661862922890856E-2</v>
      </c>
      <c r="H179" s="103"/>
      <c r="I179" s="100"/>
      <c r="J179" s="100"/>
      <c r="K179" s="100"/>
      <c r="L179" s="100"/>
      <c r="M179" s="100"/>
      <c r="N179" s="100"/>
    </row>
    <row r="180" spans="1:14" s="98" customFormat="1">
      <c r="A180" s="109"/>
      <c r="B180" s="327" t="s">
        <v>386</v>
      </c>
      <c r="C180" s="328">
        <v>317843811</v>
      </c>
      <c r="D180" s="328">
        <v>13787588.17</v>
      </c>
      <c r="E180" s="328">
        <v>6023633.5899999999</v>
      </c>
      <c r="F180" s="329">
        <v>19811221.759999998</v>
      </c>
      <c r="G180" s="330">
        <v>6.2330053549477474E-2</v>
      </c>
      <c r="H180" s="103"/>
      <c r="I180" s="100"/>
      <c r="J180" s="100"/>
      <c r="K180" s="100"/>
      <c r="L180" s="100"/>
      <c r="M180" s="100"/>
      <c r="N180" s="100"/>
    </row>
    <row r="181" spans="1:14" s="98" customFormat="1">
      <c r="A181" s="109"/>
      <c r="B181" s="327" t="s">
        <v>387</v>
      </c>
      <c r="C181" s="328">
        <v>619451613</v>
      </c>
      <c r="D181" s="328">
        <v>17550621.439999998</v>
      </c>
      <c r="E181" s="328">
        <v>5176390.9933333332</v>
      </c>
      <c r="F181" s="329">
        <v>22727012.43333333</v>
      </c>
      <c r="G181" s="330">
        <v>3.6688922841392829E-2</v>
      </c>
      <c r="H181" s="103"/>
      <c r="I181" s="100"/>
      <c r="J181" s="100"/>
      <c r="K181" s="100"/>
      <c r="L181" s="100"/>
      <c r="M181" s="100"/>
      <c r="N181" s="100"/>
    </row>
    <row r="182" spans="1:14" s="98" customFormat="1">
      <c r="A182" s="109"/>
      <c r="B182" s="327" t="s">
        <v>673</v>
      </c>
      <c r="C182" s="328">
        <v>9769397</v>
      </c>
      <c r="D182" s="328">
        <v>394663.07</v>
      </c>
      <c r="E182" s="328">
        <v>0</v>
      </c>
      <c r="F182" s="329">
        <v>394663.07</v>
      </c>
      <c r="G182" s="330">
        <v>4.0397894568108966E-2</v>
      </c>
      <c r="H182" s="103"/>
      <c r="I182" s="100"/>
      <c r="J182" s="100"/>
      <c r="K182" s="100"/>
      <c r="L182" s="100"/>
      <c r="M182" s="100"/>
      <c r="N182" s="100"/>
    </row>
    <row r="183" spans="1:14" s="98" customFormat="1" ht="13.5">
      <c r="A183" s="321">
        <v>20</v>
      </c>
      <c r="B183" s="322" t="s">
        <v>148</v>
      </c>
      <c r="C183" s="323">
        <v>7023610338</v>
      </c>
      <c r="D183" s="323">
        <v>82499475.730000004</v>
      </c>
      <c r="E183" s="323">
        <v>0</v>
      </c>
      <c r="F183" s="323">
        <v>82499475.730000004</v>
      </c>
      <c r="G183" s="319">
        <v>1.174602117142678E-2</v>
      </c>
      <c r="H183" s="103"/>
      <c r="I183" s="100"/>
      <c r="J183" s="100"/>
      <c r="K183" s="100"/>
      <c r="L183" s="100"/>
      <c r="M183" s="100"/>
      <c r="N183" s="100"/>
    </row>
    <row r="184" spans="1:14" s="98" customFormat="1">
      <c r="A184" s="109"/>
      <c r="B184" s="327" t="s">
        <v>388</v>
      </c>
      <c r="C184" s="328">
        <v>6299714835</v>
      </c>
      <c r="D184" s="328">
        <v>66569631.870000005</v>
      </c>
      <c r="E184" s="328">
        <v>0</v>
      </c>
      <c r="F184" s="329">
        <v>66569631.870000005</v>
      </c>
      <c r="G184" s="330">
        <v>1.0567086544957872E-2</v>
      </c>
      <c r="H184" s="103"/>
      <c r="I184" s="100"/>
      <c r="J184" s="100"/>
      <c r="K184" s="100"/>
      <c r="L184" s="100"/>
      <c r="M184" s="100"/>
      <c r="N184" s="100"/>
    </row>
    <row r="185" spans="1:14" s="98" customFormat="1">
      <c r="A185" s="109"/>
      <c r="B185" s="327" t="s">
        <v>389</v>
      </c>
      <c r="C185" s="328">
        <v>214395346</v>
      </c>
      <c r="D185" s="328">
        <v>8575520.25</v>
      </c>
      <c r="E185" s="328">
        <v>0</v>
      </c>
      <c r="F185" s="329">
        <v>8575520.25</v>
      </c>
      <c r="G185" s="330">
        <v>3.999863061393133E-2</v>
      </c>
      <c r="H185" s="103"/>
      <c r="I185" s="100"/>
      <c r="J185" s="100"/>
      <c r="K185" s="100"/>
      <c r="L185" s="100"/>
      <c r="M185" s="100"/>
      <c r="N185" s="100"/>
    </row>
    <row r="186" spans="1:14" s="98" customFormat="1">
      <c r="A186" s="109"/>
      <c r="B186" s="327" t="s">
        <v>390</v>
      </c>
      <c r="C186" s="328">
        <v>335551347</v>
      </c>
      <c r="D186" s="328">
        <v>6428140.9299999997</v>
      </c>
      <c r="E186" s="328">
        <v>0</v>
      </c>
      <c r="F186" s="329">
        <v>6428140.9299999997</v>
      </c>
      <c r="G186" s="330">
        <v>1.9156951648297213E-2</v>
      </c>
      <c r="H186" s="103"/>
      <c r="I186" s="100"/>
      <c r="J186" s="100"/>
      <c r="K186" s="100"/>
      <c r="L186" s="100"/>
      <c r="M186" s="100"/>
      <c r="N186" s="100"/>
    </row>
    <row r="187" spans="1:14" s="98" customFormat="1" ht="25.5">
      <c r="A187" s="109"/>
      <c r="B187" s="475" t="s">
        <v>391</v>
      </c>
      <c r="C187" s="328">
        <v>151313051</v>
      </c>
      <c r="D187" s="328">
        <v>198705.36</v>
      </c>
      <c r="E187" s="328">
        <v>0</v>
      </c>
      <c r="F187" s="329">
        <v>198705.36</v>
      </c>
      <c r="G187" s="330">
        <v>1.3132070147736296E-3</v>
      </c>
      <c r="H187" s="103"/>
      <c r="I187" s="100"/>
      <c r="J187" s="100"/>
      <c r="K187" s="100"/>
      <c r="L187" s="100"/>
      <c r="M187" s="100"/>
      <c r="N187" s="100"/>
    </row>
    <row r="188" spans="1:14" s="98" customFormat="1" ht="25.5">
      <c r="A188" s="109"/>
      <c r="B188" s="475" t="s">
        <v>392</v>
      </c>
      <c r="C188" s="328">
        <v>22635759</v>
      </c>
      <c r="D188" s="328">
        <v>727477.32</v>
      </c>
      <c r="E188" s="328">
        <v>0</v>
      </c>
      <c r="F188" s="329">
        <v>727477.32</v>
      </c>
      <c r="G188" s="330">
        <v>3.213841073321199E-2</v>
      </c>
      <c r="H188" s="103"/>
      <c r="I188" s="100"/>
      <c r="J188" s="100"/>
      <c r="K188" s="100"/>
      <c r="L188" s="100"/>
      <c r="M188" s="100"/>
      <c r="N188" s="100"/>
    </row>
    <row r="189" spans="1:14" s="98" customFormat="1" ht="13.5">
      <c r="A189" s="321">
        <v>21</v>
      </c>
      <c r="B189" s="322" t="s">
        <v>68</v>
      </c>
      <c r="C189" s="323">
        <v>843871177</v>
      </c>
      <c r="D189" s="323">
        <v>38935065.450000003</v>
      </c>
      <c r="E189" s="323">
        <v>0</v>
      </c>
      <c r="F189" s="323">
        <v>38935065.450000003</v>
      </c>
      <c r="G189" s="319">
        <v>4.6138636454459689E-2</v>
      </c>
      <c r="H189" s="103"/>
      <c r="I189" s="100"/>
      <c r="J189" s="100"/>
      <c r="K189" s="100"/>
      <c r="L189" s="100"/>
      <c r="M189" s="100"/>
      <c r="N189" s="100"/>
    </row>
    <row r="190" spans="1:14" s="98" customFormat="1">
      <c r="A190" s="109"/>
      <c r="B190" s="327" t="s">
        <v>394</v>
      </c>
      <c r="C190" s="328">
        <v>568164895</v>
      </c>
      <c r="D190" s="328">
        <v>28175240.41</v>
      </c>
      <c r="E190" s="328">
        <v>0</v>
      </c>
      <c r="F190" s="329">
        <v>28175240.41</v>
      </c>
      <c r="G190" s="330">
        <v>4.9589900146857893E-2</v>
      </c>
      <c r="H190" s="103"/>
      <c r="I190" s="100"/>
      <c r="J190" s="100"/>
      <c r="K190" s="100"/>
      <c r="L190" s="100"/>
      <c r="M190" s="100"/>
      <c r="N190" s="100"/>
    </row>
    <row r="191" spans="1:14" s="101" customFormat="1">
      <c r="A191" s="109"/>
      <c r="B191" s="327" t="s">
        <v>395</v>
      </c>
      <c r="C191" s="328">
        <v>275706282</v>
      </c>
      <c r="D191" s="328">
        <v>10759825.040000001</v>
      </c>
      <c r="E191" s="328">
        <v>0</v>
      </c>
      <c r="F191" s="329">
        <v>10759825.040000001</v>
      </c>
      <c r="G191" s="330">
        <v>3.902640506392234E-2</v>
      </c>
      <c r="H191" s="100"/>
      <c r="I191" s="100"/>
      <c r="J191" s="100"/>
      <c r="K191" s="100"/>
      <c r="L191" s="100"/>
      <c r="M191" s="100"/>
      <c r="N191" s="100"/>
    </row>
    <row r="192" spans="1:14" s="98" customFormat="1" ht="13.5">
      <c r="A192" s="321">
        <v>25</v>
      </c>
      <c r="B192" s="322" t="s">
        <v>149</v>
      </c>
      <c r="C192" s="323">
        <v>50161295823</v>
      </c>
      <c r="D192" s="323">
        <v>4891603607.229969</v>
      </c>
      <c r="E192" s="323">
        <v>37245387.963636369</v>
      </c>
      <c r="F192" s="323">
        <v>4928848995.1936054</v>
      </c>
      <c r="G192" s="319">
        <v>9.8260001348163442E-2</v>
      </c>
      <c r="H192" s="103"/>
      <c r="I192" s="100"/>
      <c r="J192" s="100"/>
      <c r="K192" s="100"/>
      <c r="L192" s="100"/>
      <c r="M192" s="100"/>
      <c r="N192" s="100"/>
    </row>
    <row r="193" spans="1:14" s="98" customFormat="1">
      <c r="A193" s="109"/>
      <c r="B193" s="327" t="s">
        <v>396</v>
      </c>
      <c r="C193" s="328">
        <v>50161295823</v>
      </c>
      <c r="D193" s="328">
        <v>4891603607.229969</v>
      </c>
      <c r="E193" s="328">
        <v>37245387.963636369</v>
      </c>
      <c r="F193" s="329">
        <v>4928848995.1936054</v>
      </c>
      <c r="G193" s="330">
        <v>9.8260001348163442E-2</v>
      </c>
      <c r="H193" s="103"/>
      <c r="I193" s="100"/>
      <c r="J193" s="100"/>
      <c r="K193" s="100"/>
      <c r="L193" s="100"/>
      <c r="M193" s="100"/>
      <c r="N193" s="100"/>
    </row>
    <row r="194" spans="1:14" s="98" customFormat="1" ht="13.5">
      <c r="A194" s="321">
        <v>27</v>
      </c>
      <c r="B194" s="322" t="s">
        <v>69</v>
      </c>
      <c r="C194" s="323">
        <v>1513184835</v>
      </c>
      <c r="D194" s="323">
        <v>74060834.850000009</v>
      </c>
      <c r="E194" s="323">
        <v>0</v>
      </c>
      <c r="F194" s="323">
        <v>74060834.850000009</v>
      </c>
      <c r="G194" s="319">
        <v>4.8943680333671864E-2</v>
      </c>
      <c r="H194" s="103"/>
      <c r="I194" s="100"/>
      <c r="J194" s="100"/>
      <c r="K194" s="100"/>
      <c r="L194" s="100"/>
      <c r="M194" s="100"/>
      <c r="N194" s="100"/>
    </row>
    <row r="195" spans="1:14" s="98" customFormat="1">
      <c r="A195" s="109"/>
      <c r="B195" s="327" t="s">
        <v>397</v>
      </c>
      <c r="C195" s="328">
        <v>1513184835</v>
      </c>
      <c r="D195" s="328">
        <v>74060834.850000009</v>
      </c>
      <c r="E195" s="328">
        <v>0</v>
      </c>
      <c r="F195" s="329">
        <v>74060834.850000009</v>
      </c>
      <c r="G195" s="330">
        <v>4.8943680333671864E-2</v>
      </c>
      <c r="H195" s="103"/>
      <c r="I195" s="100"/>
      <c r="J195" s="100"/>
      <c r="K195" s="100"/>
      <c r="L195" s="100"/>
      <c r="M195" s="100"/>
      <c r="N195" s="100"/>
    </row>
    <row r="196" spans="1:14" s="98" customFormat="1" ht="13.5">
      <c r="A196" s="321">
        <v>31</v>
      </c>
      <c r="B196" s="322" t="s">
        <v>70</v>
      </c>
      <c r="C196" s="323">
        <v>698810333</v>
      </c>
      <c r="D196" s="323">
        <v>32194236.529999997</v>
      </c>
      <c r="E196" s="323">
        <v>0</v>
      </c>
      <c r="F196" s="323">
        <v>32194236.529999997</v>
      </c>
      <c r="G196" s="319">
        <v>4.6070063663469038E-2</v>
      </c>
      <c r="H196" s="103"/>
      <c r="I196" s="100"/>
      <c r="J196" s="100"/>
      <c r="K196" s="100"/>
      <c r="L196" s="100"/>
      <c r="M196" s="100"/>
      <c r="N196" s="100"/>
    </row>
    <row r="197" spans="1:14" s="98" customFormat="1">
      <c r="A197" s="109"/>
      <c r="B197" s="327" t="s">
        <v>398</v>
      </c>
      <c r="C197" s="328">
        <v>698810333</v>
      </c>
      <c r="D197" s="328">
        <v>32194236.529999997</v>
      </c>
      <c r="E197" s="328">
        <v>0</v>
      </c>
      <c r="F197" s="329">
        <v>32194236.529999997</v>
      </c>
      <c r="G197" s="330">
        <v>4.6070063663469038E-2</v>
      </c>
      <c r="H197" s="103"/>
      <c r="I197" s="100"/>
      <c r="J197" s="100"/>
      <c r="K197" s="100"/>
      <c r="L197" s="100"/>
      <c r="M197" s="100"/>
      <c r="N197" s="100"/>
    </row>
    <row r="198" spans="1:14" s="98" customFormat="1" ht="13.5">
      <c r="A198" s="321">
        <v>33</v>
      </c>
      <c r="B198" s="322" t="s">
        <v>71</v>
      </c>
      <c r="C198" s="323">
        <v>541762967801</v>
      </c>
      <c r="D198" s="323">
        <v>26375881743.507019</v>
      </c>
      <c r="E198" s="323">
        <v>438925508.0410918</v>
      </c>
      <c r="F198" s="323">
        <v>26814807251.548111</v>
      </c>
      <c r="G198" s="319">
        <v>4.9495459906365745E-2</v>
      </c>
      <c r="H198" s="103"/>
      <c r="I198" s="100"/>
      <c r="J198" s="100"/>
      <c r="K198" s="100"/>
      <c r="L198" s="100"/>
      <c r="M198" s="100"/>
      <c r="N198" s="100"/>
    </row>
    <row r="199" spans="1:14" s="98" customFormat="1">
      <c r="A199" s="109"/>
      <c r="B199" s="327" t="s">
        <v>399</v>
      </c>
      <c r="C199" s="328">
        <v>80072889596</v>
      </c>
      <c r="D199" s="328">
        <v>1076961980.52</v>
      </c>
      <c r="E199" s="328">
        <v>382472358.90500015</v>
      </c>
      <c r="F199" s="329">
        <v>1459434339.4250002</v>
      </c>
      <c r="G199" s="330">
        <v>1.8226322876424651E-2</v>
      </c>
      <c r="H199" s="103"/>
      <c r="I199" s="100"/>
      <c r="J199" s="100"/>
      <c r="K199" s="100"/>
      <c r="L199" s="100"/>
      <c r="M199" s="100"/>
      <c r="N199" s="100"/>
    </row>
    <row r="200" spans="1:14" s="98" customFormat="1">
      <c r="A200" s="109"/>
      <c r="B200" s="327" t="s">
        <v>400</v>
      </c>
      <c r="C200" s="328">
        <v>454186986926</v>
      </c>
      <c r="D200" s="328">
        <v>24987037079.999947</v>
      </c>
      <c r="E200" s="328">
        <v>33326273.765745483</v>
      </c>
      <c r="F200" s="329">
        <v>25020363353.765694</v>
      </c>
      <c r="G200" s="330">
        <v>5.5088243551641485E-2</v>
      </c>
      <c r="H200" s="103"/>
      <c r="I200" s="100"/>
      <c r="J200" s="100"/>
      <c r="K200" s="100"/>
      <c r="L200" s="100"/>
      <c r="M200" s="100"/>
      <c r="N200" s="100"/>
    </row>
    <row r="201" spans="1:14" s="98" customFormat="1">
      <c r="A201" s="109"/>
      <c r="B201" s="327" t="s">
        <v>401</v>
      </c>
      <c r="C201" s="328">
        <v>7503091279</v>
      </c>
      <c r="D201" s="328">
        <v>311882682.98707318</v>
      </c>
      <c r="E201" s="328">
        <v>23126875.370346215</v>
      </c>
      <c r="F201" s="329">
        <v>335009558.35741937</v>
      </c>
      <c r="G201" s="330">
        <v>4.4649537890477181E-2</v>
      </c>
      <c r="H201" s="103"/>
      <c r="I201" s="100"/>
      <c r="J201" s="100"/>
      <c r="K201" s="100"/>
      <c r="L201" s="100"/>
      <c r="M201" s="100"/>
      <c r="N201" s="100"/>
    </row>
    <row r="202" spans="1:14" s="98" customFormat="1" ht="13.5">
      <c r="A202" s="321">
        <v>36</v>
      </c>
      <c r="B202" s="322" t="s">
        <v>169</v>
      </c>
      <c r="C202" s="323">
        <v>39970681217</v>
      </c>
      <c r="D202" s="323">
        <v>1294793976.03</v>
      </c>
      <c r="E202" s="323">
        <v>0</v>
      </c>
      <c r="F202" s="323">
        <v>1294793976.03</v>
      </c>
      <c r="G202" s="319">
        <v>3.2393592918784402E-2</v>
      </c>
      <c r="H202" s="103"/>
      <c r="I202" s="100"/>
      <c r="J202" s="100"/>
      <c r="K202" s="100"/>
      <c r="L202" s="100"/>
      <c r="M202" s="100"/>
      <c r="N202" s="100"/>
    </row>
    <row r="203" spans="1:14" s="98" customFormat="1">
      <c r="A203" s="109"/>
      <c r="B203" s="327" t="s">
        <v>402</v>
      </c>
      <c r="C203" s="328">
        <v>1204343815</v>
      </c>
      <c r="D203" s="328">
        <v>47413239.430000007</v>
      </c>
      <c r="E203" s="328">
        <v>0</v>
      </c>
      <c r="F203" s="329">
        <v>47413239.430000007</v>
      </c>
      <c r="G203" s="330">
        <v>3.9368524867626778E-2</v>
      </c>
      <c r="H203" s="103"/>
      <c r="I203" s="100"/>
      <c r="J203" s="100"/>
      <c r="K203" s="100"/>
      <c r="L203" s="100"/>
      <c r="M203" s="100"/>
      <c r="N203" s="100"/>
    </row>
    <row r="204" spans="1:14" s="98" customFormat="1">
      <c r="A204" s="109"/>
      <c r="B204" s="327" t="s">
        <v>403</v>
      </c>
      <c r="C204" s="328">
        <v>2208729411</v>
      </c>
      <c r="D204" s="328">
        <v>110673021.56999999</v>
      </c>
      <c r="E204" s="328">
        <v>0</v>
      </c>
      <c r="F204" s="329">
        <v>110673021.56999999</v>
      </c>
      <c r="G204" s="330">
        <v>5.0107098234316035E-2</v>
      </c>
      <c r="H204" s="103"/>
      <c r="I204" s="100"/>
      <c r="J204" s="100"/>
      <c r="K204" s="100"/>
      <c r="L204" s="100"/>
      <c r="M204" s="100"/>
      <c r="N204" s="100"/>
    </row>
    <row r="205" spans="1:14" s="98" customFormat="1">
      <c r="A205" s="109"/>
      <c r="B205" s="327" t="s">
        <v>404</v>
      </c>
      <c r="C205" s="328">
        <v>51681424</v>
      </c>
      <c r="D205" s="328">
        <v>2273063.62</v>
      </c>
      <c r="E205" s="328">
        <v>0</v>
      </c>
      <c r="F205" s="329">
        <v>2273063.62</v>
      </c>
      <c r="G205" s="330">
        <v>4.3982217285653741E-2</v>
      </c>
      <c r="H205" s="103"/>
      <c r="I205" s="100"/>
      <c r="J205" s="100"/>
      <c r="K205" s="100"/>
      <c r="L205" s="100"/>
      <c r="M205" s="100"/>
      <c r="N205" s="100"/>
    </row>
    <row r="206" spans="1:14" s="101" customFormat="1">
      <c r="A206" s="109"/>
      <c r="B206" s="327" t="s">
        <v>405</v>
      </c>
      <c r="C206" s="328">
        <v>5783289389</v>
      </c>
      <c r="D206" s="328">
        <v>263907165.29000002</v>
      </c>
      <c r="E206" s="328">
        <v>0</v>
      </c>
      <c r="F206" s="329">
        <v>263907165.29000002</v>
      </c>
      <c r="G206" s="330">
        <v>4.5632709611931201E-2</v>
      </c>
      <c r="H206" s="100"/>
      <c r="I206" s="100"/>
      <c r="J206" s="100"/>
      <c r="K206" s="100"/>
      <c r="L206" s="100"/>
      <c r="M206" s="100"/>
      <c r="N206" s="100"/>
    </row>
    <row r="207" spans="1:14" s="98" customFormat="1">
      <c r="A207" s="109"/>
      <c r="B207" s="327" t="s">
        <v>406</v>
      </c>
      <c r="C207" s="328">
        <v>77578412</v>
      </c>
      <c r="D207" s="328">
        <v>3571904.12</v>
      </c>
      <c r="E207" s="328">
        <v>0</v>
      </c>
      <c r="F207" s="329">
        <v>3571904.12</v>
      </c>
      <c r="G207" s="330">
        <v>4.6042501101981825E-2</v>
      </c>
      <c r="H207" s="103"/>
      <c r="I207" s="100"/>
      <c r="J207" s="100"/>
      <c r="K207" s="100"/>
      <c r="L207" s="100"/>
      <c r="M207" s="100"/>
      <c r="N207" s="100"/>
    </row>
    <row r="208" spans="1:14" s="101" customFormat="1">
      <c r="A208" s="109"/>
      <c r="B208" s="327" t="s">
        <v>407</v>
      </c>
      <c r="C208" s="328">
        <v>2254654706</v>
      </c>
      <c r="D208" s="328">
        <v>92664868.549999982</v>
      </c>
      <c r="E208" s="328">
        <v>0</v>
      </c>
      <c r="F208" s="329">
        <v>92664868.549999982</v>
      </c>
      <c r="G208" s="330">
        <v>4.1099361380438348E-2</v>
      </c>
      <c r="H208" s="100"/>
      <c r="I208" s="100"/>
      <c r="J208" s="100"/>
      <c r="K208" s="100"/>
      <c r="L208" s="100"/>
      <c r="M208" s="100"/>
      <c r="N208" s="100"/>
    </row>
    <row r="209" spans="1:14" s="98" customFormat="1">
      <c r="A209" s="108"/>
      <c r="B209" s="331" t="s">
        <v>408</v>
      </c>
      <c r="C209" s="332">
        <v>238102343</v>
      </c>
      <c r="D209" s="332">
        <v>9179067.2000000011</v>
      </c>
      <c r="E209" s="332">
        <v>0</v>
      </c>
      <c r="F209" s="332">
        <v>9179067.2000000011</v>
      </c>
      <c r="G209" s="333">
        <v>3.8550931857062834E-2</v>
      </c>
      <c r="H209" s="103"/>
      <c r="I209" s="100"/>
      <c r="J209" s="100"/>
      <c r="K209" s="100"/>
      <c r="L209" s="100"/>
      <c r="M209" s="100"/>
      <c r="N209" s="100"/>
    </row>
    <row r="210" spans="1:14" s="98" customFormat="1">
      <c r="A210" s="109"/>
      <c r="B210" s="327" t="s">
        <v>409</v>
      </c>
      <c r="C210" s="328">
        <v>28152301717</v>
      </c>
      <c r="D210" s="328">
        <v>765111646.25</v>
      </c>
      <c r="E210" s="328">
        <v>0</v>
      </c>
      <c r="F210" s="329">
        <v>765111646.25</v>
      </c>
      <c r="G210" s="330">
        <v>2.7177587606912475E-2</v>
      </c>
      <c r="H210" s="103"/>
      <c r="I210" s="100"/>
      <c r="J210" s="100"/>
      <c r="K210" s="100"/>
      <c r="L210" s="100"/>
      <c r="M210" s="100"/>
      <c r="N210" s="100"/>
    </row>
    <row r="211" spans="1:14" s="98" customFormat="1" ht="13.5">
      <c r="A211" s="321">
        <v>37</v>
      </c>
      <c r="B211" s="322" t="s">
        <v>72</v>
      </c>
      <c r="C211" s="323">
        <v>138875179</v>
      </c>
      <c r="D211" s="323">
        <v>5862821.3300000019</v>
      </c>
      <c r="E211" s="323">
        <v>0</v>
      </c>
      <c r="F211" s="323">
        <v>5862821.3300000019</v>
      </c>
      <c r="G211" s="319">
        <v>4.2216480815481086E-2</v>
      </c>
      <c r="H211" s="103"/>
      <c r="I211" s="100"/>
      <c r="J211" s="100"/>
      <c r="K211" s="100"/>
      <c r="L211" s="100"/>
      <c r="M211" s="100"/>
      <c r="N211" s="100"/>
    </row>
    <row r="212" spans="1:14" s="98" customFormat="1">
      <c r="A212" s="109"/>
      <c r="B212" s="327" t="s">
        <v>410</v>
      </c>
      <c r="C212" s="328">
        <v>138875179</v>
      </c>
      <c r="D212" s="328">
        <v>5862821.3300000019</v>
      </c>
      <c r="E212" s="328">
        <v>0</v>
      </c>
      <c r="F212" s="329">
        <v>5862821.3300000019</v>
      </c>
      <c r="G212" s="330">
        <v>4.2216480815481086E-2</v>
      </c>
      <c r="H212" s="103"/>
      <c r="I212" s="100"/>
      <c r="J212" s="100"/>
      <c r="K212" s="100"/>
      <c r="L212" s="100"/>
      <c r="M212" s="100"/>
      <c r="N212" s="100"/>
    </row>
    <row r="213" spans="1:14" s="98" customFormat="1" ht="13.5">
      <c r="A213" s="321">
        <v>38</v>
      </c>
      <c r="B213" s="322" t="s">
        <v>470</v>
      </c>
      <c r="C213" s="323">
        <v>7309199611</v>
      </c>
      <c r="D213" s="323">
        <v>187523620.21000001</v>
      </c>
      <c r="E213" s="323">
        <v>5509776.2336363634</v>
      </c>
      <c r="F213" s="323">
        <v>193033396.44363636</v>
      </c>
      <c r="G213" s="319">
        <v>2.6409649033682186E-2</v>
      </c>
      <c r="H213" s="103"/>
      <c r="I213" s="100"/>
      <c r="J213" s="100"/>
      <c r="K213" s="100"/>
      <c r="L213" s="100"/>
      <c r="M213" s="100"/>
      <c r="N213" s="100"/>
    </row>
    <row r="214" spans="1:14" s="98" customFormat="1">
      <c r="A214" s="109"/>
      <c r="B214" s="327" t="s">
        <v>411</v>
      </c>
      <c r="C214" s="328">
        <v>55110883</v>
      </c>
      <c r="D214" s="328">
        <v>1595396.0000000012</v>
      </c>
      <c r="E214" s="328">
        <v>126285.91636363647</v>
      </c>
      <c r="F214" s="329">
        <v>1721681.9163636377</v>
      </c>
      <c r="G214" s="330">
        <v>3.124032537028372E-2</v>
      </c>
      <c r="H214" s="103"/>
      <c r="I214" s="100"/>
      <c r="J214" s="100"/>
      <c r="K214" s="100"/>
      <c r="L214" s="100"/>
      <c r="M214" s="100"/>
      <c r="N214" s="100"/>
    </row>
    <row r="215" spans="1:14" s="98" customFormat="1">
      <c r="A215" s="109"/>
      <c r="B215" s="327" t="s">
        <v>412</v>
      </c>
      <c r="C215" s="328">
        <v>170845773</v>
      </c>
      <c r="D215" s="328">
        <v>5446632.7100000037</v>
      </c>
      <c r="E215" s="328">
        <v>0</v>
      </c>
      <c r="F215" s="329">
        <v>5446632.7100000037</v>
      </c>
      <c r="G215" s="330">
        <v>3.1880406605084712E-2</v>
      </c>
      <c r="H215" s="103"/>
      <c r="I215" s="100"/>
      <c r="J215" s="100"/>
      <c r="K215" s="100"/>
      <c r="L215" s="100"/>
      <c r="M215" s="100"/>
      <c r="N215" s="100"/>
    </row>
    <row r="216" spans="1:14" s="98" customFormat="1">
      <c r="A216" s="109"/>
      <c r="B216" s="327" t="s">
        <v>413</v>
      </c>
      <c r="C216" s="328">
        <v>180946437</v>
      </c>
      <c r="D216" s="328">
        <v>5810948.4300000006</v>
      </c>
      <c r="E216" s="328">
        <v>0</v>
      </c>
      <c r="F216" s="329">
        <v>5810948.4300000006</v>
      </c>
      <c r="G216" s="330">
        <v>3.2114190952541387E-2</v>
      </c>
      <c r="H216" s="103"/>
      <c r="I216" s="100"/>
      <c r="J216" s="100"/>
      <c r="K216" s="100"/>
      <c r="L216" s="100"/>
      <c r="M216" s="100"/>
      <c r="N216" s="100"/>
    </row>
    <row r="217" spans="1:14" s="98" customFormat="1" ht="25.5">
      <c r="A217" s="109"/>
      <c r="B217" s="475" t="s">
        <v>414</v>
      </c>
      <c r="C217" s="328">
        <v>148861546</v>
      </c>
      <c r="D217" s="328">
        <v>4661104.1399999987</v>
      </c>
      <c r="E217" s="328">
        <v>0</v>
      </c>
      <c r="F217" s="329">
        <v>4661104.1399999987</v>
      </c>
      <c r="G217" s="330">
        <v>3.1311673600380306E-2</v>
      </c>
      <c r="H217" s="103"/>
      <c r="I217" s="100"/>
      <c r="J217" s="100"/>
      <c r="K217" s="100"/>
      <c r="L217" s="100"/>
      <c r="M217" s="100"/>
      <c r="N217" s="100"/>
    </row>
    <row r="218" spans="1:14" s="98" customFormat="1" ht="25.5">
      <c r="A218" s="109"/>
      <c r="B218" s="475" t="s">
        <v>415</v>
      </c>
      <c r="C218" s="328">
        <v>166918013</v>
      </c>
      <c r="D218" s="328">
        <v>5530933.159999989</v>
      </c>
      <c r="E218" s="328">
        <v>0</v>
      </c>
      <c r="F218" s="329">
        <v>5530933.159999989</v>
      </c>
      <c r="G218" s="330">
        <v>3.3135627848625233E-2</v>
      </c>
      <c r="H218" s="103"/>
      <c r="I218" s="100"/>
      <c r="J218" s="100"/>
      <c r="K218" s="100"/>
      <c r="L218" s="100"/>
      <c r="M218" s="100"/>
      <c r="N218" s="100"/>
    </row>
    <row r="219" spans="1:14" s="98" customFormat="1" ht="25.5">
      <c r="A219" s="109"/>
      <c r="B219" s="475" t="s">
        <v>416</v>
      </c>
      <c r="C219" s="328">
        <v>104785413</v>
      </c>
      <c r="D219" s="328">
        <v>3644972.050000004</v>
      </c>
      <c r="E219" s="328">
        <v>0</v>
      </c>
      <c r="F219" s="329">
        <v>3644972.050000004</v>
      </c>
      <c r="G219" s="330">
        <v>3.478510935486797E-2</v>
      </c>
      <c r="H219" s="103"/>
      <c r="I219" s="100"/>
      <c r="J219" s="100"/>
      <c r="K219" s="100"/>
      <c r="L219" s="100"/>
      <c r="M219" s="100"/>
      <c r="N219" s="100"/>
    </row>
    <row r="220" spans="1:14" s="99" customFormat="1">
      <c r="A220" s="109"/>
      <c r="B220" s="327" t="s">
        <v>417</v>
      </c>
      <c r="C220" s="328">
        <v>320741742</v>
      </c>
      <c r="D220" s="328">
        <v>8886810.2099999916</v>
      </c>
      <c r="E220" s="328">
        <v>754241.37999999931</v>
      </c>
      <c r="F220" s="329">
        <v>9641051.5899999905</v>
      </c>
      <c r="G220" s="330">
        <v>3.0058612046822364E-2</v>
      </c>
      <c r="H220" s="103"/>
      <c r="I220" s="100"/>
      <c r="J220" s="100"/>
      <c r="K220" s="100"/>
      <c r="L220" s="100"/>
      <c r="M220" s="100"/>
      <c r="N220" s="100"/>
    </row>
    <row r="221" spans="1:14" s="98" customFormat="1">
      <c r="A221" s="109"/>
      <c r="B221" s="327" t="s">
        <v>418</v>
      </c>
      <c r="C221" s="328">
        <v>455392137</v>
      </c>
      <c r="D221" s="328">
        <v>14379371.389999999</v>
      </c>
      <c r="E221" s="328">
        <v>0</v>
      </c>
      <c r="F221" s="329">
        <v>14379371.389999999</v>
      </c>
      <c r="G221" s="330">
        <v>3.1575800769700159E-2</v>
      </c>
      <c r="H221" s="103"/>
      <c r="I221" s="100"/>
      <c r="J221" s="100"/>
      <c r="K221" s="100"/>
      <c r="L221" s="100"/>
      <c r="M221" s="100"/>
      <c r="N221" s="100"/>
    </row>
    <row r="222" spans="1:14" s="98" customFormat="1">
      <c r="A222" s="109"/>
      <c r="B222" s="327" t="s">
        <v>419</v>
      </c>
      <c r="C222" s="328">
        <v>276468435</v>
      </c>
      <c r="D222" s="328">
        <v>9344985.6099999994</v>
      </c>
      <c r="E222" s="328">
        <v>0</v>
      </c>
      <c r="F222" s="329">
        <v>9344985.6099999994</v>
      </c>
      <c r="G222" s="330">
        <v>3.3801275035249503E-2</v>
      </c>
      <c r="H222" s="103"/>
      <c r="I222" s="100"/>
      <c r="J222" s="100"/>
      <c r="K222" s="100"/>
      <c r="L222" s="100"/>
      <c r="M222" s="100"/>
      <c r="N222" s="100"/>
    </row>
    <row r="223" spans="1:14" s="98" customFormat="1">
      <c r="A223" s="109"/>
      <c r="B223" s="327" t="s">
        <v>420</v>
      </c>
      <c r="C223" s="328">
        <v>190350958</v>
      </c>
      <c r="D223" s="328">
        <v>6073794.6700000055</v>
      </c>
      <c r="E223" s="328">
        <v>0</v>
      </c>
      <c r="F223" s="329">
        <v>6073794.6700000055</v>
      </c>
      <c r="G223" s="330">
        <v>3.1908400849760925E-2</v>
      </c>
      <c r="H223" s="103"/>
      <c r="I223" s="100"/>
      <c r="J223" s="100"/>
      <c r="K223" s="100"/>
      <c r="L223" s="100"/>
      <c r="M223" s="100"/>
      <c r="N223" s="100"/>
    </row>
    <row r="224" spans="1:14" s="99" customFormat="1">
      <c r="A224" s="109"/>
      <c r="B224" s="327" t="s">
        <v>421</v>
      </c>
      <c r="C224" s="328">
        <v>174220433</v>
      </c>
      <c r="D224" s="328">
        <v>5779324.9100000057</v>
      </c>
      <c r="E224" s="328">
        <v>0</v>
      </c>
      <c r="F224" s="329">
        <v>5779324.9100000057</v>
      </c>
      <c r="G224" s="330">
        <v>3.3172486203153939E-2</v>
      </c>
      <c r="H224" s="103"/>
      <c r="I224" s="100"/>
      <c r="J224" s="100"/>
      <c r="K224" s="100"/>
      <c r="L224" s="100"/>
      <c r="M224" s="100"/>
      <c r="N224" s="100"/>
    </row>
    <row r="225" spans="1:14" s="98" customFormat="1" ht="25.5">
      <c r="A225" s="109"/>
      <c r="B225" s="475" t="s">
        <v>422</v>
      </c>
      <c r="C225" s="328">
        <v>278122584</v>
      </c>
      <c r="D225" s="328">
        <v>7683272.609999991</v>
      </c>
      <c r="E225" s="328">
        <v>643818.92181818106</v>
      </c>
      <c r="F225" s="329">
        <v>8327091.531818172</v>
      </c>
      <c r="G225" s="330">
        <v>2.9940364468274076E-2</v>
      </c>
      <c r="H225" s="103"/>
      <c r="I225" s="100"/>
      <c r="J225" s="100"/>
      <c r="K225" s="100"/>
      <c r="L225" s="100"/>
      <c r="M225" s="100"/>
      <c r="N225" s="100"/>
    </row>
    <row r="226" spans="1:14" s="99" customFormat="1">
      <c r="A226" s="109"/>
      <c r="B226" s="327" t="s">
        <v>423</v>
      </c>
      <c r="C226" s="328">
        <v>1785573813</v>
      </c>
      <c r="D226" s="328">
        <v>12130406.770000005</v>
      </c>
      <c r="E226" s="328">
        <v>0</v>
      </c>
      <c r="F226" s="329">
        <v>12130406.770000005</v>
      </c>
      <c r="G226" s="330">
        <v>6.7935622048686511E-3</v>
      </c>
      <c r="H226" s="103"/>
      <c r="I226" s="100"/>
      <c r="J226" s="100"/>
      <c r="K226" s="100"/>
      <c r="L226" s="100"/>
      <c r="M226" s="100"/>
      <c r="N226" s="100"/>
    </row>
    <row r="227" spans="1:14" s="99" customFormat="1">
      <c r="A227" s="109"/>
      <c r="B227" s="327" t="s">
        <v>424</v>
      </c>
      <c r="C227" s="328">
        <v>232659678</v>
      </c>
      <c r="D227" s="328">
        <v>7874709.5399999889</v>
      </c>
      <c r="E227" s="328">
        <v>0</v>
      </c>
      <c r="F227" s="329">
        <v>7874709.5399999889</v>
      </c>
      <c r="G227" s="330">
        <v>3.3846473130595446E-2</v>
      </c>
      <c r="H227" s="103"/>
      <c r="I227" s="100"/>
      <c r="J227" s="100"/>
      <c r="K227" s="100"/>
      <c r="L227" s="100"/>
      <c r="M227" s="100"/>
      <c r="N227" s="100"/>
    </row>
    <row r="228" spans="1:14" s="99" customFormat="1">
      <c r="A228" s="109"/>
      <c r="B228" s="327" t="s">
        <v>1005</v>
      </c>
      <c r="C228" s="328"/>
      <c r="D228" s="328">
        <v>0</v>
      </c>
      <c r="E228" s="328">
        <v>0</v>
      </c>
      <c r="F228" s="329">
        <v>0</v>
      </c>
      <c r="G228" s="330" t="s">
        <v>116</v>
      </c>
      <c r="H228" s="103"/>
      <c r="I228" s="100"/>
      <c r="J228" s="100"/>
      <c r="K228" s="100"/>
      <c r="L228" s="100"/>
      <c r="M228" s="100"/>
      <c r="N228" s="100"/>
    </row>
    <row r="229" spans="1:14" s="99" customFormat="1">
      <c r="A229" s="109"/>
      <c r="B229" s="327" t="s">
        <v>425</v>
      </c>
      <c r="C229" s="328">
        <v>281708039</v>
      </c>
      <c r="D229" s="328">
        <v>8516386.0900000054</v>
      </c>
      <c r="E229" s="328">
        <v>689244.64454545488</v>
      </c>
      <c r="F229" s="329">
        <v>9205630.73454546</v>
      </c>
      <c r="G229" s="330">
        <v>3.2677912803707597E-2</v>
      </c>
      <c r="H229" s="103"/>
      <c r="I229" s="100"/>
      <c r="J229" s="100"/>
      <c r="K229" s="100"/>
      <c r="L229" s="100"/>
      <c r="M229" s="100"/>
      <c r="N229" s="100"/>
    </row>
    <row r="230" spans="1:14" s="99" customFormat="1">
      <c r="A230" s="109"/>
      <c r="B230" s="327" t="s">
        <v>426</v>
      </c>
      <c r="C230" s="328">
        <v>357808400</v>
      </c>
      <c r="D230" s="328">
        <v>12502037.030000024</v>
      </c>
      <c r="E230" s="328">
        <v>0</v>
      </c>
      <c r="F230" s="329">
        <v>12502037.030000024</v>
      </c>
      <c r="G230" s="330">
        <v>3.4940591193499154E-2</v>
      </c>
      <c r="H230" s="103"/>
      <c r="I230" s="100"/>
      <c r="J230" s="100"/>
      <c r="K230" s="100"/>
      <c r="L230" s="100"/>
      <c r="M230" s="100"/>
      <c r="N230" s="100"/>
    </row>
    <row r="231" spans="1:14" s="99" customFormat="1">
      <c r="A231" s="109"/>
      <c r="B231" s="327" t="s">
        <v>427</v>
      </c>
      <c r="C231" s="328">
        <v>134209889</v>
      </c>
      <c r="D231" s="328">
        <v>4257584.8800000027</v>
      </c>
      <c r="E231" s="328">
        <v>360015.06727272755</v>
      </c>
      <c r="F231" s="329">
        <v>4617599.9472727301</v>
      </c>
      <c r="G231" s="330">
        <v>3.4405810046327735E-2</v>
      </c>
      <c r="H231" s="103"/>
      <c r="I231" s="100"/>
      <c r="J231" s="100"/>
      <c r="K231" s="100"/>
      <c r="L231" s="100"/>
      <c r="M231" s="100"/>
      <c r="N231" s="100"/>
    </row>
    <row r="232" spans="1:14" s="98" customFormat="1">
      <c r="A232" s="109"/>
      <c r="B232" s="327" t="s">
        <v>428</v>
      </c>
      <c r="C232" s="328">
        <v>97445545</v>
      </c>
      <c r="D232" s="328">
        <v>2723727.4199999995</v>
      </c>
      <c r="E232" s="328">
        <v>218628.63545454538</v>
      </c>
      <c r="F232" s="329">
        <v>2942356.0554545447</v>
      </c>
      <c r="G232" s="330">
        <v>3.0194875050004028E-2</v>
      </c>
      <c r="H232" s="103"/>
      <c r="I232" s="100"/>
      <c r="J232" s="100"/>
      <c r="K232" s="100"/>
      <c r="L232" s="100"/>
      <c r="M232" s="100"/>
      <c r="N232" s="100"/>
    </row>
    <row r="233" spans="1:14" s="99" customFormat="1">
      <c r="A233" s="109"/>
      <c r="B233" s="327" t="s">
        <v>429</v>
      </c>
      <c r="C233" s="328">
        <v>267804763</v>
      </c>
      <c r="D233" s="328">
        <v>9041423.6400000043</v>
      </c>
      <c r="E233" s="328">
        <v>0</v>
      </c>
      <c r="F233" s="329">
        <v>9041423.6400000043</v>
      </c>
      <c r="G233" s="330">
        <v>3.3761250318016203E-2</v>
      </c>
      <c r="H233" s="103"/>
      <c r="I233" s="100"/>
      <c r="J233" s="100"/>
      <c r="K233" s="100"/>
      <c r="L233" s="100"/>
      <c r="M233" s="100"/>
      <c r="N233" s="100"/>
    </row>
    <row r="234" spans="1:14" s="101" customFormat="1">
      <c r="A234" s="109"/>
      <c r="B234" s="327" t="s">
        <v>430</v>
      </c>
      <c r="C234" s="328">
        <v>129520267</v>
      </c>
      <c r="D234" s="328">
        <v>4876211.1199999992</v>
      </c>
      <c r="E234" s="328">
        <v>399052.02636363648</v>
      </c>
      <c r="F234" s="329">
        <v>5275263.1463636355</v>
      </c>
      <c r="G234" s="330">
        <v>4.0729248545817436E-2</v>
      </c>
      <c r="H234" s="100"/>
      <c r="I234" s="100"/>
      <c r="J234" s="100"/>
      <c r="K234" s="100"/>
      <c r="L234" s="100"/>
      <c r="M234" s="100"/>
      <c r="N234" s="100"/>
    </row>
    <row r="235" spans="1:14" s="98" customFormat="1">
      <c r="A235" s="109"/>
      <c r="B235" s="327" t="s">
        <v>431</v>
      </c>
      <c r="C235" s="328">
        <v>293045930</v>
      </c>
      <c r="D235" s="328">
        <v>8453471.019999994</v>
      </c>
      <c r="E235" s="328">
        <v>727016.74272727233</v>
      </c>
      <c r="F235" s="329">
        <v>9180487.7627272662</v>
      </c>
      <c r="G235" s="330">
        <v>3.132781186460179E-2</v>
      </c>
      <c r="H235" s="103"/>
      <c r="I235" s="100"/>
      <c r="J235" s="100"/>
      <c r="K235" s="100"/>
      <c r="L235" s="100"/>
      <c r="M235" s="100"/>
      <c r="N235" s="100"/>
    </row>
    <row r="236" spans="1:14" s="98" customFormat="1" ht="25.5">
      <c r="A236" s="109"/>
      <c r="B236" s="475" t="s">
        <v>432</v>
      </c>
      <c r="C236" s="328">
        <v>122677588</v>
      </c>
      <c r="D236" s="328">
        <v>4116191.0399999986</v>
      </c>
      <c r="E236" s="328">
        <v>0</v>
      </c>
      <c r="F236" s="329">
        <v>4116191.0399999986</v>
      </c>
      <c r="G236" s="330">
        <v>3.3552917913580095E-2</v>
      </c>
      <c r="H236" s="103"/>
      <c r="I236" s="100"/>
      <c r="J236" s="100"/>
      <c r="K236" s="100"/>
      <c r="L236" s="100"/>
      <c r="M236" s="100"/>
      <c r="N236" s="100"/>
    </row>
    <row r="237" spans="1:14" s="98" customFormat="1">
      <c r="A237" s="109"/>
      <c r="B237" s="327" t="s">
        <v>433</v>
      </c>
      <c r="C237" s="328">
        <v>213409991</v>
      </c>
      <c r="D237" s="328">
        <v>6721426.9800000014</v>
      </c>
      <c r="E237" s="328">
        <v>584940.84818181838</v>
      </c>
      <c r="F237" s="329">
        <v>7306367.82818182</v>
      </c>
      <c r="G237" s="330">
        <v>3.4236296969722566E-2</v>
      </c>
      <c r="H237" s="103"/>
      <c r="I237" s="100"/>
      <c r="J237" s="100"/>
      <c r="K237" s="100"/>
      <c r="L237" s="100"/>
      <c r="M237" s="100"/>
      <c r="N237" s="100"/>
    </row>
    <row r="238" spans="1:14" s="101" customFormat="1">
      <c r="A238" s="108"/>
      <c r="B238" s="331" t="s">
        <v>434</v>
      </c>
      <c r="C238" s="332">
        <v>501949345</v>
      </c>
      <c r="D238" s="332">
        <v>15974694.390000001</v>
      </c>
      <c r="E238" s="332">
        <v>0</v>
      </c>
      <c r="F238" s="332">
        <v>15974694.390000001</v>
      </c>
      <c r="G238" s="333">
        <v>3.1825311755312682E-2</v>
      </c>
      <c r="H238" s="100"/>
      <c r="I238" s="100"/>
      <c r="J238" s="100"/>
      <c r="K238" s="100"/>
      <c r="L238" s="100"/>
      <c r="M238" s="100"/>
      <c r="N238" s="100"/>
    </row>
    <row r="239" spans="1:14" s="98" customFormat="1">
      <c r="A239" s="110"/>
      <c r="B239" s="327" t="s">
        <v>435</v>
      </c>
      <c r="C239" s="328">
        <v>368622009</v>
      </c>
      <c r="D239" s="328">
        <v>11497804.400000002</v>
      </c>
      <c r="E239" s="328">
        <v>1006532.0509090914</v>
      </c>
      <c r="F239" s="329">
        <v>12504336.450909093</v>
      </c>
      <c r="G239" s="330">
        <v>3.3921839026462182E-2</v>
      </c>
      <c r="H239" s="103"/>
      <c r="I239" s="100"/>
      <c r="J239" s="100"/>
      <c r="K239" s="100"/>
      <c r="L239" s="100"/>
      <c r="M239" s="100"/>
      <c r="N239" s="100"/>
    </row>
    <row r="240" spans="1:14" s="98" customFormat="1" ht="13.5">
      <c r="A240" s="321">
        <v>45</v>
      </c>
      <c r="B240" s="322" t="s">
        <v>73</v>
      </c>
      <c r="C240" s="323">
        <v>285254156</v>
      </c>
      <c r="D240" s="323">
        <v>6993189.3899999987</v>
      </c>
      <c r="E240" s="323">
        <v>0</v>
      </c>
      <c r="F240" s="323">
        <v>6993189.3899999987</v>
      </c>
      <c r="G240" s="319">
        <v>2.4515644182235855E-2</v>
      </c>
      <c r="H240" s="103"/>
      <c r="I240" s="100"/>
      <c r="J240" s="100"/>
      <c r="K240" s="100"/>
      <c r="L240" s="100"/>
      <c r="M240" s="100"/>
      <c r="N240" s="100"/>
    </row>
    <row r="241" spans="1:14" s="98" customFormat="1">
      <c r="A241" s="109"/>
      <c r="B241" s="327" t="s">
        <v>436</v>
      </c>
      <c r="C241" s="328">
        <v>285254156</v>
      </c>
      <c r="D241" s="328">
        <v>6993189.3899999987</v>
      </c>
      <c r="E241" s="328">
        <v>0</v>
      </c>
      <c r="F241" s="329">
        <v>6993189.3899999987</v>
      </c>
      <c r="G241" s="330">
        <v>2.4515644182235855E-2</v>
      </c>
      <c r="H241" s="103"/>
      <c r="I241" s="100"/>
      <c r="J241" s="100"/>
      <c r="K241" s="100"/>
      <c r="L241" s="100"/>
      <c r="M241" s="100"/>
      <c r="N241" s="100"/>
    </row>
    <row r="242" spans="1:14" s="98" customFormat="1" ht="13.5">
      <c r="A242" s="321">
        <v>46</v>
      </c>
      <c r="B242" s="322" t="s">
        <v>75</v>
      </c>
      <c r="C242" s="323">
        <v>246755531</v>
      </c>
      <c r="D242" s="323">
        <v>6882429.3999999985</v>
      </c>
      <c r="E242" s="323">
        <v>0</v>
      </c>
      <c r="F242" s="323">
        <v>6882429.3999999985</v>
      </c>
      <c r="G242" s="319">
        <v>2.7891692527046125E-2</v>
      </c>
      <c r="H242" s="103"/>
      <c r="I242" s="100"/>
      <c r="J242" s="100"/>
      <c r="K242" s="100"/>
      <c r="L242" s="100"/>
      <c r="M242" s="100"/>
      <c r="N242" s="100"/>
    </row>
    <row r="243" spans="1:14" s="98" customFormat="1">
      <c r="A243" s="109"/>
      <c r="B243" s="327" t="s">
        <v>437</v>
      </c>
      <c r="C243" s="328">
        <v>246755531</v>
      </c>
      <c r="D243" s="328">
        <v>6882429.3999999985</v>
      </c>
      <c r="E243" s="328">
        <v>0</v>
      </c>
      <c r="F243" s="329">
        <v>6882429.3999999985</v>
      </c>
      <c r="G243" s="330">
        <v>2.7891692527046125E-2</v>
      </c>
      <c r="H243" s="103"/>
      <c r="I243" s="100"/>
      <c r="J243" s="100"/>
      <c r="K243" s="100"/>
      <c r="L243" s="100"/>
      <c r="M243" s="100"/>
      <c r="N243" s="100"/>
    </row>
    <row r="244" spans="1:14" s="98" customFormat="1" ht="13.5">
      <c r="A244" s="321">
        <v>47</v>
      </c>
      <c r="B244" s="322" t="s">
        <v>77</v>
      </c>
      <c r="C244" s="323">
        <v>34547273839</v>
      </c>
      <c r="D244" s="323">
        <v>3018859799.7699986</v>
      </c>
      <c r="E244" s="323">
        <v>1075753573.947</v>
      </c>
      <c r="F244" s="323">
        <v>4094613373.7169986</v>
      </c>
      <c r="G244" s="319">
        <v>0.1185220400544207</v>
      </c>
      <c r="H244" s="103"/>
      <c r="I244" s="100"/>
      <c r="J244" s="100"/>
      <c r="K244" s="100"/>
      <c r="L244" s="100"/>
      <c r="M244" s="100"/>
      <c r="N244" s="100"/>
    </row>
    <row r="245" spans="1:14" s="98" customFormat="1">
      <c r="A245" s="109"/>
      <c r="B245" s="327" t="s">
        <v>438</v>
      </c>
      <c r="C245" s="328">
        <v>921860692</v>
      </c>
      <c r="D245" s="328">
        <v>38484922.460000001</v>
      </c>
      <c r="E245" s="328">
        <v>0</v>
      </c>
      <c r="F245" s="329">
        <v>38484922.460000001</v>
      </c>
      <c r="G245" s="330">
        <v>4.1747004502931992E-2</v>
      </c>
      <c r="H245" s="103"/>
      <c r="I245" s="100"/>
      <c r="J245" s="100"/>
      <c r="K245" s="100"/>
      <c r="L245" s="100"/>
      <c r="M245" s="100"/>
      <c r="N245" s="100"/>
    </row>
    <row r="246" spans="1:14" s="98" customFormat="1">
      <c r="A246" s="109"/>
      <c r="B246" s="327" t="s">
        <v>439</v>
      </c>
      <c r="C246" s="328">
        <v>155301351</v>
      </c>
      <c r="D246" s="328">
        <v>0</v>
      </c>
      <c r="E246" s="328">
        <v>0</v>
      </c>
      <c r="F246" s="329">
        <v>0</v>
      </c>
      <c r="G246" s="330">
        <v>0</v>
      </c>
      <c r="H246" s="103"/>
      <c r="I246" s="100"/>
      <c r="J246" s="100"/>
      <c r="K246" s="100"/>
      <c r="L246" s="100"/>
      <c r="M246" s="100"/>
      <c r="N246" s="100"/>
    </row>
    <row r="247" spans="1:14" s="98" customFormat="1">
      <c r="A247" s="109"/>
      <c r="B247" s="327" t="s">
        <v>441</v>
      </c>
      <c r="C247" s="328">
        <v>446274479</v>
      </c>
      <c r="D247" s="328">
        <v>14246423.509999998</v>
      </c>
      <c r="E247" s="328">
        <v>0</v>
      </c>
      <c r="F247" s="329">
        <v>14246423.509999998</v>
      </c>
      <c r="G247" s="330">
        <v>3.1923007432383327E-2</v>
      </c>
      <c r="H247" s="103"/>
      <c r="I247" s="100"/>
      <c r="J247" s="100"/>
      <c r="K247" s="100"/>
      <c r="L247" s="100"/>
      <c r="M247" s="100"/>
      <c r="N247" s="100"/>
    </row>
    <row r="248" spans="1:14" s="98" customFormat="1">
      <c r="A248" s="109"/>
      <c r="B248" s="327" t="s">
        <v>528</v>
      </c>
      <c r="C248" s="328">
        <v>31705186130</v>
      </c>
      <c r="D248" s="328">
        <v>2922708870.7299991</v>
      </c>
      <c r="E248" s="328">
        <v>1075753573.947</v>
      </c>
      <c r="F248" s="329">
        <v>3998462444.6769991</v>
      </c>
      <c r="G248" s="330">
        <v>0.12611382971486751</v>
      </c>
      <c r="H248" s="103"/>
      <c r="I248" s="100"/>
      <c r="J248" s="100"/>
      <c r="K248" s="100"/>
      <c r="L248" s="100"/>
      <c r="M248" s="100"/>
      <c r="N248" s="100"/>
    </row>
    <row r="249" spans="1:14" s="98" customFormat="1">
      <c r="A249" s="109"/>
      <c r="B249" s="327" t="s">
        <v>442</v>
      </c>
      <c r="C249" s="328">
        <v>256654460</v>
      </c>
      <c r="D249" s="328">
        <v>7750342.7800000003</v>
      </c>
      <c r="E249" s="328">
        <v>0</v>
      </c>
      <c r="F249" s="329">
        <v>7750342.7800000003</v>
      </c>
      <c r="G249" s="330">
        <v>3.0197576850992575E-2</v>
      </c>
      <c r="H249" s="103"/>
      <c r="I249" s="100"/>
      <c r="J249" s="100"/>
      <c r="K249" s="100"/>
      <c r="L249" s="100"/>
      <c r="M249" s="100"/>
      <c r="N249" s="100"/>
    </row>
    <row r="250" spans="1:14" s="98" customFormat="1">
      <c r="A250" s="109"/>
      <c r="B250" s="327" t="s">
        <v>443</v>
      </c>
      <c r="C250" s="328">
        <v>103268470</v>
      </c>
      <c r="D250" s="328">
        <v>123466.20999999999</v>
      </c>
      <c r="E250" s="328">
        <v>0</v>
      </c>
      <c r="F250" s="329">
        <v>123466.20999999999</v>
      </c>
      <c r="G250" s="330">
        <v>1.1955847704531691E-3</v>
      </c>
      <c r="H250" s="103"/>
      <c r="I250" s="100"/>
      <c r="J250" s="100"/>
      <c r="K250" s="100"/>
      <c r="L250" s="100"/>
      <c r="M250" s="100"/>
      <c r="N250" s="100"/>
    </row>
    <row r="251" spans="1:14" s="101" customFormat="1">
      <c r="A251" s="109"/>
      <c r="B251" s="327" t="s">
        <v>444</v>
      </c>
      <c r="C251" s="328">
        <v>89509804</v>
      </c>
      <c r="D251" s="328">
        <v>2890157.1</v>
      </c>
      <c r="E251" s="328">
        <v>0</v>
      </c>
      <c r="F251" s="329">
        <v>2890157.1</v>
      </c>
      <c r="G251" s="330">
        <v>3.2288721132715248E-2</v>
      </c>
      <c r="H251" s="100"/>
      <c r="I251" s="100"/>
      <c r="J251" s="100"/>
      <c r="K251" s="100"/>
      <c r="L251" s="100"/>
      <c r="M251" s="100"/>
      <c r="N251" s="100"/>
    </row>
    <row r="252" spans="1:14" s="98" customFormat="1">
      <c r="A252" s="109"/>
      <c r="B252" s="327" t="s">
        <v>445</v>
      </c>
      <c r="C252" s="328">
        <v>388157296</v>
      </c>
      <c r="D252" s="328">
        <v>16580240.469999999</v>
      </c>
      <c r="E252" s="328">
        <v>0</v>
      </c>
      <c r="F252" s="329">
        <v>16580240.469999999</v>
      </c>
      <c r="G252" s="330">
        <v>4.2715261675771769E-2</v>
      </c>
      <c r="H252" s="103"/>
      <c r="I252" s="100"/>
      <c r="J252" s="100"/>
      <c r="K252" s="100"/>
      <c r="L252" s="100"/>
      <c r="M252" s="100"/>
      <c r="N252" s="100"/>
    </row>
    <row r="253" spans="1:14" s="98" customFormat="1">
      <c r="A253" s="109"/>
      <c r="B253" s="327" t="s">
        <v>446</v>
      </c>
      <c r="C253" s="328">
        <v>186292509</v>
      </c>
      <c r="D253" s="328">
        <v>8871274.7199999988</v>
      </c>
      <c r="E253" s="328">
        <v>0</v>
      </c>
      <c r="F253" s="329">
        <v>8871274.7199999988</v>
      </c>
      <c r="G253" s="330">
        <v>4.762013656705863E-2</v>
      </c>
      <c r="H253" s="103"/>
      <c r="I253" s="100"/>
      <c r="J253" s="100"/>
      <c r="K253" s="100"/>
      <c r="L253" s="100"/>
      <c r="M253" s="100"/>
      <c r="N253" s="100"/>
    </row>
    <row r="254" spans="1:14" s="98" customFormat="1">
      <c r="A254" s="109"/>
      <c r="B254" s="327" t="s">
        <v>447</v>
      </c>
      <c r="C254" s="328">
        <v>167260381</v>
      </c>
      <c r="D254" s="328">
        <v>1755048.31</v>
      </c>
      <c r="E254" s="328">
        <v>0</v>
      </c>
      <c r="F254" s="329">
        <v>1755048.31</v>
      </c>
      <c r="G254" s="330">
        <v>1.0492911109654833E-2</v>
      </c>
      <c r="H254" s="103"/>
      <c r="I254" s="100"/>
      <c r="J254" s="100"/>
      <c r="K254" s="100"/>
      <c r="L254" s="100"/>
      <c r="M254" s="100"/>
      <c r="N254" s="100"/>
    </row>
    <row r="255" spans="1:14" s="98" customFormat="1">
      <c r="A255" s="109"/>
      <c r="B255" s="327" t="s">
        <v>449</v>
      </c>
      <c r="C255" s="328">
        <v>127508267</v>
      </c>
      <c r="D255" s="328">
        <v>5449053.4800000004</v>
      </c>
      <c r="E255" s="328">
        <v>0</v>
      </c>
      <c r="F255" s="329">
        <v>5449053.4800000004</v>
      </c>
      <c r="G255" s="330">
        <v>4.2734903455318711E-2</v>
      </c>
      <c r="H255" s="103"/>
      <c r="I255" s="100"/>
      <c r="J255" s="100"/>
      <c r="K255" s="100"/>
      <c r="L255" s="100"/>
      <c r="M255" s="100"/>
      <c r="N255" s="100"/>
    </row>
    <row r="256" spans="1:14" s="98" customFormat="1" ht="13.5">
      <c r="A256" s="321">
        <v>48</v>
      </c>
      <c r="B256" s="322" t="s">
        <v>78</v>
      </c>
      <c r="C256" s="323">
        <v>7787659204</v>
      </c>
      <c r="D256" s="323">
        <v>202229783.09000003</v>
      </c>
      <c r="E256" s="323">
        <v>32897781.807272691</v>
      </c>
      <c r="F256" s="323">
        <v>235127564.89727274</v>
      </c>
      <c r="G256" s="319">
        <v>3.0192328495384523E-2</v>
      </c>
      <c r="H256" s="103"/>
      <c r="I256" s="100"/>
      <c r="J256" s="100"/>
      <c r="K256" s="100"/>
      <c r="L256" s="100"/>
      <c r="M256" s="100"/>
      <c r="N256" s="100"/>
    </row>
    <row r="257" spans="1:14" s="98" customFormat="1">
      <c r="A257" s="109"/>
      <c r="B257" s="327" t="s">
        <v>450</v>
      </c>
      <c r="C257" s="328">
        <v>1121747745</v>
      </c>
      <c r="D257" s="328">
        <v>47700694.419999994</v>
      </c>
      <c r="E257" s="328">
        <v>0</v>
      </c>
      <c r="F257" s="329">
        <v>47700694.419999994</v>
      </c>
      <c r="G257" s="330">
        <v>4.2523548304525448E-2</v>
      </c>
      <c r="H257" s="103"/>
      <c r="I257" s="100"/>
      <c r="J257" s="100"/>
      <c r="K257" s="100"/>
      <c r="L257" s="100"/>
      <c r="M257" s="100"/>
      <c r="N257" s="100"/>
    </row>
    <row r="258" spans="1:14" s="98" customFormat="1">
      <c r="A258" s="109"/>
      <c r="B258" s="327" t="s">
        <v>451</v>
      </c>
      <c r="C258" s="328">
        <v>3505146538</v>
      </c>
      <c r="D258" s="328">
        <v>51841222.290000021</v>
      </c>
      <c r="E258" s="328">
        <v>26730945.656363603</v>
      </c>
      <c r="F258" s="329">
        <v>78572167.946363628</v>
      </c>
      <c r="G258" s="330">
        <v>2.2416229134658686E-2</v>
      </c>
      <c r="H258" s="103"/>
      <c r="I258" s="100"/>
      <c r="J258" s="100"/>
      <c r="K258" s="100"/>
      <c r="L258" s="100"/>
      <c r="M258" s="100"/>
      <c r="N258" s="100"/>
    </row>
    <row r="259" spans="1:14" s="98" customFormat="1">
      <c r="A259" s="109"/>
      <c r="B259" s="327" t="s">
        <v>452</v>
      </c>
      <c r="C259" s="328">
        <v>2709348371</v>
      </c>
      <c r="D259" s="328">
        <v>84464884.329999998</v>
      </c>
      <c r="E259" s="328">
        <v>6145542.461818181</v>
      </c>
      <c r="F259" s="329">
        <v>90610426.791818172</v>
      </c>
      <c r="G259" s="330">
        <v>3.3443623478502528E-2</v>
      </c>
      <c r="H259" s="103"/>
      <c r="I259" s="100"/>
      <c r="J259" s="100"/>
      <c r="K259" s="100"/>
      <c r="L259" s="100"/>
      <c r="M259" s="100"/>
      <c r="N259" s="100"/>
    </row>
    <row r="260" spans="1:14" s="98" customFormat="1">
      <c r="A260" s="109"/>
      <c r="B260" s="327" t="s">
        <v>453</v>
      </c>
      <c r="C260" s="328">
        <v>66860392</v>
      </c>
      <c r="D260" s="328">
        <v>2730675.2100000009</v>
      </c>
      <c r="E260" s="328">
        <v>0</v>
      </c>
      <c r="F260" s="329">
        <v>2730675.2100000009</v>
      </c>
      <c r="G260" s="330">
        <v>4.0841447803656325E-2</v>
      </c>
      <c r="H260" s="103"/>
      <c r="I260" s="100"/>
      <c r="J260" s="100"/>
      <c r="K260" s="100"/>
      <c r="L260" s="100"/>
      <c r="M260" s="100"/>
      <c r="N260" s="100"/>
    </row>
    <row r="261" spans="1:14" s="98" customFormat="1">
      <c r="A261" s="109"/>
      <c r="B261" s="327" t="s">
        <v>454</v>
      </c>
      <c r="C261" s="328">
        <v>58988718</v>
      </c>
      <c r="D261" s="328">
        <v>2592930.1900000023</v>
      </c>
      <c r="E261" s="328">
        <v>0</v>
      </c>
      <c r="F261" s="329">
        <v>2592930.1900000023</v>
      </c>
      <c r="G261" s="330">
        <v>4.395637467489974E-2</v>
      </c>
      <c r="H261" s="103"/>
      <c r="I261" s="100"/>
      <c r="J261" s="100"/>
      <c r="K261" s="100"/>
      <c r="L261" s="100"/>
      <c r="M261" s="100"/>
      <c r="N261" s="100"/>
    </row>
    <row r="262" spans="1:14" s="98" customFormat="1" ht="25.5">
      <c r="A262" s="109"/>
      <c r="B262" s="475" t="s">
        <v>455</v>
      </c>
      <c r="C262" s="328">
        <v>29396466</v>
      </c>
      <c r="D262" s="328">
        <v>762722.64999999991</v>
      </c>
      <c r="E262" s="328">
        <v>0</v>
      </c>
      <c r="F262" s="329">
        <v>762722.64999999991</v>
      </c>
      <c r="G262" s="330">
        <v>2.5946066101959327E-2</v>
      </c>
      <c r="H262" s="103"/>
      <c r="I262" s="100"/>
      <c r="J262" s="100"/>
      <c r="K262" s="100"/>
      <c r="L262" s="100"/>
      <c r="M262" s="100"/>
      <c r="N262" s="100"/>
    </row>
    <row r="263" spans="1:14" s="98" customFormat="1">
      <c r="A263" s="109"/>
      <c r="B263" s="327" t="s">
        <v>456</v>
      </c>
      <c r="C263" s="328">
        <v>16894308</v>
      </c>
      <c r="D263" s="328">
        <v>761872.49000000022</v>
      </c>
      <c r="E263" s="328">
        <v>0</v>
      </c>
      <c r="F263" s="329">
        <v>761872.49000000022</v>
      </c>
      <c r="G263" s="330">
        <v>4.5096401107402574E-2</v>
      </c>
      <c r="H263" s="103"/>
      <c r="I263" s="100"/>
      <c r="J263" s="100"/>
      <c r="K263" s="100"/>
      <c r="L263" s="100"/>
      <c r="M263" s="100"/>
      <c r="N263" s="100"/>
    </row>
    <row r="264" spans="1:14" s="98" customFormat="1" ht="25.5">
      <c r="A264" s="109"/>
      <c r="B264" s="475" t="s">
        <v>457</v>
      </c>
      <c r="C264" s="328">
        <v>48939037</v>
      </c>
      <c r="D264" s="328">
        <v>1739664.1600000004</v>
      </c>
      <c r="E264" s="328">
        <v>0</v>
      </c>
      <c r="F264" s="329">
        <v>1739664.1600000004</v>
      </c>
      <c r="G264" s="330">
        <v>3.5547576467432333E-2</v>
      </c>
      <c r="H264" s="103"/>
      <c r="I264" s="100"/>
      <c r="J264" s="100"/>
      <c r="K264" s="100"/>
      <c r="L264" s="100"/>
      <c r="M264" s="100"/>
      <c r="N264" s="100"/>
    </row>
    <row r="265" spans="1:14" s="98" customFormat="1">
      <c r="A265" s="109"/>
      <c r="B265" s="327" t="s">
        <v>458</v>
      </c>
      <c r="C265" s="328">
        <v>33626276</v>
      </c>
      <c r="D265" s="328">
        <v>1570344.6399999997</v>
      </c>
      <c r="E265" s="328">
        <v>0</v>
      </c>
      <c r="F265" s="329">
        <v>1570344.6399999997</v>
      </c>
      <c r="G265" s="330">
        <v>4.6699927164102255E-2</v>
      </c>
      <c r="H265" s="103"/>
      <c r="I265" s="100"/>
      <c r="J265" s="100"/>
      <c r="K265" s="100"/>
      <c r="L265" s="100"/>
      <c r="M265" s="100"/>
      <c r="N265" s="100"/>
    </row>
    <row r="266" spans="1:14" s="98" customFormat="1">
      <c r="A266" s="109"/>
      <c r="B266" s="327" t="s">
        <v>459</v>
      </c>
      <c r="C266" s="328">
        <v>40834258</v>
      </c>
      <c r="D266" s="328">
        <v>1812610.6799999997</v>
      </c>
      <c r="E266" s="328">
        <v>0</v>
      </c>
      <c r="F266" s="329">
        <v>1812610.6799999997</v>
      </c>
      <c r="G266" s="330">
        <v>4.4389460437850976E-2</v>
      </c>
      <c r="H266" s="103"/>
      <c r="I266" s="100"/>
      <c r="J266" s="100"/>
      <c r="K266" s="100"/>
      <c r="L266" s="100"/>
      <c r="M266" s="100"/>
      <c r="N266" s="100"/>
    </row>
    <row r="267" spans="1:14" s="98" customFormat="1">
      <c r="A267" s="109"/>
      <c r="B267" s="327" t="s">
        <v>460</v>
      </c>
      <c r="C267" s="328">
        <v>42675580</v>
      </c>
      <c r="D267" s="328">
        <v>2012750.6399999997</v>
      </c>
      <c r="E267" s="328">
        <v>0</v>
      </c>
      <c r="F267" s="329">
        <v>2012750.6399999997</v>
      </c>
      <c r="G267" s="330">
        <v>4.7163990272657094E-2</v>
      </c>
      <c r="H267" s="103"/>
      <c r="I267" s="100"/>
      <c r="J267" s="100"/>
      <c r="K267" s="100"/>
      <c r="L267" s="100"/>
      <c r="M267" s="100"/>
      <c r="N267" s="100"/>
    </row>
    <row r="268" spans="1:14" s="98" customFormat="1">
      <c r="A268" s="109"/>
      <c r="B268" s="327" t="s">
        <v>461</v>
      </c>
      <c r="C268" s="328">
        <v>79831429</v>
      </c>
      <c r="D268" s="328">
        <v>2626264.9600000004</v>
      </c>
      <c r="E268" s="328">
        <v>21293.689090909109</v>
      </c>
      <c r="F268" s="329">
        <v>2647558.6490909094</v>
      </c>
      <c r="G268" s="330">
        <v>3.3164364990772112E-2</v>
      </c>
      <c r="H268" s="103"/>
      <c r="I268" s="100"/>
      <c r="J268" s="100"/>
      <c r="K268" s="100"/>
      <c r="L268" s="100"/>
      <c r="M268" s="100"/>
      <c r="N268" s="100"/>
    </row>
    <row r="269" spans="1:14" s="98" customFormat="1">
      <c r="A269" s="109"/>
      <c r="B269" s="327" t="s">
        <v>462</v>
      </c>
      <c r="C269" s="328">
        <v>33370086</v>
      </c>
      <c r="D269" s="328">
        <v>1613146.4300000004</v>
      </c>
      <c r="E269" s="328">
        <v>0</v>
      </c>
      <c r="F269" s="329">
        <v>1613146.4300000004</v>
      </c>
      <c r="G269" s="330">
        <v>4.8341092977704656E-2</v>
      </c>
      <c r="H269" s="103"/>
      <c r="I269" s="100"/>
      <c r="J269" s="100"/>
      <c r="K269" s="100"/>
      <c r="L269" s="100"/>
      <c r="M269" s="100"/>
      <c r="N269" s="100"/>
    </row>
    <row r="270" spans="1:14" s="98" customFormat="1">
      <c r="A270" s="113"/>
      <c r="B270" s="114"/>
      <c r="C270" s="115"/>
      <c r="D270" s="115"/>
      <c r="E270" s="115"/>
      <c r="F270" s="116"/>
      <c r="G270" s="117"/>
      <c r="H270" s="103"/>
      <c r="I270" s="100"/>
      <c r="J270" s="100"/>
      <c r="K270" s="100"/>
      <c r="L270" s="100"/>
      <c r="M270" s="100"/>
      <c r="N270" s="100"/>
    </row>
    <row r="271" spans="1:14" s="334" customFormat="1" ht="42" customHeight="1">
      <c r="A271" s="569" t="s">
        <v>674</v>
      </c>
      <c r="B271" s="569"/>
      <c r="C271" s="569"/>
      <c r="D271" s="569"/>
      <c r="E271" s="569"/>
      <c r="F271" s="569"/>
      <c r="G271" s="569"/>
    </row>
  </sheetData>
  <mergeCells count="9">
    <mergeCell ref="A271:G271"/>
    <mergeCell ref="C5:C8"/>
    <mergeCell ref="D5:F6"/>
    <mergeCell ref="K1:N1"/>
    <mergeCell ref="A1:D1"/>
    <mergeCell ref="E1:G1"/>
    <mergeCell ref="A3:G3"/>
    <mergeCell ref="A5:B8"/>
    <mergeCell ref="G5:G8"/>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N600"/>
  <sheetViews>
    <sheetView zoomScale="120" zoomScaleNormal="120" workbookViewId="0">
      <selection sqref="A1:C1"/>
    </sheetView>
  </sheetViews>
  <sheetFormatPr baseColWidth="10" defaultRowHeight="15"/>
  <cols>
    <col min="1" max="1" width="6.85546875" customWidth="1"/>
    <col min="2" max="2" width="7.42578125" customWidth="1"/>
    <col min="3" max="3" width="53.85546875" customWidth="1"/>
    <col min="4" max="4" width="15.140625" style="70" customWidth="1"/>
    <col min="5" max="6" width="17.5703125" customWidth="1"/>
    <col min="7" max="7" width="15.5703125" customWidth="1"/>
    <col min="8" max="8" width="16.28515625" customWidth="1"/>
  </cols>
  <sheetData>
    <row r="1" spans="1:14" ht="45.75" customHeight="1">
      <c r="A1" s="581" t="s">
        <v>146</v>
      </c>
      <c r="B1" s="581"/>
      <c r="C1" s="581"/>
      <c r="D1" s="582" t="s">
        <v>956</v>
      </c>
      <c r="E1" s="582"/>
      <c r="F1" s="582"/>
      <c r="G1" s="162"/>
      <c r="H1" s="162"/>
      <c r="I1" s="162"/>
      <c r="J1" s="577"/>
      <c r="K1" s="577"/>
      <c r="L1" s="577"/>
      <c r="M1" s="577"/>
      <c r="N1" s="577"/>
    </row>
    <row r="2" spans="1:14" ht="129" customHeight="1" thickBot="1">
      <c r="A2" s="583" t="s">
        <v>1089</v>
      </c>
      <c r="B2" s="583"/>
      <c r="C2" s="584"/>
      <c r="D2" s="584"/>
      <c r="E2" s="584"/>
      <c r="F2" s="584"/>
      <c r="G2" s="162"/>
      <c r="H2" s="162"/>
      <c r="I2" s="162"/>
      <c r="J2" s="162"/>
      <c r="K2" s="162"/>
      <c r="L2" s="162"/>
      <c r="M2" s="162"/>
      <c r="N2" s="162"/>
    </row>
    <row r="3" spans="1:14" ht="6" customHeight="1">
      <c r="A3" s="585"/>
      <c r="B3" s="585"/>
      <c r="C3" s="585"/>
      <c r="D3" s="585"/>
      <c r="E3" s="585"/>
      <c r="F3" s="585"/>
      <c r="G3" s="162"/>
      <c r="H3" s="162"/>
      <c r="I3" s="162"/>
      <c r="J3" s="162"/>
      <c r="K3" s="162"/>
      <c r="L3" s="162"/>
      <c r="M3" s="162"/>
      <c r="N3" s="162"/>
    </row>
    <row r="4" spans="1:14" ht="16.5">
      <c r="A4" s="586" t="s">
        <v>184</v>
      </c>
      <c r="B4" s="586"/>
      <c r="C4" s="335" t="s">
        <v>185</v>
      </c>
      <c r="D4" s="587" t="s">
        <v>186</v>
      </c>
      <c r="E4" s="587"/>
      <c r="F4" s="587"/>
      <c r="G4" s="219"/>
      <c r="H4" s="219"/>
      <c r="I4" s="219"/>
      <c r="J4" s="162"/>
      <c r="K4" s="162"/>
      <c r="L4" s="162"/>
      <c r="M4" s="162"/>
      <c r="N4" s="162"/>
    </row>
    <row r="5" spans="1:14" ht="16.5">
      <c r="A5" s="335"/>
      <c r="B5" s="335"/>
      <c r="C5" s="335"/>
      <c r="D5" s="578" t="s">
        <v>187</v>
      </c>
      <c r="E5" s="578"/>
      <c r="F5" s="335"/>
      <c r="G5" s="219"/>
      <c r="H5" s="219"/>
      <c r="I5" s="219"/>
      <c r="J5" s="162"/>
      <c r="K5" s="162"/>
      <c r="L5" s="162"/>
      <c r="M5" s="162"/>
      <c r="N5" s="162"/>
    </row>
    <row r="6" spans="1:14" ht="31.5" customHeight="1">
      <c r="A6" s="335"/>
      <c r="B6" s="335"/>
      <c r="C6" s="335"/>
      <c r="D6" s="335" t="s">
        <v>188</v>
      </c>
      <c r="E6" s="335" t="s">
        <v>170</v>
      </c>
      <c r="F6" s="335" t="s">
        <v>2</v>
      </c>
      <c r="G6" s="219"/>
      <c r="H6" s="219"/>
      <c r="I6" s="219"/>
      <c r="J6" s="162"/>
      <c r="K6" s="162"/>
      <c r="L6" s="162"/>
      <c r="M6" s="162"/>
      <c r="N6" s="162"/>
    </row>
    <row r="7" spans="1:14" ht="3" customHeight="1" thickBot="1">
      <c r="A7" s="530"/>
      <c r="B7" s="530"/>
      <c r="C7" s="530"/>
      <c r="D7" s="530"/>
      <c r="E7" s="530"/>
      <c r="F7" s="530"/>
      <c r="G7" s="219"/>
      <c r="H7" s="219"/>
      <c r="I7" s="219"/>
      <c r="J7" s="162"/>
      <c r="K7" s="162"/>
      <c r="L7" s="162"/>
      <c r="M7" s="162"/>
      <c r="N7" s="162"/>
    </row>
    <row r="8" spans="1:14" ht="3" customHeight="1" thickBot="1">
      <c r="A8" s="531"/>
      <c r="B8" s="531"/>
      <c r="C8" s="531"/>
      <c r="D8" s="531"/>
      <c r="E8" s="531"/>
      <c r="F8" s="531"/>
      <c r="G8" s="219"/>
      <c r="H8" s="219"/>
      <c r="I8" s="219"/>
      <c r="J8" s="162"/>
      <c r="K8" s="162"/>
      <c r="L8" s="162"/>
      <c r="M8" s="162"/>
      <c r="N8" s="162"/>
    </row>
    <row r="9" spans="1:14" ht="15.75" customHeight="1">
      <c r="A9" s="336"/>
      <c r="B9" s="336"/>
      <c r="C9" s="337"/>
      <c r="D9" s="338"/>
      <c r="E9" s="339"/>
      <c r="F9" s="340"/>
      <c r="G9" s="341"/>
      <c r="H9" s="342"/>
      <c r="I9" s="342"/>
      <c r="J9" s="342"/>
      <c r="K9" s="342"/>
      <c r="L9" s="342"/>
      <c r="M9" s="162"/>
      <c r="N9" s="162"/>
    </row>
    <row r="10" spans="1:14" s="88" customFormat="1" ht="15.75" customHeight="1">
      <c r="A10" s="343" t="s">
        <v>177</v>
      </c>
      <c r="B10" s="343"/>
      <c r="C10" s="337"/>
      <c r="D10" s="344"/>
      <c r="E10" s="345">
        <f>SUM(E12)</f>
        <v>152471264</v>
      </c>
      <c r="F10" s="345">
        <f>SUM(F12)</f>
        <v>152471264</v>
      </c>
      <c r="G10" s="346"/>
      <c r="H10" s="342"/>
      <c r="I10" s="342"/>
      <c r="J10" s="342"/>
      <c r="K10" s="342"/>
      <c r="L10" s="342"/>
      <c r="M10" s="347"/>
      <c r="N10" s="347"/>
    </row>
    <row r="11" spans="1:14" s="88" customFormat="1" ht="16.5">
      <c r="A11" s="343"/>
      <c r="B11" s="343" t="s">
        <v>675</v>
      </c>
      <c r="C11" s="348"/>
      <c r="D11" s="338"/>
      <c r="E11" s="349"/>
      <c r="F11" s="349"/>
      <c r="G11" s="346"/>
      <c r="H11" s="350"/>
      <c r="I11" s="350"/>
      <c r="J11" s="347"/>
      <c r="K11" s="347"/>
      <c r="L11" s="347"/>
      <c r="M11" s="347"/>
      <c r="N11" s="347"/>
    </row>
    <row r="12" spans="1:14" s="356" customFormat="1" ht="96">
      <c r="A12" s="351"/>
      <c r="B12" s="351"/>
      <c r="C12" s="352" t="s">
        <v>1088</v>
      </c>
      <c r="D12" s="180">
        <v>4000</v>
      </c>
      <c r="E12" s="353">
        <v>152471264</v>
      </c>
      <c r="F12" s="353">
        <v>152471264</v>
      </c>
      <c r="G12" s="354"/>
      <c r="H12" s="355"/>
      <c r="I12" s="355"/>
    </row>
    <row r="13" spans="1:14" s="356" customFormat="1" ht="7.5" customHeight="1" thickBot="1">
      <c r="A13" s="357"/>
      <c r="B13" s="357"/>
      <c r="C13" s="358"/>
      <c r="D13" s="359"/>
      <c r="E13" s="360"/>
      <c r="F13" s="361"/>
      <c r="G13" s="354"/>
      <c r="H13" s="355"/>
      <c r="I13" s="355"/>
    </row>
    <row r="14" spans="1:14" s="356" customFormat="1" ht="50.25" customHeight="1">
      <c r="A14" s="579" t="s">
        <v>1090</v>
      </c>
      <c r="B14" s="580"/>
      <c r="C14" s="580"/>
      <c r="D14" s="580"/>
      <c r="E14" s="580"/>
      <c r="F14" s="580"/>
      <c r="G14" s="354"/>
      <c r="H14" s="355"/>
      <c r="I14" s="355"/>
    </row>
    <row r="15" spans="1:14" ht="15.75">
      <c r="A15" s="66"/>
      <c r="B15" s="66"/>
      <c r="C15" s="66"/>
      <c r="D15" s="67"/>
      <c r="E15" s="66"/>
      <c r="F15" s="66"/>
      <c r="G15" s="65"/>
      <c r="H15" s="64"/>
      <c r="I15" s="64"/>
    </row>
    <row r="16" spans="1:14" ht="15.75">
      <c r="A16" s="66"/>
      <c r="B16" s="66"/>
      <c r="C16" s="66"/>
      <c r="D16" s="67"/>
      <c r="E16" s="66"/>
      <c r="F16" s="66"/>
      <c r="G16" s="65"/>
      <c r="H16" s="64"/>
      <c r="I16" s="64"/>
    </row>
    <row r="17" spans="1:9" ht="15.75">
      <c r="A17" s="66"/>
      <c r="B17" s="66"/>
      <c r="C17" s="66"/>
      <c r="D17" s="67"/>
      <c r="E17" s="66"/>
      <c r="F17" s="66"/>
      <c r="G17" s="65"/>
      <c r="H17" s="64"/>
      <c r="I17" s="64"/>
    </row>
    <row r="18" spans="1:9" ht="15.75">
      <c r="A18" s="66"/>
      <c r="B18" s="66"/>
      <c r="C18" s="66"/>
      <c r="D18" s="67"/>
      <c r="E18" s="66"/>
      <c r="F18" s="66"/>
      <c r="G18" s="65"/>
      <c r="H18" s="64"/>
      <c r="I18" s="64"/>
    </row>
    <row r="19" spans="1:9" ht="15.75">
      <c r="A19" s="66"/>
      <c r="B19" s="66"/>
      <c r="C19" s="66"/>
      <c r="D19" s="67"/>
      <c r="E19" s="66"/>
      <c r="F19" s="66"/>
      <c r="G19" s="65"/>
      <c r="H19" s="64"/>
      <c r="I19" s="64"/>
    </row>
    <row r="20" spans="1:9" ht="15.75">
      <c r="A20" s="66"/>
      <c r="B20" s="66"/>
      <c r="C20" s="66"/>
      <c r="D20" s="67"/>
      <c r="E20" s="66"/>
      <c r="F20" s="66"/>
      <c r="G20" s="65"/>
      <c r="H20" s="64"/>
      <c r="I20" s="64"/>
    </row>
    <row r="21" spans="1:9" ht="15.75">
      <c r="A21" s="66"/>
      <c r="B21" s="66"/>
      <c r="C21" s="66"/>
      <c r="D21" s="67"/>
      <c r="E21" s="66"/>
      <c r="F21" s="66"/>
      <c r="G21" s="65"/>
      <c r="H21" s="64"/>
      <c r="I21" s="64"/>
    </row>
    <row r="22" spans="1:9" ht="15.75">
      <c r="A22" s="66"/>
      <c r="B22" s="66"/>
      <c r="C22" s="66"/>
      <c r="D22" s="67"/>
      <c r="E22" s="66"/>
      <c r="F22" s="66"/>
      <c r="G22" s="65"/>
      <c r="H22" s="64"/>
      <c r="I22" s="64"/>
    </row>
    <row r="23" spans="1:9" ht="15.75">
      <c r="A23" s="66"/>
      <c r="B23" s="66"/>
      <c r="C23" s="66"/>
      <c r="D23" s="67"/>
      <c r="E23" s="66"/>
      <c r="F23" s="66"/>
      <c r="G23" s="65"/>
      <c r="H23" s="64"/>
      <c r="I23" s="64"/>
    </row>
    <row r="24" spans="1:9" ht="15.75">
      <c r="A24" s="66"/>
      <c r="B24" s="66"/>
      <c r="C24" s="66"/>
      <c r="D24" s="67"/>
      <c r="E24" s="66"/>
      <c r="F24" s="66"/>
      <c r="G24" s="65"/>
      <c r="H24" s="64"/>
      <c r="I24" s="64"/>
    </row>
    <row r="25" spans="1:9" ht="15.75">
      <c r="A25" s="66"/>
      <c r="B25" s="66"/>
      <c r="C25" s="66"/>
      <c r="D25" s="67"/>
      <c r="E25" s="66"/>
      <c r="F25" s="66"/>
      <c r="G25" s="65"/>
      <c r="H25" s="64"/>
      <c r="I25" s="64"/>
    </row>
    <row r="26" spans="1:9" ht="15.75">
      <c r="A26" s="66"/>
      <c r="B26" s="66"/>
      <c r="C26" s="66"/>
      <c r="D26" s="67"/>
      <c r="E26" s="66"/>
      <c r="F26" s="66"/>
      <c r="G26" s="65"/>
      <c r="H26" s="64"/>
      <c r="I26" s="64"/>
    </row>
    <row r="27" spans="1:9" ht="15.75">
      <c r="A27" s="66"/>
      <c r="B27" s="66"/>
      <c r="C27" s="66"/>
      <c r="D27" s="67"/>
      <c r="E27" s="66"/>
      <c r="F27" s="66"/>
      <c r="G27" s="65"/>
      <c r="H27" s="64"/>
      <c r="I27" s="64"/>
    </row>
    <row r="28" spans="1:9" ht="15.75">
      <c r="A28" s="66"/>
      <c r="B28" s="66"/>
      <c r="C28" s="66"/>
      <c r="D28" s="67"/>
      <c r="E28" s="66"/>
      <c r="F28" s="66"/>
      <c r="G28" s="65"/>
      <c r="H28" s="64"/>
      <c r="I28" s="64"/>
    </row>
    <row r="29" spans="1:9" ht="15.75">
      <c r="A29" s="66"/>
      <c r="B29" s="66"/>
      <c r="C29" s="66"/>
      <c r="D29" s="67"/>
      <c r="E29" s="66"/>
      <c r="F29" s="66"/>
      <c r="G29" s="65"/>
      <c r="H29" s="64"/>
      <c r="I29" s="64"/>
    </row>
    <row r="30" spans="1:9" ht="18">
      <c r="A30" s="66"/>
      <c r="B30" s="66"/>
      <c r="C30" s="66"/>
      <c r="D30" s="67"/>
      <c r="E30" s="66"/>
      <c r="F30" s="66"/>
      <c r="G30" s="65"/>
      <c r="H30" s="68"/>
      <c r="I30" s="68"/>
    </row>
    <row r="31" spans="1:9" ht="18">
      <c r="A31" s="66"/>
      <c r="B31" s="66"/>
      <c r="C31" s="66"/>
      <c r="D31" s="67"/>
      <c r="E31" s="66"/>
      <c r="F31" s="66"/>
      <c r="G31" s="65"/>
      <c r="H31" s="68"/>
      <c r="I31" s="68"/>
    </row>
    <row r="32" spans="1:9" ht="18">
      <c r="A32" s="66"/>
      <c r="B32" s="66"/>
      <c r="C32" s="66"/>
      <c r="D32" s="67"/>
      <c r="E32" s="66"/>
      <c r="F32" s="66"/>
      <c r="G32" s="65"/>
      <c r="H32" s="68"/>
      <c r="I32" s="68"/>
    </row>
    <row r="33" spans="1:9" ht="18">
      <c r="A33" s="65"/>
      <c r="B33" s="65"/>
      <c r="C33" s="65"/>
      <c r="D33" s="77"/>
      <c r="E33" s="65"/>
      <c r="F33" s="65"/>
      <c r="G33" s="65"/>
      <c r="H33" s="68"/>
      <c r="I33" s="68"/>
    </row>
    <row r="34" spans="1:9" ht="18">
      <c r="A34" s="65"/>
      <c r="B34" s="65"/>
      <c r="C34" s="65"/>
      <c r="D34" s="77"/>
      <c r="E34" s="65"/>
      <c r="F34" s="65"/>
      <c r="G34" s="65"/>
      <c r="H34" s="68"/>
      <c r="I34" s="68"/>
    </row>
    <row r="35" spans="1:9" ht="18">
      <c r="A35" s="65"/>
      <c r="B35" s="65"/>
      <c r="C35" s="65"/>
      <c r="D35" s="77"/>
      <c r="E35" s="65"/>
      <c r="F35" s="65"/>
      <c r="G35" s="65"/>
      <c r="H35" s="68"/>
      <c r="I35" s="68"/>
    </row>
    <row r="36" spans="1:9" ht="18">
      <c r="A36" s="65"/>
      <c r="B36" s="65"/>
      <c r="C36" s="65"/>
      <c r="D36" s="77"/>
      <c r="E36" s="65"/>
      <c r="F36" s="65"/>
      <c r="G36" s="65"/>
      <c r="H36" s="68"/>
      <c r="I36" s="68"/>
    </row>
    <row r="37" spans="1:9" ht="18">
      <c r="A37" s="65"/>
      <c r="B37" s="65"/>
      <c r="C37" s="65"/>
      <c r="D37" s="77"/>
      <c r="E37" s="65"/>
      <c r="F37" s="65"/>
      <c r="G37" s="65"/>
      <c r="H37" s="68"/>
      <c r="I37" s="68"/>
    </row>
    <row r="38" spans="1:9" ht="18">
      <c r="A38" s="65"/>
      <c r="B38" s="65"/>
      <c r="C38" s="65"/>
      <c r="D38" s="77"/>
      <c r="E38" s="65"/>
      <c r="F38" s="65"/>
      <c r="G38" s="65"/>
      <c r="H38" s="68"/>
      <c r="I38" s="68"/>
    </row>
    <row r="39" spans="1:9" ht="18">
      <c r="A39" s="65"/>
      <c r="B39" s="65"/>
      <c r="C39" s="65"/>
      <c r="D39" s="77"/>
      <c r="E39" s="65"/>
      <c r="F39" s="65"/>
      <c r="G39" s="65"/>
      <c r="H39" s="68"/>
      <c r="I39" s="68"/>
    </row>
    <row r="40" spans="1:9" ht="18">
      <c r="A40" s="65"/>
      <c r="B40" s="65"/>
      <c r="C40" s="65"/>
      <c r="D40" s="77"/>
      <c r="E40" s="65"/>
      <c r="F40" s="65"/>
      <c r="G40" s="65"/>
      <c r="H40" s="68"/>
      <c r="I40" s="68"/>
    </row>
    <row r="41" spans="1:9" ht="18">
      <c r="A41" s="65"/>
      <c r="B41" s="65"/>
      <c r="C41" s="65"/>
      <c r="D41" s="77"/>
      <c r="E41" s="65"/>
      <c r="F41" s="65"/>
      <c r="G41" s="65"/>
      <c r="H41" s="68"/>
      <c r="I41" s="68"/>
    </row>
    <row r="42" spans="1:9" ht="18">
      <c r="A42" s="65"/>
      <c r="B42" s="65"/>
      <c r="C42" s="65"/>
      <c r="D42" s="77"/>
      <c r="E42" s="65"/>
      <c r="F42" s="65"/>
      <c r="G42" s="65"/>
      <c r="H42" s="68"/>
      <c r="I42" s="68"/>
    </row>
    <row r="43" spans="1:9" ht="18">
      <c r="A43" s="65"/>
      <c r="B43" s="65"/>
      <c r="C43" s="65"/>
      <c r="D43" s="77"/>
      <c r="E43" s="65"/>
      <c r="F43" s="65"/>
      <c r="G43" s="65"/>
      <c r="H43" s="68"/>
      <c r="I43" s="68"/>
    </row>
    <row r="44" spans="1:9" ht="18">
      <c r="A44" s="65"/>
      <c r="B44" s="65"/>
      <c r="C44" s="65"/>
      <c r="D44" s="77"/>
      <c r="E44" s="65"/>
      <c r="F44" s="65"/>
      <c r="G44" s="65"/>
      <c r="H44" s="68"/>
      <c r="I44" s="68"/>
    </row>
    <row r="45" spans="1:9" ht="18">
      <c r="A45" s="65"/>
      <c r="B45" s="65"/>
      <c r="C45" s="65"/>
      <c r="D45" s="77"/>
      <c r="E45" s="65"/>
      <c r="F45" s="65"/>
      <c r="G45" s="65"/>
      <c r="H45" s="68"/>
      <c r="I45" s="68"/>
    </row>
    <row r="46" spans="1:9" ht="18">
      <c r="A46" s="65"/>
      <c r="B46" s="65"/>
      <c r="C46" s="65"/>
      <c r="D46" s="77"/>
      <c r="E46" s="65"/>
      <c r="F46" s="65"/>
      <c r="G46" s="65"/>
      <c r="H46" s="68"/>
      <c r="I46" s="68"/>
    </row>
    <row r="47" spans="1:9" ht="18">
      <c r="A47" s="65"/>
      <c r="B47" s="65"/>
      <c r="C47" s="65"/>
      <c r="D47" s="77"/>
      <c r="E47" s="65"/>
      <c r="F47" s="65"/>
      <c r="G47" s="65"/>
      <c r="H47" s="68"/>
      <c r="I47" s="68"/>
    </row>
    <row r="48" spans="1:9" ht="18">
      <c r="A48" s="65"/>
      <c r="B48" s="65"/>
      <c r="C48" s="65"/>
      <c r="D48" s="77"/>
      <c r="E48" s="65"/>
      <c r="F48" s="65"/>
      <c r="G48" s="65"/>
      <c r="H48" s="68"/>
      <c r="I48" s="68"/>
    </row>
    <row r="49" spans="1:9" ht="18">
      <c r="A49" s="65"/>
      <c r="B49" s="65"/>
      <c r="C49" s="65"/>
      <c r="D49" s="77"/>
      <c r="E49" s="65"/>
      <c r="F49" s="65"/>
      <c r="G49" s="65"/>
      <c r="H49" s="68"/>
      <c r="I49" s="68"/>
    </row>
    <row r="50" spans="1:9" ht="18">
      <c r="A50" s="65"/>
      <c r="B50" s="65"/>
      <c r="C50" s="65"/>
      <c r="D50" s="77"/>
      <c r="E50" s="65"/>
      <c r="F50" s="65"/>
      <c r="G50" s="65"/>
      <c r="H50" s="68"/>
      <c r="I50" s="68"/>
    </row>
    <row r="51" spans="1:9" ht="18">
      <c r="A51" s="65"/>
      <c r="B51" s="65"/>
      <c r="C51" s="65"/>
      <c r="D51" s="77"/>
      <c r="E51" s="65"/>
      <c r="F51" s="65"/>
      <c r="G51" s="65"/>
      <c r="H51" s="68"/>
      <c r="I51" s="68"/>
    </row>
    <row r="52" spans="1:9" ht="18">
      <c r="A52" s="65"/>
      <c r="B52" s="65"/>
      <c r="C52" s="65"/>
      <c r="D52" s="77"/>
      <c r="E52" s="65"/>
      <c r="F52" s="65"/>
      <c r="G52" s="65"/>
      <c r="H52" s="68"/>
      <c r="I52" s="68"/>
    </row>
    <row r="53" spans="1:9" ht="18">
      <c r="A53" s="65"/>
      <c r="B53" s="65"/>
      <c r="C53" s="65"/>
      <c r="D53" s="77"/>
      <c r="E53" s="65"/>
      <c r="F53" s="65"/>
      <c r="G53" s="65"/>
      <c r="H53" s="68"/>
      <c r="I53" s="68"/>
    </row>
    <row r="54" spans="1:9" ht="18">
      <c r="A54" s="65"/>
      <c r="B54" s="65"/>
      <c r="C54" s="65"/>
      <c r="D54" s="77"/>
      <c r="E54" s="65"/>
      <c r="F54" s="65"/>
      <c r="G54" s="65"/>
      <c r="H54" s="68"/>
      <c r="I54" s="68"/>
    </row>
    <row r="55" spans="1:9" ht="18">
      <c r="A55" s="65"/>
      <c r="B55" s="65"/>
      <c r="C55" s="65"/>
      <c r="D55" s="77"/>
      <c r="E55" s="65"/>
      <c r="F55" s="65"/>
      <c r="G55" s="65"/>
      <c r="H55" s="68"/>
      <c r="I55" s="68"/>
    </row>
    <row r="56" spans="1:9" ht="18">
      <c r="A56" s="65"/>
      <c r="B56" s="65"/>
      <c r="C56" s="65"/>
      <c r="D56" s="77"/>
      <c r="E56" s="65"/>
      <c r="F56" s="65"/>
      <c r="G56" s="65"/>
      <c r="H56" s="68"/>
      <c r="I56" s="68"/>
    </row>
    <row r="57" spans="1:9" ht="18">
      <c r="A57" s="65"/>
      <c r="B57" s="65"/>
      <c r="C57" s="65"/>
      <c r="D57" s="77"/>
      <c r="E57" s="65"/>
      <c r="F57" s="65"/>
      <c r="G57" s="65"/>
      <c r="H57" s="68"/>
      <c r="I57" s="68"/>
    </row>
    <row r="58" spans="1:9" ht="18">
      <c r="A58" s="65"/>
      <c r="B58" s="65"/>
      <c r="C58" s="65"/>
      <c r="D58" s="77"/>
      <c r="E58" s="65"/>
      <c r="F58" s="65"/>
      <c r="G58" s="65"/>
      <c r="H58" s="68"/>
      <c r="I58" s="68"/>
    </row>
    <row r="59" spans="1:9" ht="18">
      <c r="A59" s="65"/>
      <c r="B59" s="65"/>
      <c r="C59" s="65"/>
      <c r="D59" s="77"/>
      <c r="E59" s="65"/>
      <c r="F59" s="65"/>
      <c r="G59" s="65"/>
      <c r="H59" s="68"/>
      <c r="I59" s="68"/>
    </row>
    <row r="60" spans="1:9" ht="18">
      <c r="A60" s="65"/>
      <c r="B60" s="65"/>
      <c r="C60" s="65"/>
      <c r="D60" s="77"/>
      <c r="E60" s="65"/>
      <c r="F60" s="65"/>
      <c r="G60" s="65"/>
      <c r="H60" s="68"/>
      <c r="I60" s="68"/>
    </row>
    <row r="61" spans="1:9" ht="18">
      <c r="A61" s="65"/>
      <c r="B61" s="65"/>
      <c r="C61" s="65"/>
      <c r="D61" s="77"/>
      <c r="E61" s="65"/>
      <c r="F61" s="65"/>
      <c r="G61" s="65"/>
      <c r="H61" s="68"/>
      <c r="I61" s="68"/>
    </row>
    <row r="62" spans="1:9" ht="18">
      <c r="A62" s="65"/>
      <c r="B62" s="65"/>
      <c r="C62" s="65"/>
      <c r="D62" s="77"/>
      <c r="E62" s="65"/>
      <c r="F62" s="65"/>
      <c r="G62" s="65"/>
      <c r="H62" s="68"/>
      <c r="I62" s="68"/>
    </row>
    <row r="63" spans="1:9" ht="18">
      <c r="A63" s="65"/>
      <c r="B63" s="65"/>
      <c r="C63" s="65"/>
      <c r="D63" s="77"/>
      <c r="E63" s="65"/>
      <c r="F63" s="65"/>
      <c r="G63" s="65"/>
      <c r="H63" s="68"/>
      <c r="I63" s="68"/>
    </row>
    <row r="64" spans="1:9" ht="18">
      <c r="A64" s="65"/>
      <c r="B64" s="65"/>
      <c r="C64" s="65"/>
      <c r="D64" s="77"/>
      <c r="E64" s="65"/>
      <c r="F64" s="65"/>
      <c r="G64" s="65"/>
      <c r="H64" s="68"/>
      <c r="I64" s="68"/>
    </row>
    <row r="65" spans="1:9" ht="18">
      <c r="A65" s="65"/>
      <c r="B65" s="65"/>
      <c r="C65" s="65"/>
      <c r="D65" s="77"/>
      <c r="E65" s="65"/>
      <c r="F65" s="65"/>
      <c r="G65" s="65"/>
      <c r="H65" s="68"/>
      <c r="I65" s="68"/>
    </row>
    <row r="66" spans="1:9" ht="18">
      <c r="A66" s="65"/>
      <c r="B66" s="65"/>
      <c r="C66" s="65"/>
      <c r="D66" s="77"/>
      <c r="E66" s="65"/>
      <c r="F66" s="65"/>
      <c r="G66" s="65"/>
      <c r="H66" s="68"/>
      <c r="I66" s="68"/>
    </row>
    <row r="67" spans="1:9" ht="18">
      <c r="A67" s="65"/>
      <c r="B67" s="65"/>
      <c r="C67" s="65"/>
      <c r="D67" s="77"/>
      <c r="E67" s="65"/>
      <c r="F67" s="65"/>
      <c r="G67" s="65"/>
      <c r="H67" s="68"/>
      <c r="I67" s="68"/>
    </row>
    <row r="68" spans="1:9" ht="18">
      <c r="A68" s="65"/>
      <c r="B68" s="65"/>
      <c r="C68" s="65"/>
      <c r="D68" s="77"/>
      <c r="E68" s="65"/>
      <c r="F68" s="65"/>
      <c r="G68" s="65"/>
      <c r="H68" s="68"/>
      <c r="I68" s="68"/>
    </row>
    <row r="69" spans="1:9" ht="18">
      <c r="A69" s="65"/>
      <c r="B69" s="65"/>
      <c r="C69" s="65"/>
      <c r="D69" s="77"/>
      <c r="E69" s="65"/>
      <c r="F69" s="65"/>
      <c r="G69" s="65"/>
      <c r="H69" s="68"/>
      <c r="I69" s="68"/>
    </row>
    <row r="70" spans="1:9" ht="18">
      <c r="A70" s="65"/>
      <c r="B70" s="65"/>
      <c r="C70" s="65"/>
      <c r="D70" s="77"/>
      <c r="E70" s="65"/>
      <c r="F70" s="65"/>
      <c r="G70" s="65"/>
      <c r="H70" s="68"/>
      <c r="I70" s="68"/>
    </row>
    <row r="71" spans="1:9" ht="18">
      <c r="A71" s="65"/>
      <c r="B71" s="65"/>
      <c r="C71" s="65"/>
      <c r="D71" s="77"/>
      <c r="E71" s="65"/>
      <c r="F71" s="65"/>
      <c r="G71" s="65"/>
      <c r="H71" s="68"/>
      <c r="I71" s="68"/>
    </row>
    <row r="72" spans="1:9" ht="18">
      <c r="A72" s="65"/>
      <c r="B72" s="65"/>
      <c r="C72" s="65"/>
      <c r="D72" s="77"/>
      <c r="E72" s="65"/>
      <c r="F72" s="65"/>
      <c r="G72" s="65"/>
      <c r="H72" s="68"/>
      <c r="I72" s="68"/>
    </row>
    <row r="73" spans="1:9" ht="18">
      <c r="A73" s="65"/>
      <c r="B73" s="65"/>
      <c r="C73" s="65"/>
      <c r="D73" s="77"/>
      <c r="E73" s="65"/>
      <c r="F73" s="65"/>
      <c r="G73" s="65"/>
      <c r="H73" s="68"/>
      <c r="I73" s="68"/>
    </row>
    <row r="74" spans="1:9" ht="18">
      <c r="A74" s="65"/>
      <c r="B74" s="65"/>
      <c r="C74" s="65"/>
      <c r="D74" s="77"/>
      <c r="E74" s="65"/>
      <c r="F74" s="65"/>
      <c r="G74" s="65"/>
      <c r="H74" s="68"/>
      <c r="I74" s="68"/>
    </row>
    <row r="75" spans="1:9" ht="18">
      <c r="A75" s="65"/>
      <c r="B75" s="65"/>
      <c r="C75" s="65"/>
      <c r="D75" s="77"/>
      <c r="E75" s="65"/>
      <c r="F75" s="65"/>
      <c r="G75" s="65"/>
      <c r="H75" s="68"/>
      <c r="I75" s="68"/>
    </row>
    <row r="76" spans="1:9" ht="18">
      <c r="A76" s="65"/>
      <c r="B76" s="65"/>
      <c r="C76" s="65"/>
      <c r="D76" s="77"/>
      <c r="E76" s="65"/>
      <c r="F76" s="65"/>
      <c r="G76" s="65"/>
      <c r="H76" s="68"/>
      <c r="I76" s="68"/>
    </row>
    <row r="77" spans="1:9" ht="18">
      <c r="A77" s="65"/>
      <c r="B77" s="65"/>
      <c r="C77" s="65"/>
      <c r="D77" s="77"/>
      <c r="E77" s="65"/>
      <c r="F77" s="65"/>
      <c r="G77" s="65"/>
      <c r="H77" s="68"/>
      <c r="I77" s="68"/>
    </row>
    <row r="78" spans="1:9" ht="18">
      <c r="A78" s="65"/>
      <c r="B78" s="65"/>
      <c r="C78" s="65"/>
      <c r="D78" s="77"/>
      <c r="E78" s="65"/>
      <c r="F78" s="65"/>
      <c r="G78" s="65"/>
      <c r="H78" s="68"/>
      <c r="I78" s="68"/>
    </row>
    <row r="79" spans="1:9" ht="18">
      <c r="A79" s="65"/>
      <c r="B79" s="65"/>
      <c r="C79" s="65"/>
      <c r="D79" s="77"/>
      <c r="E79" s="65"/>
      <c r="F79" s="65"/>
      <c r="G79" s="65"/>
      <c r="H79" s="68"/>
      <c r="I79" s="68"/>
    </row>
    <row r="80" spans="1:9" ht="18">
      <c r="A80" s="65"/>
      <c r="B80" s="65"/>
      <c r="C80" s="65"/>
      <c r="D80" s="77"/>
      <c r="E80" s="65"/>
      <c r="F80" s="65"/>
      <c r="G80" s="65"/>
      <c r="H80" s="68"/>
      <c r="I80" s="68"/>
    </row>
    <row r="81" spans="1:9" ht="18">
      <c r="A81" s="65"/>
      <c r="B81" s="65"/>
      <c r="C81" s="65"/>
      <c r="D81" s="77"/>
      <c r="E81" s="65"/>
      <c r="F81" s="65"/>
      <c r="G81" s="65"/>
      <c r="H81" s="68"/>
      <c r="I81" s="68"/>
    </row>
    <row r="82" spans="1:9" ht="18">
      <c r="A82" s="65"/>
      <c r="B82" s="65"/>
      <c r="C82" s="65"/>
      <c r="D82" s="77"/>
      <c r="E82" s="65"/>
      <c r="F82" s="65"/>
      <c r="G82" s="65"/>
      <c r="H82" s="68"/>
      <c r="I82" s="68"/>
    </row>
    <row r="83" spans="1:9" ht="18">
      <c r="A83" s="65"/>
      <c r="B83" s="65"/>
      <c r="C83" s="65"/>
      <c r="D83" s="77"/>
      <c r="E83" s="65"/>
      <c r="F83" s="65"/>
      <c r="G83" s="65"/>
      <c r="H83" s="68"/>
      <c r="I83" s="68"/>
    </row>
    <row r="84" spans="1:9" ht="18">
      <c r="A84" s="65"/>
      <c r="B84" s="65"/>
      <c r="C84" s="65"/>
      <c r="D84" s="77"/>
      <c r="E84" s="65"/>
      <c r="F84" s="65"/>
      <c r="G84" s="65"/>
      <c r="H84" s="68"/>
      <c r="I84" s="68"/>
    </row>
    <row r="85" spans="1:9" ht="18">
      <c r="A85" s="65"/>
      <c r="B85" s="65"/>
      <c r="C85" s="65"/>
      <c r="D85" s="77"/>
      <c r="E85" s="65"/>
      <c r="F85" s="65"/>
      <c r="G85" s="65"/>
      <c r="H85" s="68"/>
      <c r="I85" s="68"/>
    </row>
    <row r="86" spans="1:9" ht="18">
      <c r="A86" s="65"/>
      <c r="B86" s="65"/>
      <c r="C86" s="65"/>
      <c r="D86" s="77"/>
      <c r="E86" s="65"/>
      <c r="F86" s="65"/>
      <c r="G86" s="65"/>
      <c r="H86" s="68"/>
      <c r="I86" s="68"/>
    </row>
    <row r="87" spans="1:9" ht="18">
      <c r="A87" s="65"/>
      <c r="B87" s="65"/>
      <c r="C87" s="65"/>
      <c r="D87" s="77"/>
      <c r="E87" s="65"/>
      <c r="F87" s="65"/>
      <c r="G87" s="65"/>
      <c r="H87" s="68"/>
      <c r="I87" s="68"/>
    </row>
    <row r="88" spans="1:9" ht="18">
      <c r="A88" s="65"/>
      <c r="B88" s="65"/>
      <c r="C88" s="65"/>
      <c r="D88" s="77"/>
      <c r="E88" s="65"/>
      <c r="F88" s="65"/>
      <c r="G88" s="65"/>
      <c r="H88" s="68"/>
      <c r="I88" s="68"/>
    </row>
    <row r="89" spans="1:9" ht="18">
      <c r="A89" s="65"/>
      <c r="B89" s="65"/>
      <c r="C89" s="65"/>
      <c r="D89" s="77"/>
      <c r="E89" s="65"/>
      <c r="F89" s="65"/>
      <c r="G89" s="65"/>
      <c r="H89" s="68"/>
      <c r="I89" s="68"/>
    </row>
    <row r="90" spans="1:9" ht="18">
      <c r="A90" s="65"/>
      <c r="B90" s="65"/>
      <c r="C90" s="65"/>
      <c r="D90" s="77"/>
      <c r="E90" s="65"/>
      <c r="F90" s="65"/>
      <c r="G90" s="65"/>
      <c r="H90" s="68"/>
      <c r="I90" s="68"/>
    </row>
    <row r="91" spans="1:9" ht="18">
      <c r="A91" s="65"/>
      <c r="B91" s="65"/>
      <c r="C91" s="65"/>
      <c r="D91" s="77"/>
      <c r="E91" s="65"/>
      <c r="F91" s="65"/>
      <c r="G91" s="65"/>
      <c r="H91" s="68"/>
      <c r="I91" s="68"/>
    </row>
    <row r="92" spans="1:9" ht="18">
      <c r="A92" s="65"/>
      <c r="B92" s="65"/>
      <c r="C92" s="65"/>
      <c r="D92" s="77"/>
      <c r="E92" s="65"/>
      <c r="F92" s="65"/>
      <c r="G92" s="65"/>
      <c r="H92" s="68"/>
      <c r="I92" s="68"/>
    </row>
    <row r="93" spans="1:9" ht="18">
      <c r="A93" s="65"/>
      <c r="B93" s="65"/>
      <c r="C93" s="65"/>
      <c r="D93" s="77"/>
      <c r="E93" s="65"/>
      <c r="F93" s="65"/>
      <c r="G93" s="65"/>
      <c r="H93" s="68"/>
      <c r="I93" s="68"/>
    </row>
    <row r="94" spans="1:9" ht="18">
      <c r="A94" s="65"/>
      <c r="B94" s="65"/>
      <c r="C94" s="65"/>
      <c r="D94" s="77"/>
      <c r="E94" s="65"/>
      <c r="F94" s="65"/>
      <c r="G94" s="65"/>
      <c r="H94" s="68"/>
      <c r="I94" s="68"/>
    </row>
    <row r="95" spans="1:9" ht="18">
      <c r="A95" s="65"/>
      <c r="B95" s="65"/>
      <c r="C95" s="65"/>
      <c r="D95" s="77"/>
      <c r="E95" s="65"/>
      <c r="F95" s="65"/>
      <c r="G95" s="65"/>
      <c r="H95" s="68"/>
      <c r="I95" s="68"/>
    </row>
    <row r="96" spans="1:9" ht="18">
      <c r="A96" s="65"/>
      <c r="B96" s="65"/>
      <c r="C96" s="65"/>
      <c r="D96" s="77"/>
      <c r="E96" s="65"/>
      <c r="F96" s="65"/>
      <c r="G96" s="65"/>
      <c r="H96" s="68"/>
      <c r="I96" s="68"/>
    </row>
    <row r="97" spans="1:9" ht="18">
      <c r="A97" s="65"/>
      <c r="B97" s="65"/>
      <c r="C97" s="65"/>
      <c r="D97" s="77"/>
      <c r="E97" s="65"/>
      <c r="F97" s="65"/>
      <c r="G97" s="65"/>
      <c r="H97" s="68"/>
      <c r="I97" s="68"/>
    </row>
    <row r="98" spans="1:9" ht="18">
      <c r="A98" s="65"/>
      <c r="B98" s="65"/>
      <c r="C98" s="65"/>
      <c r="D98" s="77"/>
      <c r="E98" s="65"/>
      <c r="F98" s="65"/>
      <c r="G98" s="65"/>
      <c r="H98" s="68"/>
      <c r="I98" s="68"/>
    </row>
    <row r="99" spans="1:9" ht="18">
      <c r="A99" s="65"/>
      <c r="B99" s="65"/>
      <c r="C99" s="65"/>
      <c r="D99" s="77"/>
      <c r="E99" s="65"/>
      <c r="F99" s="65"/>
      <c r="G99" s="65"/>
      <c r="H99" s="68"/>
      <c r="I99" s="68"/>
    </row>
    <row r="100" spans="1:9" ht="18">
      <c r="A100" s="65"/>
      <c r="B100" s="65"/>
      <c r="C100" s="65"/>
      <c r="D100" s="77"/>
      <c r="E100" s="65"/>
      <c r="F100" s="65"/>
      <c r="G100" s="65"/>
      <c r="H100" s="68"/>
      <c r="I100" s="68"/>
    </row>
    <row r="101" spans="1:9" ht="18">
      <c r="A101" s="65"/>
      <c r="B101" s="65"/>
      <c r="C101" s="65"/>
      <c r="D101" s="77"/>
      <c r="E101" s="65"/>
      <c r="F101" s="65"/>
      <c r="G101" s="65"/>
      <c r="H101" s="68"/>
      <c r="I101" s="68"/>
    </row>
    <row r="102" spans="1:9" ht="18">
      <c r="A102" s="65"/>
      <c r="B102" s="65"/>
      <c r="C102" s="65"/>
      <c r="D102" s="77"/>
      <c r="E102" s="65"/>
      <c r="F102" s="65"/>
      <c r="G102" s="65"/>
      <c r="H102" s="68"/>
      <c r="I102" s="68"/>
    </row>
    <row r="103" spans="1:9" ht="18">
      <c r="A103" s="65"/>
      <c r="B103" s="65"/>
      <c r="C103" s="65"/>
      <c r="D103" s="77"/>
      <c r="E103" s="65"/>
      <c r="F103" s="65"/>
      <c r="G103" s="65"/>
      <c r="H103" s="68"/>
      <c r="I103" s="68"/>
    </row>
    <row r="104" spans="1:9" ht="18">
      <c r="A104" s="65"/>
      <c r="B104" s="65"/>
      <c r="C104" s="65"/>
      <c r="D104" s="77"/>
      <c r="E104" s="65"/>
      <c r="F104" s="65"/>
      <c r="G104" s="65"/>
      <c r="H104" s="68"/>
      <c r="I104" s="68"/>
    </row>
    <row r="105" spans="1:9" ht="18">
      <c r="A105" s="65"/>
      <c r="B105" s="65"/>
      <c r="C105" s="65"/>
      <c r="D105" s="77"/>
      <c r="E105" s="65"/>
      <c r="F105" s="65"/>
      <c r="G105" s="65"/>
      <c r="H105" s="68"/>
      <c r="I105" s="68"/>
    </row>
    <row r="106" spans="1:9" ht="18">
      <c r="A106" s="65"/>
      <c r="B106" s="65"/>
      <c r="C106" s="65"/>
      <c r="D106" s="77"/>
      <c r="E106" s="65"/>
      <c r="F106" s="65"/>
      <c r="G106" s="65"/>
      <c r="H106" s="68"/>
      <c r="I106" s="68"/>
    </row>
    <row r="107" spans="1:9" ht="18">
      <c r="A107" s="65"/>
      <c r="B107" s="65"/>
      <c r="C107" s="65"/>
      <c r="D107" s="77"/>
      <c r="E107" s="65"/>
      <c r="F107" s="65"/>
      <c r="G107" s="65"/>
      <c r="H107" s="68"/>
      <c r="I107" s="68"/>
    </row>
    <row r="108" spans="1:9" ht="18">
      <c r="A108" s="65"/>
      <c r="B108" s="65"/>
      <c r="C108" s="65"/>
      <c r="D108" s="77"/>
      <c r="E108" s="65"/>
      <c r="F108" s="65"/>
      <c r="G108" s="65"/>
      <c r="H108" s="68"/>
      <c r="I108" s="68"/>
    </row>
    <row r="109" spans="1:9" ht="18">
      <c r="A109" s="65"/>
      <c r="B109" s="65"/>
      <c r="C109" s="65"/>
      <c r="D109" s="77"/>
      <c r="E109" s="65"/>
      <c r="F109" s="65"/>
      <c r="G109" s="65"/>
      <c r="H109" s="68"/>
      <c r="I109" s="68"/>
    </row>
    <row r="110" spans="1:9" ht="18">
      <c r="A110" s="65"/>
      <c r="B110" s="65"/>
      <c r="C110" s="65"/>
      <c r="D110" s="77"/>
      <c r="E110" s="65"/>
      <c r="F110" s="65"/>
      <c r="G110" s="65"/>
      <c r="H110" s="68"/>
      <c r="I110" s="68"/>
    </row>
    <row r="111" spans="1:9" ht="18">
      <c r="A111" s="65"/>
      <c r="B111" s="65"/>
      <c r="C111" s="65"/>
      <c r="D111" s="77"/>
      <c r="E111" s="65"/>
      <c r="F111" s="65"/>
      <c r="G111" s="65"/>
      <c r="H111" s="68"/>
      <c r="I111" s="68"/>
    </row>
    <row r="112" spans="1:9" ht="18">
      <c r="A112" s="65"/>
      <c r="B112" s="65"/>
      <c r="C112" s="65"/>
      <c r="D112" s="77"/>
      <c r="E112" s="65"/>
      <c r="F112" s="65"/>
      <c r="G112" s="65"/>
      <c r="H112" s="68"/>
      <c r="I112" s="68"/>
    </row>
    <row r="113" spans="1:9" ht="18">
      <c r="A113" s="65"/>
      <c r="B113" s="65"/>
      <c r="C113" s="65"/>
      <c r="D113" s="77"/>
      <c r="E113" s="65"/>
      <c r="F113" s="65"/>
      <c r="G113" s="65"/>
      <c r="H113" s="68"/>
      <c r="I113" s="68"/>
    </row>
    <row r="114" spans="1:9" ht="18">
      <c r="A114" s="65"/>
      <c r="B114" s="65"/>
      <c r="C114" s="65"/>
      <c r="D114" s="77"/>
      <c r="E114" s="65"/>
      <c r="F114" s="65"/>
      <c r="G114" s="65"/>
      <c r="H114" s="68"/>
      <c r="I114" s="68"/>
    </row>
    <row r="115" spans="1:9" ht="18">
      <c r="A115" s="65"/>
      <c r="B115" s="65"/>
      <c r="C115" s="65"/>
      <c r="D115" s="77"/>
      <c r="E115" s="65"/>
      <c r="F115" s="65"/>
      <c r="G115" s="65"/>
      <c r="H115" s="68"/>
      <c r="I115" s="68"/>
    </row>
    <row r="116" spans="1:9" ht="18">
      <c r="A116" s="65"/>
      <c r="B116" s="65"/>
      <c r="C116" s="65"/>
      <c r="D116" s="77"/>
      <c r="E116" s="65"/>
      <c r="F116" s="65"/>
      <c r="G116" s="65"/>
      <c r="H116" s="68"/>
      <c r="I116" s="68"/>
    </row>
    <row r="117" spans="1:9" ht="18">
      <c r="A117" s="65"/>
      <c r="B117" s="65"/>
      <c r="C117" s="65"/>
      <c r="D117" s="77"/>
      <c r="E117" s="65"/>
      <c r="F117" s="65"/>
      <c r="G117" s="65"/>
      <c r="H117" s="68"/>
      <c r="I117" s="68"/>
    </row>
    <row r="118" spans="1:9" ht="18">
      <c r="A118" s="65"/>
      <c r="B118" s="65"/>
      <c r="C118" s="65"/>
      <c r="D118" s="77"/>
      <c r="E118" s="65"/>
      <c r="F118" s="65"/>
      <c r="G118" s="65"/>
      <c r="H118" s="68"/>
      <c r="I118" s="68"/>
    </row>
    <row r="119" spans="1:9" ht="18">
      <c r="A119" s="65"/>
      <c r="B119" s="65"/>
      <c r="C119" s="65"/>
      <c r="D119" s="77"/>
      <c r="E119" s="65"/>
      <c r="F119" s="65"/>
      <c r="G119" s="65"/>
      <c r="H119" s="68"/>
      <c r="I119" s="68"/>
    </row>
    <row r="120" spans="1:9" ht="18">
      <c r="A120" s="65"/>
      <c r="B120" s="65"/>
      <c r="C120" s="65"/>
      <c r="D120" s="77"/>
      <c r="E120" s="65"/>
      <c r="F120" s="65"/>
      <c r="G120" s="65"/>
      <c r="H120" s="68"/>
      <c r="I120" s="68"/>
    </row>
    <row r="121" spans="1:9" ht="18">
      <c r="A121" s="65"/>
      <c r="B121" s="65"/>
      <c r="C121" s="65"/>
      <c r="D121" s="77"/>
      <c r="E121" s="65"/>
      <c r="F121" s="65"/>
      <c r="G121" s="65"/>
      <c r="H121" s="68"/>
      <c r="I121" s="68"/>
    </row>
    <row r="122" spans="1:9" ht="18">
      <c r="A122" s="65"/>
      <c r="B122" s="65"/>
      <c r="C122" s="65"/>
      <c r="D122" s="77"/>
      <c r="E122" s="65"/>
      <c r="F122" s="65"/>
      <c r="G122" s="65"/>
      <c r="H122" s="68"/>
      <c r="I122" s="68"/>
    </row>
    <row r="123" spans="1:9" ht="18">
      <c r="A123" s="65"/>
      <c r="B123" s="65"/>
      <c r="C123" s="65"/>
      <c r="D123" s="77"/>
      <c r="E123" s="65"/>
      <c r="F123" s="65"/>
      <c r="G123" s="65"/>
      <c r="H123" s="68"/>
      <c r="I123" s="68"/>
    </row>
    <row r="124" spans="1:9" ht="18">
      <c r="A124" s="65"/>
      <c r="B124" s="65"/>
      <c r="C124" s="65"/>
      <c r="D124" s="77"/>
      <c r="E124" s="65"/>
      <c r="F124" s="65"/>
      <c r="G124" s="65"/>
      <c r="H124" s="68"/>
      <c r="I124" s="68"/>
    </row>
    <row r="125" spans="1:9" ht="18">
      <c r="A125" s="65"/>
      <c r="B125" s="65"/>
      <c r="C125" s="65"/>
      <c r="D125" s="77"/>
      <c r="E125" s="65"/>
      <c r="F125" s="65"/>
      <c r="G125" s="65"/>
      <c r="H125" s="68"/>
      <c r="I125" s="68"/>
    </row>
    <row r="126" spans="1:9" ht="18">
      <c r="A126" s="65"/>
      <c r="B126" s="65"/>
      <c r="C126" s="65"/>
      <c r="D126" s="77"/>
      <c r="E126" s="65"/>
      <c r="F126" s="65"/>
      <c r="G126" s="65"/>
      <c r="H126" s="68"/>
      <c r="I126" s="68"/>
    </row>
    <row r="127" spans="1:9" ht="18">
      <c r="A127" s="65"/>
      <c r="B127" s="65"/>
      <c r="C127" s="65"/>
      <c r="D127" s="77"/>
      <c r="E127" s="65"/>
      <c r="F127" s="65"/>
      <c r="G127" s="65"/>
      <c r="H127" s="68"/>
      <c r="I127" s="68"/>
    </row>
    <row r="128" spans="1:9" ht="18">
      <c r="A128" s="65"/>
      <c r="B128" s="65"/>
      <c r="C128" s="65"/>
      <c r="D128" s="77"/>
      <c r="E128" s="65"/>
      <c r="F128" s="65"/>
      <c r="G128" s="65"/>
      <c r="H128" s="68"/>
      <c r="I128" s="68"/>
    </row>
    <row r="129" spans="1:9" ht="18">
      <c r="A129" s="65"/>
      <c r="B129" s="65"/>
      <c r="C129" s="65"/>
      <c r="D129" s="77"/>
      <c r="E129" s="65"/>
      <c r="F129" s="65"/>
      <c r="G129" s="65"/>
      <c r="H129" s="68"/>
      <c r="I129" s="68"/>
    </row>
    <row r="130" spans="1:9" ht="18">
      <c r="A130" s="65"/>
      <c r="B130" s="65"/>
      <c r="C130" s="65"/>
      <c r="D130" s="77"/>
      <c r="E130" s="65"/>
      <c r="F130" s="65"/>
      <c r="G130" s="65"/>
      <c r="H130" s="68"/>
      <c r="I130" s="68"/>
    </row>
    <row r="131" spans="1:9" ht="18">
      <c r="A131" s="65"/>
      <c r="B131" s="65"/>
      <c r="C131" s="65"/>
      <c r="D131" s="77"/>
      <c r="E131" s="65"/>
      <c r="F131" s="65"/>
      <c r="G131" s="65"/>
      <c r="H131" s="68"/>
      <c r="I131" s="68"/>
    </row>
    <row r="132" spans="1:9" ht="18">
      <c r="A132" s="65"/>
      <c r="B132" s="65"/>
      <c r="C132" s="65"/>
      <c r="D132" s="77"/>
      <c r="E132" s="65"/>
      <c r="F132" s="65"/>
      <c r="G132" s="65"/>
      <c r="H132" s="68"/>
      <c r="I132" s="68"/>
    </row>
    <row r="133" spans="1:9" ht="18">
      <c r="A133" s="65"/>
      <c r="B133" s="65"/>
      <c r="C133" s="65"/>
      <c r="D133" s="77"/>
      <c r="E133" s="65"/>
      <c r="F133" s="65"/>
      <c r="G133" s="65"/>
      <c r="H133" s="68"/>
      <c r="I133" s="68"/>
    </row>
    <row r="134" spans="1:9" ht="18">
      <c r="A134" s="65"/>
      <c r="B134" s="65"/>
      <c r="C134" s="65"/>
      <c r="D134" s="77"/>
      <c r="E134" s="65"/>
      <c r="F134" s="65"/>
      <c r="G134" s="65"/>
      <c r="H134" s="68"/>
      <c r="I134" s="68"/>
    </row>
    <row r="135" spans="1:9" ht="18">
      <c r="A135" s="65"/>
      <c r="B135" s="65"/>
      <c r="C135" s="65"/>
      <c r="D135" s="77"/>
      <c r="E135" s="65"/>
      <c r="F135" s="65"/>
      <c r="G135" s="65"/>
      <c r="H135" s="68"/>
      <c r="I135" s="68"/>
    </row>
    <row r="136" spans="1:9" ht="18">
      <c r="A136" s="65"/>
      <c r="B136" s="65"/>
      <c r="C136" s="65"/>
      <c r="D136" s="77"/>
      <c r="E136" s="65"/>
      <c r="F136" s="65"/>
      <c r="G136" s="65"/>
      <c r="H136" s="68"/>
      <c r="I136" s="68"/>
    </row>
    <row r="137" spans="1:9" ht="18">
      <c r="A137" s="65"/>
      <c r="B137" s="65"/>
      <c r="C137" s="65"/>
      <c r="D137" s="77"/>
      <c r="E137" s="65"/>
      <c r="F137" s="65"/>
      <c r="G137" s="65"/>
      <c r="H137" s="68"/>
      <c r="I137" s="68"/>
    </row>
    <row r="138" spans="1:9" ht="18">
      <c r="A138" s="65"/>
      <c r="B138" s="65"/>
      <c r="C138" s="65"/>
      <c r="D138" s="77"/>
      <c r="E138" s="65"/>
      <c r="F138" s="65"/>
      <c r="G138" s="65"/>
      <c r="H138" s="68"/>
      <c r="I138" s="68"/>
    </row>
    <row r="139" spans="1:9" ht="18">
      <c r="A139" s="65"/>
      <c r="B139" s="65"/>
      <c r="C139" s="65"/>
      <c r="D139" s="77"/>
      <c r="E139" s="65"/>
      <c r="F139" s="65"/>
      <c r="G139" s="65"/>
      <c r="H139" s="68"/>
      <c r="I139" s="68"/>
    </row>
    <row r="140" spans="1:9" ht="18">
      <c r="A140" s="65"/>
      <c r="B140" s="65"/>
      <c r="C140" s="65"/>
      <c r="D140" s="77"/>
      <c r="E140" s="65"/>
      <c r="F140" s="65"/>
      <c r="G140" s="65"/>
      <c r="H140" s="68"/>
      <c r="I140" s="68"/>
    </row>
    <row r="141" spans="1:9" ht="18">
      <c r="A141" s="65"/>
      <c r="B141" s="65"/>
      <c r="C141" s="65"/>
      <c r="D141" s="77"/>
      <c r="E141" s="65"/>
      <c r="F141" s="65"/>
      <c r="G141" s="65"/>
      <c r="H141" s="68"/>
      <c r="I141" s="68"/>
    </row>
    <row r="142" spans="1:9" ht="18">
      <c r="A142" s="65"/>
      <c r="B142" s="65"/>
      <c r="C142" s="65"/>
      <c r="D142" s="77"/>
      <c r="E142" s="65"/>
      <c r="F142" s="65"/>
      <c r="G142" s="65"/>
      <c r="H142" s="68"/>
      <c r="I142" s="68"/>
    </row>
    <row r="143" spans="1:9" ht="18">
      <c r="A143" s="65"/>
      <c r="B143" s="65"/>
      <c r="C143" s="65"/>
      <c r="D143" s="77"/>
      <c r="E143" s="65"/>
      <c r="F143" s="65"/>
      <c r="G143" s="65"/>
      <c r="H143" s="68"/>
      <c r="I143" s="68"/>
    </row>
    <row r="144" spans="1:9" ht="18">
      <c r="A144" s="65"/>
      <c r="B144" s="65"/>
      <c r="C144" s="65"/>
      <c r="D144" s="77"/>
      <c r="E144" s="65"/>
      <c r="F144" s="65"/>
      <c r="G144" s="65"/>
      <c r="H144" s="68"/>
      <c r="I144" s="68"/>
    </row>
    <row r="145" spans="1:9" ht="18">
      <c r="A145" s="65"/>
      <c r="B145" s="65"/>
      <c r="C145" s="65"/>
      <c r="D145" s="77"/>
      <c r="E145" s="65"/>
      <c r="F145" s="65"/>
      <c r="G145" s="65"/>
      <c r="H145" s="68"/>
      <c r="I145" s="68"/>
    </row>
    <row r="146" spans="1:9" ht="18">
      <c r="A146" s="65"/>
      <c r="B146" s="65"/>
      <c r="C146" s="65"/>
      <c r="D146" s="77"/>
      <c r="E146" s="65"/>
      <c r="F146" s="65"/>
      <c r="G146" s="65"/>
      <c r="H146" s="68"/>
      <c r="I146" s="68"/>
    </row>
    <row r="147" spans="1:9" ht="18">
      <c r="A147" s="65"/>
      <c r="B147" s="65"/>
      <c r="C147" s="65"/>
      <c r="D147" s="77"/>
      <c r="E147" s="65"/>
      <c r="F147" s="65"/>
      <c r="G147" s="65"/>
      <c r="H147" s="68"/>
      <c r="I147" s="68"/>
    </row>
    <row r="148" spans="1:9" ht="18">
      <c r="A148" s="65"/>
      <c r="B148" s="65"/>
      <c r="C148" s="65"/>
      <c r="D148" s="77"/>
      <c r="E148" s="65"/>
      <c r="F148" s="65"/>
      <c r="G148" s="65"/>
      <c r="H148" s="68"/>
      <c r="I148" s="68"/>
    </row>
    <row r="149" spans="1:9" ht="18">
      <c r="A149" s="65"/>
      <c r="B149" s="65"/>
      <c r="C149" s="65"/>
      <c r="D149" s="77"/>
      <c r="E149" s="65"/>
      <c r="F149" s="65"/>
      <c r="G149" s="65"/>
      <c r="H149" s="68"/>
      <c r="I149" s="68"/>
    </row>
    <row r="150" spans="1:9" ht="18">
      <c r="A150" s="65"/>
      <c r="B150" s="65"/>
      <c r="C150" s="65"/>
      <c r="D150" s="77"/>
      <c r="E150" s="65"/>
      <c r="F150" s="65"/>
      <c r="G150" s="65"/>
      <c r="H150" s="68"/>
      <c r="I150" s="68"/>
    </row>
    <row r="151" spans="1:9" ht="18">
      <c r="A151" s="65"/>
      <c r="B151" s="65"/>
      <c r="C151" s="65"/>
      <c r="D151" s="77"/>
      <c r="E151" s="65"/>
      <c r="F151" s="65"/>
      <c r="G151" s="65"/>
      <c r="H151" s="68"/>
      <c r="I151" s="68"/>
    </row>
    <row r="152" spans="1:9" ht="18">
      <c r="A152" s="65"/>
      <c r="B152" s="65"/>
      <c r="C152" s="65"/>
      <c r="D152" s="77"/>
      <c r="E152" s="65"/>
      <c r="F152" s="65"/>
      <c r="G152" s="65"/>
      <c r="H152" s="68"/>
      <c r="I152" s="68"/>
    </row>
    <row r="153" spans="1:9" ht="18">
      <c r="A153" s="65"/>
      <c r="B153" s="65"/>
      <c r="C153" s="65"/>
      <c r="D153" s="77"/>
      <c r="E153" s="65"/>
      <c r="F153" s="65"/>
      <c r="G153" s="65"/>
      <c r="H153" s="68"/>
      <c r="I153" s="68"/>
    </row>
    <row r="154" spans="1:9" ht="18">
      <c r="A154" s="65"/>
      <c r="B154" s="65"/>
      <c r="C154" s="65"/>
      <c r="D154" s="77"/>
      <c r="E154" s="65"/>
      <c r="F154" s="65"/>
      <c r="G154" s="65"/>
      <c r="H154" s="68"/>
      <c r="I154" s="68"/>
    </row>
    <row r="155" spans="1:9" ht="18">
      <c r="A155" s="65"/>
      <c r="B155" s="65"/>
      <c r="C155" s="65"/>
      <c r="D155" s="77"/>
      <c r="E155" s="65"/>
      <c r="F155" s="65"/>
      <c r="G155" s="65"/>
      <c r="H155" s="68"/>
      <c r="I155" s="68"/>
    </row>
    <row r="156" spans="1:9" ht="18">
      <c r="A156" s="65"/>
      <c r="B156" s="65"/>
      <c r="C156" s="65"/>
      <c r="D156" s="77"/>
      <c r="E156" s="65"/>
      <c r="F156" s="65"/>
      <c r="G156" s="65"/>
      <c r="H156" s="68"/>
      <c r="I156" s="68"/>
    </row>
    <row r="157" spans="1:9" ht="18">
      <c r="A157" s="65"/>
      <c r="B157" s="65"/>
      <c r="C157" s="65"/>
      <c r="D157" s="77"/>
      <c r="E157" s="65"/>
      <c r="F157" s="65"/>
      <c r="G157" s="65"/>
      <c r="H157" s="68"/>
      <c r="I157" s="68"/>
    </row>
    <row r="158" spans="1:9" ht="18">
      <c r="A158" s="65"/>
      <c r="B158" s="65"/>
      <c r="C158" s="65"/>
      <c r="D158" s="77"/>
      <c r="E158" s="65"/>
      <c r="F158" s="65"/>
      <c r="G158" s="65"/>
      <c r="H158" s="68"/>
      <c r="I158" s="68"/>
    </row>
    <row r="159" spans="1:9" ht="18">
      <c r="A159" s="65"/>
      <c r="B159" s="65"/>
      <c r="C159" s="65"/>
      <c r="D159" s="77"/>
      <c r="E159" s="65"/>
      <c r="F159" s="65"/>
      <c r="G159" s="65"/>
      <c r="H159" s="68"/>
      <c r="I159" s="68"/>
    </row>
    <row r="160" spans="1:9" ht="18">
      <c r="A160" s="65"/>
      <c r="B160" s="65"/>
      <c r="C160" s="65"/>
      <c r="D160" s="77"/>
      <c r="E160" s="65"/>
      <c r="F160" s="65"/>
      <c r="G160" s="65"/>
      <c r="H160" s="68"/>
      <c r="I160" s="68"/>
    </row>
    <row r="161" spans="1:9" ht="18">
      <c r="A161" s="65"/>
      <c r="B161" s="65"/>
      <c r="C161" s="65"/>
      <c r="D161" s="77"/>
      <c r="E161" s="65"/>
      <c r="F161" s="65"/>
      <c r="G161" s="65"/>
      <c r="H161" s="68"/>
      <c r="I161" s="68"/>
    </row>
    <row r="162" spans="1:9" ht="18">
      <c r="A162" s="65"/>
      <c r="B162" s="65"/>
      <c r="C162" s="65"/>
      <c r="D162" s="77"/>
      <c r="E162" s="65"/>
      <c r="F162" s="65"/>
      <c r="G162" s="65"/>
      <c r="H162" s="68"/>
      <c r="I162" s="68"/>
    </row>
    <row r="163" spans="1:9" ht="18">
      <c r="A163" s="65"/>
      <c r="B163" s="65"/>
      <c r="C163" s="65"/>
      <c r="D163" s="77"/>
      <c r="E163" s="65"/>
      <c r="F163" s="65"/>
      <c r="G163" s="65"/>
      <c r="H163" s="68"/>
      <c r="I163" s="68"/>
    </row>
    <row r="164" spans="1:9" ht="18">
      <c r="A164" s="65"/>
      <c r="B164" s="65"/>
      <c r="C164" s="65"/>
      <c r="D164" s="77"/>
      <c r="E164" s="65"/>
      <c r="F164" s="65"/>
      <c r="G164" s="65"/>
      <c r="H164" s="68"/>
      <c r="I164" s="68"/>
    </row>
    <row r="165" spans="1:9" ht="18">
      <c r="A165" s="65"/>
      <c r="B165" s="65"/>
      <c r="C165" s="65"/>
      <c r="D165" s="77"/>
      <c r="E165" s="65"/>
      <c r="F165" s="65"/>
      <c r="G165" s="65"/>
      <c r="H165" s="68"/>
      <c r="I165" s="68"/>
    </row>
    <row r="166" spans="1:9" ht="18">
      <c r="A166" s="65"/>
      <c r="B166" s="65"/>
      <c r="C166" s="65"/>
      <c r="D166" s="77"/>
      <c r="E166" s="65"/>
      <c r="F166" s="65"/>
      <c r="G166" s="65"/>
      <c r="H166" s="68"/>
      <c r="I166" s="68"/>
    </row>
    <row r="167" spans="1:9" ht="18">
      <c r="A167" s="65"/>
      <c r="B167" s="65"/>
      <c r="C167" s="65"/>
      <c r="D167" s="77"/>
      <c r="E167" s="65"/>
      <c r="F167" s="65"/>
      <c r="G167" s="65"/>
      <c r="H167" s="68"/>
      <c r="I167" s="68"/>
    </row>
    <row r="168" spans="1:9" ht="18">
      <c r="A168" s="65"/>
      <c r="B168" s="65"/>
      <c r="C168" s="65"/>
      <c r="D168" s="77"/>
      <c r="E168" s="65"/>
      <c r="F168" s="65"/>
      <c r="G168" s="65"/>
      <c r="H168" s="68"/>
      <c r="I168" s="68"/>
    </row>
    <row r="169" spans="1:9" ht="18">
      <c r="A169" s="65"/>
      <c r="B169" s="65"/>
      <c r="C169" s="65"/>
      <c r="D169" s="77"/>
      <c r="E169" s="65"/>
      <c r="F169" s="65"/>
      <c r="G169" s="65"/>
      <c r="H169" s="68"/>
      <c r="I169" s="68"/>
    </row>
    <row r="170" spans="1:9" ht="18">
      <c r="A170" s="65"/>
      <c r="B170" s="65"/>
      <c r="C170" s="65"/>
      <c r="D170" s="77"/>
      <c r="E170" s="65"/>
      <c r="F170" s="65"/>
      <c r="G170" s="65"/>
      <c r="H170" s="68"/>
      <c r="I170" s="68"/>
    </row>
    <row r="171" spans="1:9" ht="18">
      <c r="A171" s="65"/>
      <c r="B171" s="65"/>
      <c r="C171" s="65"/>
      <c r="D171" s="77"/>
      <c r="E171" s="65"/>
      <c r="F171" s="65"/>
      <c r="G171" s="65"/>
      <c r="H171" s="68"/>
      <c r="I171" s="68"/>
    </row>
    <row r="172" spans="1:9" ht="18">
      <c r="A172" s="65"/>
      <c r="B172" s="65"/>
      <c r="C172" s="65"/>
      <c r="D172" s="77"/>
      <c r="E172" s="65"/>
      <c r="F172" s="65"/>
      <c r="G172" s="65"/>
      <c r="H172" s="68"/>
      <c r="I172" s="68"/>
    </row>
    <row r="173" spans="1:9" ht="18">
      <c r="A173" s="65"/>
      <c r="B173" s="65"/>
      <c r="C173" s="65"/>
      <c r="D173" s="77"/>
      <c r="E173" s="65"/>
      <c r="F173" s="65"/>
      <c r="G173" s="65"/>
      <c r="H173" s="68"/>
      <c r="I173" s="68"/>
    </row>
    <row r="174" spans="1:9" ht="18">
      <c r="A174" s="65"/>
      <c r="B174" s="65"/>
      <c r="C174" s="65"/>
      <c r="D174" s="77"/>
      <c r="E174" s="65"/>
      <c r="F174" s="65"/>
      <c r="G174" s="65"/>
      <c r="H174" s="68"/>
      <c r="I174" s="68"/>
    </row>
    <row r="175" spans="1:9" ht="18">
      <c r="A175" s="65"/>
      <c r="B175" s="65"/>
      <c r="C175" s="65"/>
      <c r="D175" s="77"/>
      <c r="E175" s="65"/>
      <c r="F175" s="65"/>
      <c r="G175" s="65"/>
      <c r="H175" s="68"/>
      <c r="I175" s="68"/>
    </row>
    <row r="176" spans="1:9" ht="18">
      <c r="A176" s="65"/>
      <c r="B176" s="65"/>
      <c r="C176" s="65"/>
      <c r="D176" s="77"/>
      <c r="E176" s="65"/>
      <c r="F176" s="65"/>
      <c r="G176" s="65"/>
      <c r="H176" s="68"/>
      <c r="I176" s="68"/>
    </row>
    <row r="177" spans="1:9" ht="18">
      <c r="A177" s="65"/>
      <c r="B177" s="65"/>
      <c r="C177" s="65"/>
      <c r="D177" s="77"/>
      <c r="E177" s="65"/>
      <c r="F177" s="65"/>
      <c r="G177" s="65"/>
      <c r="H177" s="68"/>
      <c r="I177" s="68"/>
    </row>
    <row r="178" spans="1:9" ht="18">
      <c r="A178" s="65"/>
      <c r="B178" s="65"/>
      <c r="C178" s="65"/>
      <c r="D178" s="77"/>
      <c r="E178" s="65"/>
      <c r="F178" s="65"/>
      <c r="G178" s="65"/>
      <c r="H178" s="68"/>
      <c r="I178" s="68"/>
    </row>
    <row r="179" spans="1:9" ht="18">
      <c r="A179" s="65"/>
      <c r="B179" s="65"/>
      <c r="C179" s="65"/>
      <c r="D179" s="77"/>
      <c r="E179" s="65"/>
      <c r="F179" s="65"/>
      <c r="G179" s="65"/>
      <c r="H179" s="68"/>
      <c r="I179" s="68"/>
    </row>
    <row r="180" spans="1:9" ht="18">
      <c r="A180" s="65"/>
      <c r="B180" s="65"/>
      <c r="C180" s="65"/>
      <c r="D180" s="77"/>
      <c r="E180" s="65"/>
      <c r="F180" s="65"/>
      <c r="G180" s="65"/>
      <c r="H180" s="68"/>
      <c r="I180" s="68"/>
    </row>
    <row r="181" spans="1:9" ht="18">
      <c r="A181" s="65"/>
      <c r="B181" s="65"/>
      <c r="C181" s="65"/>
      <c r="D181" s="77"/>
      <c r="E181" s="65"/>
      <c r="F181" s="65"/>
      <c r="G181" s="65"/>
      <c r="H181" s="68"/>
      <c r="I181" s="68"/>
    </row>
    <row r="182" spans="1:9" ht="18">
      <c r="A182" s="65"/>
      <c r="B182" s="65"/>
      <c r="C182" s="65"/>
      <c r="D182" s="77"/>
      <c r="E182" s="65"/>
      <c r="F182" s="65"/>
      <c r="G182" s="65"/>
      <c r="H182" s="68"/>
      <c r="I182" s="68"/>
    </row>
    <row r="183" spans="1:9" ht="18">
      <c r="A183" s="65"/>
      <c r="B183" s="65"/>
      <c r="C183" s="65"/>
      <c r="D183" s="77"/>
      <c r="E183" s="65"/>
      <c r="F183" s="65"/>
      <c r="G183" s="65"/>
      <c r="H183" s="68"/>
      <c r="I183" s="68"/>
    </row>
    <row r="184" spans="1:9" ht="18">
      <c r="A184" s="65"/>
      <c r="B184" s="65"/>
      <c r="C184" s="65"/>
      <c r="D184" s="77"/>
      <c r="E184" s="65"/>
      <c r="F184" s="65"/>
      <c r="G184" s="65"/>
      <c r="H184" s="68"/>
      <c r="I184" s="68"/>
    </row>
    <row r="185" spans="1:9" ht="18">
      <c r="A185" s="65"/>
      <c r="B185" s="65"/>
      <c r="C185" s="65"/>
      <c r="D185" s="77"/>
      <c r="E185" s="65"/>
      <c r="F185" s="65"/>
      <c r="G185" s="65"/>
      <c r="H185" s="68"/>
      <c r="I185" s="68"/>
    </row>
    <row r="186" spans="1:9" ht="18">
      <c r="A186" s="65"/>
      <c r="B186" s="65"/>
      <c r="C186" s="65"/>
      <c r="D186" s="77"/>
      <c r="E186" s="65"/>
      <c r="F186" s="65"/>
      <c r="G186" s="65"/>
      <c r="H186" s="68"/>
      <c r="I186" s="68"/>
    </row>
    <row r="187" spans="1:9" ht="18">
      <c r="A187" s="65"/>
      <c r="B187" s="65"/>
      <c r="C187" s="65"/>
      <c r="D187" s="77"/>
      <c r="E187" s="65"/>
      <c r="F187" s="65"/>
      <c r="G187" s="65"/>
      <c r="H187" s="68"/>
      <c r="I187" s="68"/>
    </row>
    <row r="188" spans="1:9" ht="18">
      <c r="A188" s="65"/>
      <c r="B188" s="65"/>
      <c r="C188" s="65"/>
      <c r="D188" s="77"/>
      <c r="E188" s="65"/>
      <c r="F188" s="65"/>
      <c r="G188" s="65"/>
      <c r="H188" s="68"/>
      <c r="I188" s="68"/>
    </row>
    <row r="189" spans="1:9" ht="18">
      <c r="A189" s="65"/>
      <c r="B189" s="65"/>
      <c r="C189" s="65"/>
      <c r="D189" s="77"/>
      <c r="E189" s="65"/>
      <c r="F189" s="65"/>
      <c r="G189" s="65"/>
      <c r="H189" s="68"/>
      <c r="I189" s="68"/>
    </row>
    <row r="190" spans="1:9" ht="18">
      <c r="A190" s="65"/>
      <c r="B190" s="65"/>
      <c r="C190" s="65"/>
      <c r="D190" s="77"/>
      <c r="E190" s="65"/>
      <c r="F190" s="65"/>
      <c r="G190" s="65"/>
      <c r="H190" s="68"/>
      <c r="I190" s="68"/>
    </row>
    <row r="191" spans="1:9" ht="18">
      <c r="A191" s="65"/>
      <c r="B191" s="65"/>
      <c r="C191" s="65"/>
      <c r="D191" s="77"/>
      <c r="E191" s="65"/>
      <c r="F191" s="65"/>
      <c r="G191" s="65"/>
      <c r="H191" s="68"/>
      <c r="I191" s="68"/>
    </row>
    <row r="192" spans="1:9" ht="18">
      <c r="A192" s="65"/>
      <c r="B192" s="65"/>
      <c r="C192" s="65"/>
      <c r="D192" s="77"/>
      <c r="E192" s="65"/>
      <c r="F192" s="65"/>
      <c r="G192" s="65"/>
      <c r="H192" s="68"/>
      <c r="I192" s="68"/>
    </row>
    <row r="193" spans="1:9" ht="18">
      <c r="A193" s="65"/>
      <c r="B193" s="65"/>
      <c r="C193" s="65"/>
      <c r="D193" s="77"/>
      <c r="E193" s="65"/>
      <c r="F193" s="65"/>
      <c r="G193" s="65"/>
      <c r="H193" s="68"/>
      <c r="I193" s="68"/>
    </row>
    <row r="194" spans="1:9" ht="18">
      <c r="A194" s="65"/>
      <c r="B194" s="65"/>
      <c r="C194" s="65"/>
      <c r="D194" s="77"/>
      <c r="E194" s="65"/>
      <c r="F194" s="65"/>
      <c r="G194" s="65"/>
      <c r="H194" s="68"/>
      <c r="I194" s="68"/>
    </row>
    <row r="195" spans="1:9" ht="18">
      <c r="A195" s="68"/>
      <c r="B195" s="68"/>
      <c r="C195" s="68"/>
      <c r="D195" s="69"/>
      <c r="E195" s="68"/>
      <c r="F195" s="68"/>
      <c r="G195" s="68"/>
      <c r="H195" s="68"/>
      <c r="I195" s="68"/>
    </row>
    <row r="196" spans="1:9" ht="18">
      <c r="A196" s="68"/>
      <c r="B196" s="68"/>
      <c r="C196" s="68"/>
      <c r="D196" s="69"/>
      <c r="E196" s="68"/>
      <c r="F196" s="68"/>
      <c r="G196" s="68"/>
      <c r="H196" s="68"/>
      <c r="I196" s="68"/>
    </row>
    <row r="197" spans="1:9" ht="18">
      <c r="A197" s="68"/>
      <c r="B197" s="68"/>
      <c r="C197" s="68"/>
      <c r="D197" s="69"/>
      <c r="E197" s="68"/>
      <c r="F197" s="68"/>
      <c r="G197" s="68"/>
      <c r="H197" s="68"/>
      <c r="I197" s="68"/>
    </row>
    <row r="198" spans="1:9" ht="18">
      <c r="A198" s="68"/>
      <c r="B198" s="68"/>
      <c r="C198" s="68"/>
      <c r="D198" s="69"/>
      <c r="E198" s="68"/>
      <c r="F198" s="68"/>
      <c r="G198" s="68"/>
      <c r="H198" s="68"/>
      <c r="I198" s="68"/>
    </row>
    <row r="199" spans="1:9" ht="18">
      <c r="A199" s="68"/>
      <c r="B199" s="68"/>
      <c r="C199" s="68"/>
      <c r="D199" s="69"/>
      <c r="E199" s="68"/>
      <c r="F199" s="68"/>
      <c r="G199" s="68"/>
      <c r="H199" s="68"/>
      <c r="I199" s="68"/>
    </row>
    <row r="200" spans="1:9" ht="18">
      <c r="A200" s="68"/>
      <c r="B200" s="68"/>
      <c r="C200" s="68"/>
      <c r="D200" s="69"/>
      <c r="E200" s="68"/>
      <c r="F200" s="68"/>
      <c r="G200" s="68"/>
      <c r="H200" s="68"/>
      <c r="I200" s="68"/>
    </row>
    <row r="201" spans="1:9" ht="18">
      <c r="A201" s="68"/>
      <c r="B201" s="68"/>
      <c r="C201" s="68"/>
      <c r="D201" s="69"/>
      <c r="E201" s="68"/>
      <c r="F201" s="68"/>
      <c r="G201" s="68"/>
      <c r="H201" s="68"/>
      <c r="I201" s="68"/>
    </row>
    <row r="202" spans="1:9" ht="18">
      <c r="A202" s="68"/>
      <c r="B202" s="68"/>
      <c r="C202" s="68"/>
      <c r="D202" s="69"/>
      <c r="E202" s="68"/>
      <c r="F202" s="68"/>
      <c r="G202" s="68"/>
      <c r="H202" s="68"/>
      <c r="I202" s="68"/>
    </row>
    <row r="203" spans="1:9" ht="18">
      <c r="A203" s="68"/>
      <c r="B203" s="68"/>
      <c r="C203" s="68"/>
      <c r="D203" s="69"/>
      <c r="E203" s="68"/>
      <c r="F203" s="68"/>
      <c r="G203" s="68"/>
      <c r="H203" s="68"/>
      <c r="I203" s="68"/>
    </row>
    <row r="204" spans="1:9" ht="18">
      <c r="A204" s="68"/>
      <c r="B204" s="68"/>
      <c r="C204" s="68"/>
      <c r="D204" s="69"/>
      <c r="E204" s="68"/>
      <c r="F204" s="68"/>
      <c r="G204" s="68"/>
      <c r="H204" s="68"/>
      <c r="I204" s="68"/>
    </row>
    <row r="205" spans="1:9" ht="18">
      <c r="A205" s="68"/>
      <c r="B205" s="68"/>
      <c r="C205" s="68"/>
      <c r="D205" s="69"/>
      <c r="E205" s="68"/>
      <c r="F205" s="68"/>
      <c r="G205" s="68"/>
      <c r="H205" s="68"/>
      <c r="I205" s="68"/>
    </row>
    <row r="206" spans="1:9" ht="18">
      <c r="A206" s="68"/>
      <c r="B206" s="68"/>
      <c r="C206" s="68"/>
      <c r="D206" s="69"/>
      <c r="E206" s="68"/>
      <c r="F206" s="68"/>
      <c r="G206" s="68"/>
      <c r="H206" s="68"/>
      <c r="I206" s="68"/>
    </row>
    <row r="207" spans="1:9" ht="18">
      <c r="A207" s="68"/>
      <c r="B207" s="68"/>
      <c r="C207" s="68"/>
      <c r="D207" s="69"/>
      <c r="E207" s="68"/>
      <c r="F207" s="68"/>
      <c r="G207" s="68"/>
      <c r="H207" s="68"/>
      <c r="I207" s="68"/>
    </row>
    <row r="208" spans="1:9" ht="18">
      <c r="A208" s="68"/>
      <c r="B208" s="68"/>
      <c r="C208" s="68"/>
      <c r="D208" s="69"/>
      <c r="E208" s="68"/>
      <c r="F208" s="68"/>
      <c r="G208" s="68"/>
      <c r="H208" s="68"/>
      <c r="I208" s="68"/>
    </row>
    <row r="209" spans="1:9" ht="18">
      <c r="A209" s="68"/>
      <c r="B209" s="68"/>
      <c r="C209" s="68"/>
      <c r="D209" s="69"/>
      <c r="E209" s="68"/>
      <c r="F209" s="68"/>
      <c r="G209" s="68"/>
      <c r="H209" s="68"/>
      <c r="I209" s="68"/>
    </row>
    <row r="210" spans="1:9" ht="18">
      <c r="A210" s="68"/>
      <c r="B210" s="68"/>
      <c r="C210" s="68"/>
      <c r="D210" s="69"/>
      <c r="E210" s="68"/>
      <c r="F210" s="68"/>
      <c r="G210" s="68"/>
      <c r="H210" s="68"/>
      <c r="I210" s="68"/>
    </row>
    <row r="211" spans="1:9" ht="18">
      <c r="A211" s="68"/>
      <c r="B211" s="68"/>
      <c r="C211" s="68"/>
      <c r="D211" s="69"/>
      <c r="E211" s="68"/>
      <c r="F211" s="68"/>
      <c r="G211" s="68"/>
      <c r="H211" s="68"/>
      <c r="I211" s="68"/>
    </row>
    <row r="212" spans="1:9" ht="18">
      <c r="A212" s="68"/>
      <c r="B212" s="68"/>
      <c r="C212" s="68"/>
      <c r="D212" s="69"/>
      <c r="E212" s="68"/>
      <c r="F212" s="68"/>
      <c r="G212" s="68"/>
      <c r="H212" s="68"/>
      <c r="I212" s="68"/>
    </row>
    <row r="213" spans="1:9" ht="18">
      <c r="A213" s="68"/>
      <c r="B213" s="68"/>
      <c r="C213" s="68"/>
      <c r="D213" s="69"/>
      <c r="E213" s="68"/>
      <c r="F213" s="68"/>
      <c r="G213" s="68"/>
      <c r="H213" s="68"/>
      <c r="I213" s="68"/>
    </row>
    <row r="214" spans="1:9" ht="18">
      <c r="A214" s="68"/>
      <c r="B214" s="68"/>
      <c r="C214" s="68"/>
      <c r="D214" s="69"/>
      <c r="E214" s="68"/>
      <c r="F214" s="68"/>
      <c r="G214" s="68"/>
      <c r="H214" s="68"/>
      <c r="I214" s="68"/>
    </row>
    <row r="215" spans="1:9" ht="18">
      <c r="A215" s="68"/>
      <c r="B215" s="68"/>
      <c r="C215" s="68"/>
      <c r="D215" s="69"/>
      <c r="E215" s="68"/>
      <c r="F215" s="68"/>
      <c r="G215" s="68"/>
      <c r="H215" s="68"/>
      <c r="I215" s="68"/>
    </row>
    <row r="216" spans="1:9" ht="18">
      <c r="A216" s="68"/>
      <c r="B216" s="68"/>
      <c r="C216" s="68"/>
      <c r="D216" s="69"/>
      <c r="E216" s="68"/>
      <c r="F216" s="68"/>
      <c r="G216" s="68"/>
      <c r="H216" s="68"/>
      <c r="I216" s="68"/>
    </row>
    <row r="217" spans="1:9" ht="18">
      <c r="A217" s="68"/>
      <c r="B217" s="68"/>
      <c r="C217" s="68"/>
      <c r="D217" s="69"/>
      <c r="E217" s="68"/>
      <c r="F217" s="68"/>
      <c r="G217" s="68"/>
      <c r="H217" s="68"/>
      <c r="I217" s="68"/>
    </row>
    <row r="218" spans="1:9" ht="18">
      <c r="A218" s="68"/>
      <c r="B218" s="68"/>
      <c r="C218" s="68"/>
      <c r="D218" s="69"/>
      <c r="E218" s="68"/>
      <c r="F218" s="68"/>
      <c r="G218" s="68"/>
      <c r="H218" s="68"/>
      <c r="I218" s="68"/>
    </row>
    <row r="219" spans="1:9" ht="18">
      <c r="A219" s="68"/>
      <c r="B219" s="68"/>
      <c r="C219" s="68"/>
      <c r="D219" s="69"/>
      <c r="E219" s="68"/>
      <c r="F219" s="68"/>
      <c r="G219" s="68"/>
      <c r="H219" s="68"/>
      <c r="I219" s="68"/>
    </row>
    <row r="220" spans="1:9" ht="18">
      <c r="A220" s="68"/>
      <c r="B220" s="68"/>
      <c r="C220" s="68"/>
      <c r="D220" s="69"/>
      <c r="E220" s="68"/>
      <c r="F220" s="68"/>
      <c r="G220" s="68"/>
      <c r="H220" s="68"/>
      <c r="I220" s="68"/>
    </row>
    <row r="221" spans="1:9" ht="18">
      <c r="A221" s="68"/>
      <c r="B221" s="68"/>
      <c r="C221" s="68"/>
      <c r="D221" s="69"/>
      <c r="E221" s="68"/>
      <c r="F221" s="68"/>
      <c r="G221" s="68"/>
      <c r="H221" s="68"/>
      <c r="I221" s="68"/>
    </row>
    <row r="222" spans="1:9" ht="18">
      <c r="A222" s="68"/>
      <c r="B222" s="68"/>
      <c r="C222" s="68"/>
      <c r="D222" s="69"/>
      <c r="E222" s="68"/>
      <c r="F222" s="68"/>
      <c r="G222" s="68"/>
      <c r="H222" s="68"/>
      <c r="I222" s="68"/>
    </row>
    <row r="223" spans="1:9" ht="18">
      <c r="A223" s="68"/>
      <c r="B223" s="68"/>
      <c r="C223" s="68"/>
      <c r="D223" s="69"/>
      <c r="E223" s="68"/>
      <c r="F223" s="68"/>
      <c r="G223" s="68"/>
      <c r="H223" s="68"/>
      <c r="I223" s="68"/>
    </row>
    <row r="224" spans="1:9" ht="18">
      <c r="A224" s="68"/>
      <c r="B224" s="68"/>
      <c r="C224" s="68"/>
      <c r="D224" s="69"/>
      <c r="E224" s="68"/>
      <c r="F224" s="68"/>
      <c r="G224" s="68"/>
      <c r="H224" s="68"/>
      <c r="I224" s="68"/>
    </row>
    <row r="225" spans="1:9" ht="18">
      <c r="A225" s="68"/>
      <c r="B225" s="68"/>
      <c r="C225" s="68"/>
      <c r="D225" s="69"/>
      <c r="E225" s="68"/>
      <c r="F225" s="68"/>
      <c r="G225" s="68"/>
      <c r="H225" s="68"/>
      <c r="I225" s="68"/>
    </row>
    <row r="226" spans="1:9" ht="18">
      <c r="A226" s="68"/>
      <c r="B226" s="68"/>
      <c r="C226" s="68"/>
      <c r="D226" s="69"/>
      <c r="E226" s="68"/>
      <c r="F226" s="68"/>
      <c r="G226" s="68"/>
      <c r="H226" s="68"/>
      <c r="I226" s="68"/>
    </row>
    <row r="227" spans="1:9" ht="18">
      <c r="A227" s="68"/>
      <c r="B227" s="68"/>
      <c r="C227" s="68"/>
      <c r="D227" s="69"/>
      <c r="E227" s="68"/>
      <c r="F227" s="68"/>
      <c r="G227" s="68"/>
      <c r="H227" s="68"/>
      <c r="I227" s="68"/>
    </row>
    <row r="228" spans="1:9" ht="18">
      <c r="A228" s="68"/>
      <c r="B228" s="68"/>
      <c r="C228" s="68"/>
      <c r="D228" s="69"/>
      <c r="E228" s="68"/>
      <c r="F228" s="68"/>
      <c r="G228" s="68"/>
      <c r="H228" s="68"/>
      <c r="I228" s="68"/>
    </row>
    <row r="229" spans="1:9" ht="18">
      <c r="A229" s="68"/>
      <c r="B229" s="68"/>
      <c r="C229" s="68"/>
      <c r="D229" s="69"/>
      <c r="E229" s="68"/>
      <c r="F229" s="68"/>
      <c r="G229" s="68"/>
      <c r="H229" s="68"/>
      <c r="I229" s="68"/>
    </row>
    <row r="230" spans="1:9" ht="18">
      <c r="A230" s="68"/>
      <c r="B230" s="68"/>
      <c r="C230" s="68"/>
      <c r="D230" s="69"/>
      <c r="E230" s="68"/>
      <c r="F230" s="68"/>
      <c r="G230" s="68"/>
      <c r="H230" s="68"/>
      <c r="I230" s="68"/>
    </row>
    <row r="231" spans="1:9" ht="18">
      <c r="A231" s="68"/>
      <c r="B231" s="68"/>
      <c r="C231" s="68"/>
      <c r="D231" s="69"/>
      <c r="E231" s="68"/>
      <c r="F231" s="68"/>
      <c r="G231" s="68"/>
      <c r="H231" s="68"/>
      <c r="I231" s="68"/>
    </row>
    <row r="232" spans="1:9" ht="18">
      <c r="A232" s="68"/>
      <c r="B232" s="68"/>
      <c r="C232" s="68"/>
      <c r="D232" s="69"/>
      <c r="E232" s="68"/>
      <c r="F232" s="68"/>
      <c r="G232" s="68"/>
      <c r="H232" s="68"/>
      <c r="I232" s="68"/>
    </row>
    <row r="233" spans="1:9" ht="18">
      <c r="A233" s="68"/>
      <c r="B233" s="68"/>
      <c r="C233" s="68"/>
      <c r="D233" s="69"/>
      <c r="E233" s="68"/>
      <c r="F233" s="68"/>
      <c r="G233" s="68"/>
      <c r="H233" s="68"/>
      <c r="I233" s="68"/>
    </row>
    <row r="234" spans="1:9" ht="18">
      <c r="A234" s="68"/>
      <c r="B234" s="68"/>
      <c r="C234" s="68"/>
      <c r="D234" s="69"/>
      <c r="E234" s="68"/>
      <c r="F234" s="68"/>
      <c r="G234" s="68"/>
      <c r="H234" s="68"/>
      <c r="I234" s="68"/>
    </row>
    <row r="235" spans="1:9" ht="18">
      <c r="A235" s="68"/>
      <c r="B235" s="68"/>
      <c r="C235" s="68"/>
      <c r="D235" s="69"/>
      <c r="E235" s="68"/>
      <c r="F235" s="68"/>
      <c r="G235" s="68"/>
      <c r="H235" s="68"/>
      <c r="I235" s="68"/>
    </row>
    <row r="236" spans="1:9" ht="18">
      <c r="A236" s="68"/>
      <c r="B236" s="68"/>
      <c r="C236" s="68"/>
      <c r="D236" s="69"/>
      <c r="E236" s="68"/>
      <c r="F236" s="68"/>
      <c r="G236" s="68"/>
      <c r="H236" s="68"/>
      <c r="I236" s="68"/>
    </row>
    <row r="237" spans="1:9" ht="18">
      <c r="A237" s="68"/>
      <c r="B237" s="68"/>
      <c r="C237" s="68"/>
      <c r="D237" s="69"/>
      <c r="E237" s="68"/>
      <c r="F237" s="68"/>
      <c r="G237" s="68"/>
      <c r="H237" s="68"/>
      <c r="I237" s="68"/>
    </row>
    <row r="238" spans="1:9" ht="18">
      <c r="A238" s="68"/>
      <c r="B238" s="68"/>
      <c r="C238" s="68"/>
      <c r="D238" s="69"/>
      <c r="E238" s="68"/>
      <c r="F238" s="68"/>
      <c r="G238" s="68"/>
      <c r="H238" s="68"/>
      <c r="I238" s="68"/>
    </row>
    <row r="239" spans="1:9" ht="18">
      <c r="A239" s="68"/>
      <c r="B239" s="68"/>
      <c r="C239" s="68"/>
      <c r="D239" s="69"/>
      <c r="E239" s="68"/>
      <c r="F239" s="68"/>
      <c r="G239" s="68"/>
      <c r="H239" s="68"/>
      <c r="I239" s="68"/>
    </row>
    <row r="240" spans="1:9" ht="18">
      <c r="A240" s="68"/>
      <c r="B240" s="68"/>
      <c r="C240" s="68"/>
      <c r="D240" s="69"/>
      <c r="E240" s="68"/>
      <c r="F240" s="68"/>
      <c r="G240" s="68"/>
      <c r="H240" s="68"/>
      <c r="I240" s="68"/>
    </row>
    <row r="241" spans="1:9" ht="18">
      <c r="A241" s="68"/>
      <c r="B241" s="68"/>
      <c r="C241" s="68"/>
      <c r="D241" s="69"/>
      <c r="E241" s="68"/>
      <c r="F241" s="68"/>
      <c r="G241" s="68"/>
      <c r="H241" s="68"/>
      <c r="I241" s="68"/>
    </row>
    <row r="242" spans="1:9" ht="18">
      <c r="A242" s="68"/>
      <c r="B242" s="68"/>
      <c r="C242" s="68"/>
      <c r="D242" s="69"/>
      <c r="E242" s="68"/>
      <c r="F242" s="68"/>
      <c r="G242" s="68"/>
      <c r="H242" s="68"/>
      <c r="I242" s="68"/>
    </row>
    <row r="243" spans="1:9" ht="18">
      <c r="A243" s="68"/>
      <c r="B243" s="68"/>
      <c r="C243" s="68"/>
      <c r="D243" s="69"/>
      <c r="E243" s="68"/>
      <c r="F243" s="68"/>
      <c r="G243" s="68"/>
      <c r="H243" s="68"/>
      <c r="I243" s="68"/>
    </row>
    <row r="244" spans="1:9" ht="18">
      <c r="A244" s="68"/>
      <c r="B244" s="68"/>
      <c r="C244" s="68"/>
      <c r="D244" s="69"/>
      <c r="E244" s="68"/>
      <c r="F244" s="68"/>
      <c r="G244" s="68"/>
      <c r="H244" s="68"/>
      <c r="I244" s="68"/>
    </row>
    <row r="245" spans="1:9" ht="18">
      <c r="A245" s="68"/>
      <c r="B245" s="68"/>
      <c r="C245" s="68"/>
      <c r="D245" s="69"/>
      <c r="E245" s="68"/>
      <c r="F245" s="68"/>
      <c r="G245" s="68"/>
      <c r="H245" s="68"/>
      <c r="I245" s="68"/>
    </row>
    <row r="246" spans="1:9" ht="18">
      <c r="A246" s="68"/>
      <c r="B246" s="68"/>
      <c r="C246" s="68"/>
      <c r="D246" s="69"/>
      <c r="E246" s="68"/>
      <c r="F246" s="68"/>
      <c r="G246" s="68"/>
      <c r="H246" s="68"/>
      <c r="I246" s="68"/>
    </row>
    <row r="247" spans="1:9" ht="18">
      <c r="A247" s="68"/>
      <c r="B247" s="68"/>
      <c r="C247" s="68"/>
      <c r="D247" s="69"/>
      <c r="E247" s="68"/>
      <c r="F247" s="68"/>
      <c r="G247" s="68"/>
      <c r="H247" s="68"/>
      <c r="I247" s="68"/>
    </row>
    <row r="248" spans="1:9" ht="18">
      <c r="A248" s="68"/>
      <c r="B248" s="68"/>
      <c r="C248" s="68"/>
      <c r="D248" s="69"/>
      <c r="E248" s="68"/>
      <c r="F248" s="68"/>
      <c r="G248" s="68"/>
      <c r="H248" s="68"/>
      <c r="I248" s="68"/>
    </row>
    <row r="249" spans="1:9" ht="18">
      <c r="A249" s="68"/>
      <c r="B249" s="68"/>
      <c r="C249" s="68"/>
      <c r="D249" s="69"/>
      <c r="E249" s="68"/>
      <c r="F249" s="68"/>
      <c r="G249" s="68"/>
      <c r="H249" s="68"/>
      <c r="I249" s="68"/>
    </row>
    <row r="250" spans="1:9" ht="18">
      <c r="A250" s="68"/>
      <c r="B250" s="68"/>
      <c r="C250" s="68"/>
      <c r="D250" s="69"/>
      <c r="E250" s="68"/>
      <c r="F250" s="68"/>
      <c r="G250" s="68"/>
      <c r="H250" s="68"/>
      <c r="I250" s="68"/>
    </row>
    <row r="251" spans="1:9" ht="18">
      <c r="A251" s="68"/>
      <c r="B251" s="68"/>
      <c r="C251" s="68"/>
      <c r="D251" s="69"/>
      <c r="E251" s="68"/>
      <c r="F251" s="68"/>
      <c r="G251" s="68"/>
      <c r="H251" s="68"/>
      <c r="I251" s="68"/>
    </row>
    <row r="252" spans="1:9" ht="18">
      <c r="A252" s="68"/>
      <c r="B252" s="68"/>
      <c r="C252" s="68"/>
      <c r="D252" s="69"/>
      <c r="E252" s="68"/>
      <c r="F252" s="68"/>
      <c r="G252" s="68"/>
      <c r="H252" s="68"/>
      <c r="I252" s="68"/>
    </row>
    <row r="253" spans="1:9" ht="18">
      <c r="A253" s="68"/>
      <c r="B253" s="68"/>
      <c r="C253" s="68"/>
      <c r="D253" s="69"/>
      <c r="E253" s="68"/>
      <c r="F253" s="68"/>
      <c r="G253" s="68"/>
      <c r="H253" s="68"/>
      <c r="I253" s="68"/>
    </row>
    <row r="254" spans="1:9" ht="18">
      <c r="A254" s="68"/>
      <c r="B254" s="68"/>
      <c r="C254" s="68"/>
      <c r="D254" s="69"/>
      <c r="E254" s="68"/>
      <c r="F254" s="68"/>
      <c r="G254" s="68"/>
      <c r="H254" s="68"/>
      <c r="I254" s="68"/>
    </row>
    <row r="255" spans="1:9" ht="18">
      <c r="A255" s="68"/>
      <c r="B255" s="68"/>
      <c r="C255" s="68"/>
      <c r="D255" s="69"/>
      <c r="E255" s="68"/>
      <c r="F255" s="68"/>
      <c r="G255" s="68"/>
      <c r="H255" s="68"/>
      <c r="I255" s="68"/>
    </row>
    <row r="256" spans="1:9" ht="18">
      <c r="A256" s="68"/>
      <c r="B256" s="68"/>
      <c r="C256" s="68"/>
      <c r="D256" s="69"/>
      <c r="E256" s="68"/>
      <c r="F256" s="68"/>
      <c r="G256" s="68"/>
      <c r="H256" s="68"/>
      <c r="I256" s="68"/>
    </row>
    <row r="257" spans="1:9" ht="18">
      <c r="A257" s="68"/>
      <c r="B257" s="68"/>
      <c r="C257" s="68"/>
      <c r="D257" s="69"/>
      <c r="E257" s="68"/>
      <c r="F257" s="68"/>
      <c r="G257" s="68"/>
      <c r="H257" s="68"/>
      <c r="I257" s="68"/>
    </row>
    <row r="258" spans="1:9" ht="18">
      <c r="A258" s="68"/>
      <c r="B258" s="68"/>
      <c r="C258" s="68"/>
      <c r="D258" s="69"/>
      <c r="E258" s="68"/>
      <c r="F258" s="68"/>
      <c r="G258" s="68"/>
      <c r="H258" s="68"/>
      <c r="I258" s="68"/>
    </row>
    <row r="259" spans="1:9" ht="18">
      <c r="A259" s="68"/>
      <c r="B259" s="68"/>
      <c r="C259" s="68"/>
      <c r="D259" s="69"/>
      <c r="E259" s="68"/>
      <c r="F259" s="68"/>
      <c r="G259" s="68"/>
      <c r="H259" s="68"/>
      <c r="I259" s="68"/>
    </row>
    <row r="260" spans="1:9" ht="18">
      <c r="A260" s="68"/>
      <c r="B260" s="68"/>
      <c r="C260" s="68"/>
      <c r="D260" s="69"/>
      <c r="E260" s="68"/>
      <c r="F260" s="68"/>
      <c r="G260" s="68"/>
      <c r="H260" s="68"/>
      <c r="I260" s="68"/>
    </row>
    <row r="261" spans="1:9" ht="18">
      <c r="A261" s="68"/>
      <c r="B261" s="68"/>
      <c r="C261" s="68"/>
      <c r="D261" s="69"/>
      <c r="E261" s="68"/>
      <c r="F261" s="68"/>
      <c r="G261" s="68"/>
      <c r="H261" s="68"/>
      <c r="I261" s="68"/>
    </row>
    <row r="262" spans="1:9" ht="18">
      <c r="A262" s="68"/>
      <c r="B262" s="68"/>
      <c r="C262" s="68"/>
      <c r="D262" s="69"/>
      <c r="E262" s="68"/>
      <c r="F262" s="68"/>
      <c r="G262" s="68"/>
      <c r="H262" s="68"/>
      <c r="I262" s="68"/>
    </row>
    <row r="263" spans="1:9" ht="18">
      <c r="A263" s="68"/>
      <c r="B263" s="68"/>
      <c r="C263" s="68"/>
      <c r="D263" s="69"/>
      <c r="E263" s="68"/>
      <c r="F263" s="68"/>
      <c r="G263" s="68"/>
      <c r="H263" s="68"/>
      <c r="I263" s="68"/>
    </row>
    <row r="264" spans="1:9" ht="18">
      <c r="A264" s="68"/>
      <c r="B264" s="68"/>
      <c r="C264" s="68"/>
      <c r="D264" s="69"/>
      <c r="E264" s="68"/>
      <c r="F264" s="68"/>
      <c r="G264" s="68"/>
      <c r="H264" s="68"/>
      <c r="I264" s="68"/>
    </row>
    <row r="265" spans="1:9" ht="18">
      <c r="A265" s="68"/>
      <c r="B265" s="68"/>
      <c r="C265" s="68"/>
      <c r="D265" s="69"/>
      <c r="E265" s="68"/>
      <c r="F265" s="68"/>
      <c r="G265" s="68"/>
      <c r="H265" s="68"/>
      <c r="I265" s="68"/>
    </row>
    <row r="266" spans="1:9" ht="18">
      <c r="A266" s="68"/>
      <c r="B266" s="68"/>
      <c r="C266" s="68"/>
      <c r="D266" s="69"/>
      <c r="E266" s="68"/>
      <c r="F266" s="68"/>
      <c r="G266" s="68"/>
      <c r="H266" s="68"/>
      <c r="I266" s="68"/>
    </row>
    <row r="267" spans="1:9" ht="18">
      <c r="A267" s="68"/>
      <c r="B267" s="68"/>
      <c r="C267" s="68"/>
      <c r="D267" s="69"/>
      <c r="E267" s="68"/>
      <c r="F267" s="68"/>
      <c r="G267" s="68"/>
      <c r="H267" s="68"/>
      <c r="I267" s="68"/>
    </row>
    <row r="268" spans="1:9" ht="18">
      <c r="A268" s="68"/>
      <c r="B268" s="68"/>
      <c r="C268" s="68"/>
      <c r="D268" s="69"/>
      <c r="E268" s="68"/>
      <c r="F268" s="68"/>
      <c r="G268" s="68"/>
      <c r="H268" s="68"/>
      <c r="I268" s="68"/>
    </row>
    <row r="269" spans="1:9" ht="18">
      <c r="A269" s="68"/>
      <c r="B269" s="68"/>
      <c r="C269" s="68"/>
      <c r="D269" s="69"/>
      <c r="E269" s="68"/>
      <c r="F269" s="68"/>
      <c r="G269" s="68"/>
      <c r="H269" s="68"/>
      <c r="I269" s="68"/>
    </row>
    <row r="270" spans="1:9" ht="18">
      <c r="A270" s="68"/>
      <c r="B270" s="68"/>
      <c r="C270" s="68"/>
      <c r="D270" s="69"/>
      <c r="E270" s="68"/>
      <c r="F270" s="68"/>
      <c r="G270" s="68"/>
      <c r="H270" s="68"/>
      <c r="I270" s="68"/>
    </row>
    <row r="271" spans="1:9" ht="18">
      <c r="A271" s="68"/>
      <c r="B271" s="68"/>
      <c r="C271" s="68"/>
      <c r="D271" s="69"/>
      <c r="E271" s="68"/>
      <c r="F271" s="68"/>
      <c r="G271" s="68"/>
      <c r="H271" s="68"/>
      <c r="I271" s="68"/>
    </row>
    <row r="272" spans="1:9" ht="18">
      <c r="A272" s="68"/>
      <c r="B272" s="68"/>
      <c r="C272" s="68"/>
      <c r="D272" s="69"/>
      <c r="E272" s="68"/>
      <c r="F272" s="68"/>
      <c r="G272" s="68"/>
      <c r="H272" s="68"/>
      <c r="I272" s="68"/>
    </row>
    <row r="273" spans="1:9" ht="18">
      <c r="A273" s="68"/>
      <c r="B273" s="68"/>
      <c r="C273" s="68"/>
      <c r="D273" s="69"/>
      <c r="E273" s="68"/>
      <c r="F273" s="68"/>
      <c r="G273" s="68"/>
      <c r="H273" s="68"/>
      <c r="I273" s="68"/>
    </row>
    <row r="274" spans="1:9" ht="18">
      <c r="A274" s="68"/>
      <c r="B274" s="68"/>
      <c r="C274" s="68"/>
      <c r="D274" s="69"/>
      <c r="E274" s="68"/>
      <c r="F274" s="68"/>
      <c r="G274" s="68"/>
      <c r="H274" s="68"/>
      <c r="I274" s="68"/>
    </row>
    <row r="275" spans="1:9" ht="18">
      <c r="A275" s="68"/>
      <c r="B275" s="68"/>
      <c r="C275" s="68"/>
      <c r="D275" s="69"/>
      <c r="E275" s="68"/>
      <c r="F275" s="68"/>
      <c r="G275" s="68"/>
      <c r="H275" s="68"/>
      <c r="I275" s="68"/>
    </row>
    <row r="276" spans="1:9" ht="18">
      <c r="A276" s="68"/>
      <c r="B276" s="68"/>
      <c r="C276" s="68"/>
      <c r="D276" s="69"/>
      <c r="E276" s="68"/>
      <c r="F276" s="68"/>
      <c r="G276" s="68"/>
      <c r="H276" s="68"/>
      <c r="I276" s="68"/>
    </row>
    <row r="277" spans="1:9" ht="18">
      <c r="A277" s="68"/>
      <c r="B277" s="68"/>
      <c r="C277" s="68"/>
      <c r="D277" s="69"/>
      <c r="E277" s="68"/>
      <c r="F277" s="68"/>
      <c r="G277" s="68"/>
      <c r="H277" s="68"/>
      <c r="I277" s="68"/>
    </row>
    <row r="278" spans="1:9" ht="18">
      <c r="A278" s="68"/>
      <c r="B278" s="68"/>
      <c r="C278" s="68"/>
      <c r="D278" s="69"/>
      <c r="E278" s="68"/>
      <c r="F278" s="68"/>
      <c r="G278" s="68"/>
      <c r="H278" s="68"/>
      <c r="I278" s="68"/>
    </row>
    <row r="279" spans="1:9" ht="18">
      <c r="A279" s="68"/>
      <c r="B279" s="68"/>
      <c r="C279" s="68"/>
      <c r="D279" s="69"/>
      <c r="E279" s="68"/>
      <c r="F279" s="68"/>
      <c r="G279" s="68"/>
      <c r="H279" s="68"/>
      <c r="I279" s="68"/>
    </row>
    <row r="280" spans="1:9" ht="18">
      <c r="A280" s="68"/>
      <c r="B280" s="68"/>
      <c r="C280" s="68"/>
      <c r="D280" s="69"/>
      <c r="E280" s="68"/>
      <c r="F280" s="68"/>
      <c r="G280" s="68"/>
      <c r="H280" s="68"/>
      <c r="I280" s="68"/>
    </row>
    <row r="281" spans="1:9" ht="18">
      <c r="A281" s="68"/>
      <c r="B281" s="68"/>
      <c r="C281" s="68"/>
      <c r="D281" s="69"/>
      <c r="E281" s="68"/>
      <c r="F281" s="68"/>
      <c r="G281" s="68"/>
      <c r="H281" s="68"/>
      <c r="I281" s="68"/>
    </row>
    <row r="282" spans="1:9" ht="18">
      <c r="A282" s="68"/>
      <c r="B282" s="68"/>
      <c r="C282" s="68"/>
      <c r="D282" s="69"/>
      <c r="E282" s="68"/>
      <c r="F282" s="68"/>
      <c r="G282" s="68"/>
      <c r="H282" s="68"/>
      <c r="I282" s="68"/>
    </row>
    <row r="283" spans="1:9" ht="18">
      <c r="A283" s="68"/>
      <c r="B283" s="68"/>
      <c r="C283" s="68"/>
      <c r="D283" s="69"/>
      <c r="E283" s="68"/>
      <c r="F283" s="68"/>
      <c r="G283" s="68"/>
      <c r="H283" s="68"/>
      <c r="I283" s="68"/>
    </row>
    <row r="284" spans="1:9" ht="18">
      <c r="A284" s="68"/>
      <c r="B284" s="68"/>
      <c r="C284" s="68"/>
      <c r="D284" s="69"/>
      <c r="E284" s="68"/>
      <c r="F284" s="68"/>
      <c r="G284" s="68"/>
      <c r="H284" s="68"/>
      <c r="I284" s="68"/>
    </row>
    <row r="285" spans="1:9" ht="18">
      <c r="A285" s="68"/>
      <c r="B285" s="68"/>
      <c r="C285" s="68"/>
      <c r="D285" s="69"/>
      <c r="E285" s="68"/>
      <c r="F285" s="68"/>
      <c r="G285" s="68"/>
      <c r="H285" s="68"/>
      <c r="I285" s="68"/>
    </row>
    <row r="286" spans="1:9" ht="18">
      <c r="A286" s="68"/>
      <c r="B286" s="68"/>
      <c r="C286" s="68"/>
      <c r="D286" s="69"/>
      <c r="E286" s="68"/>
      <c r="F286" s="68"/>
      <c r="G286" s="68"/>
      <c r="H286" s="68"/>
      <c r="I286" s="68"/>
    </row>
    <row r="287" spans="1:9" ht="18">
      <c r="A287" s="68"/>
      <c r="B287" s="68"/>
      <c r="C287" s="68"/>
      <c r="D287" s="69"/>
      <c r="E287" s="68"/>
      <c r="F287" s="68"/>
      <c r="G287" s="68"/>
      <c r="H287" s="68"/>
      <c r="I287" s="68"/>
    </row>
    <row r="288" spans="1:9" ht="18">
      <c r="A288" s="68"/>
      <c r="B288" s="68"/>
      <c r="C288" s="68"/>
      <c r="D288" s="69"/>
      <c r="E288" s="68"/>
      <c r="F288" s="68"/>
      <c r="G288" s="68"/>
      <c r="H288" s="68"/>
      <c r="I288" s="68"/>
    </row>
    <row r="289" spans="1:9" ht="18">
      <c r="A289" s="68"/>
      <c r="B289" s="68"/>
      <c r="C289" s="68"/>
      <c r="D289" s="69"/>
      <c r="E289" s="68"/>
      <c r="F289" s="68"/>
      <c r="G289" s="68"/>
      <c r="H289" s="68"/>
      <c r="I289" s="68"/>
    </row>
    <row r="290" spans="1:9" ht="18">
      <c r="A290" s="68"/>
      <c r="B290" s="68"/>
      <c r="C290" s="68"/>
      <c r="D290" s="69"/>
      <c r="E290" s="68"/>
      <c r="F290" s="68"/>
      <c r="G290" s="68"/>
      <c r="H290" s="68"/>
      <c r="I290" s="68"/>
    </row>
    <row r="291" spans="1:9" ht="18">
      <c r="A291" s="68"/>
      <c r="B291" s="68"/>
      <c r="C291" s="68"/>
      <c r="D291" s="69"/>
      <c r="E291" s="68"/>
      <c r="F291" s="68"/>
      <c r="G291" s="68"/>
      <c r="H291" s="68"/>
      <c r="I291" s="68"/>
    </row>
    <row r="292" spans="1:9" ht="18">
      <c r="A292" s="68"/>
      <c r="B292" s="68"/>
      <c r="C292" s="68"/>
      <c r="D292" s="69"/>
      <c r="E292" s="68"/>
      <c r="F292" s="68"/>
      <c r="G292" s="68"/>
      <c r="H292" s="68"/>
      <c r="I292" s="68"/>
    </row>
    <row r="293" spans="1:9" ht="18">
      <c r="A293" s="68"/>
      <c r="B293" s="68"/>
      <c r="C293" s="68"/>
      <c r="D293" s="69"/>
      <c r="E293" s="68"/>
      <c r="F293" s="68"/>
      <c r="G293" s="68"/>
      <c r="H293" s="68"/>
      <c r="I293" s="68"/>
    </row>
    <row r="294" spans="1:9" ht="18">
      <c r="A294" s="68"/>
      <c r="B294" s="68"/>
      <c r="C294" s="68"/>
      <c r="D294" s="69"/>
      <c r="E294" s="68"/>
      <c r="F294" s="68"/>
      <c r="G294" s="68"/>
      <c r="H294" s="68"/>
      <c r="I294" s="68"/>
    </row>
    <row r="295" spans="1:9" ht="18">
      <c r="A295" s="68"/>
      <c r="B295" s="68"/>
      <c r="C295" s="68"/>
      <c r="D295" s="69"/>
      <c r="E295" s="68"/>
      <c r="F295" s="68"/>
      <c r="G295" s="68"/>
      <c r="H295" s="68"/>
      <c r="I295" s="68"/>
    </row>
    <row r="296" spans="1:9" ht="18">
      <c r="A296" s="68"/>
      <c r="B296" s="68"/>
      <c r="C296" s="68"/>
      <c r="D296" s="69"/>
      <c r="E296" s="68"/>
      <c r="F296" s="68"/>
      <c r="G296" s="68"/>
      <c r="H296" s="68"/>
      <c r="I296" s="68"/>
    </row>
    <row r="297" spans="1:9" ht="18">
      <c r="A297" s="68"/>
      <c r="B297" s="68"/>
      <c r="C297" s="68"/>
      <c r="D297" s="69"/>
      <c r="E297" s="68"/>
      <c r="F297" s="68"/>
      <c r="G297" s="68"/>
      <c r="H297" s="68"/>
      <c r="I297" s="68"/>
    </row>
    <row r="298" spans="1:9" ht="18">
      <c r="A298" s="68"/>
      <c r="B298" s="68"/>
      <c r="C298" s="68"/>
      <c r="D298" s="69"/>
      <c r="E298" s="68"/>
      <c r="F298" s="68"/>
      <c r="G298" s="68"/>
      <c r="H298" s="68"/>
      <c r="I298" s="68"/>
    </row>
    <row r="299" spans="1:9" ht="18">
      <c r="A299" s="68"/>
      <c r="B299" s="68"/>
      <c r="C299" s="68"/>
      <c r="D299" s="69"/>
      <c r="E299" s="68"/>
      <c r="F299" s="68"/>
      <c r="G299" s="68"/>
      <c r="H299" s="68"/>
      <c r="I299" s="68"/>
    </row>
    <row r="300" spans="1:9" ht="18">
      <c r="A300" s="68"/>
      <c r="B300" s="68"/>
      <c r="C300" s="68"/>
      <c r="D300" s="69"/>
      <c r="E300" s="68"/>
      <c r="F300" s="68"/>
      <c r="G300" s="68"/>
      <c r="H300" s="68"/>
      <c r="I300" s="68"/>
    </row>
    <row r="301" spans="1:9" ht="18">
      <c r="A301" s="68"/>
      <c r="B301" s="68"/>
      <c r="C301" s="68"/>
      <c r="D301" s="69"/>
      <c r="E301" s="68"/>
      <c r="F301" s="68"/>
      <c r="G301" s="68"/>
      <c r="H301" s="68"/>
      <c r="I301" s="68"/>
    </row>
    <row r="302" spans="1:9" ht="18">
      <c r="A302" s="68"/>
      <c r="B302" s="68"/>
      <c r="C302" s="68"/>
      <c r="D302" s="69"/>
      <c r="E302" s="68"/>
      <c r="F302" s="68"/>
      <c r="G302" s="68"/>
      <c r="H302" s="68"/>
      <c r="I302" s="68"/>
    </row>
    <row r="303" spans="1:9" ht="18">
      <c r="A303" s="68"/>
      <c r="B303" s="68"/>
      <c r="C303" s="68"/>
      <c r="D303" s="69"/>
      <c r="E303" s="68"/>
      <c r="F303" s="68"/>
      <c r="G303" s="68"/>
      <c r="H303" s="68"/>
      <c r="I303" s="68"/>
    </row>
    <row r="304" spans="1:9" ht="18">
      <c r="A304" s="68"/>
      <c r="B304" s="68"/>
      <c r="C304" s="68"/>
      <c r="D304" s="69"/>
      <c r="E304" s="68"/>
      <c r="F304" s="68"/>
      <c r="G304" s="68"/>
      <c r="H304" s="68"/>
      <c r="I304" s="68"/>
    </row>
    <row r="305" spans="1:9" ht="18">
      <c r="A305" s="68"/>
      <c r="B305" s="68"/>
      <c r="C305" s="68"/>
      <c r="D305" s="69"/>
      <c r="E305" s="68"/>
      <c r="F305" s="68"/>
      <c r="G305" s="68"/>
      <c r="H305" s="68"/>
      <c r="I305" s="68"/>
    </row>
    <row r="306" spans="1:9" ht="18">
      <c r="A306" s="68"/>
      <c r="B306" s="68"/>
      <c r="C306" s="68"/>
      <c r="D306" s="69"/>
      <c r="E306" s="68"/>
      <c r="F306" s="68"/>
      <c r="G306" s="68"/>
      <c r="H306" s="68"/>
      <c r="I306" s="68"/>
    </row>
    <row r="307" spans="1:9" ht="18">
      <c r="A307" s="68"/>
      <c r="B307" s="68"/>
      <c r="C307" s="68"/>
      <c r="D307" s="69"/>
      <c r="E307" s="68"/>
      <c r="F307" s="68"/>
      <c r="G307" s="68"/>
      <c r="H307" s="68"/>
      <c r="I307" s="68"/>
    </row>
    <row r="308" spans="1:9" ht="18">
      <c r="A308" s="68"/>
      <c r="B308" s="68"/>
      <c r="C308" s="68"/>
      <c r="D308" s="69"/>
      <c r="E308" s="68"/>
      <c r="F308" s="68"/>
      <c r="G308" s="68"/>
      <c r="H308" s="68"/>
      <c r="I308" s="68"/>
    </row>
    <row r="309" spans="1:9" ht="18">
      <c r="A309" s="68"/>
      <c r="B309" s="68"/>
      <c r="C309" s="68"/>
      <c r="D309" s="69"/>
      <c r="E309" s="68"/>
      <c r="F309" s="68"/>
      <c r="G309" s="68"/>
      <c r="H309" s="68"/>
      <c r="I309" s="68"/>
    </row>
    <row r="310" spans="1:9" ht="18">
      <c r="A310" s="68"/>
      <c r="B310" s="68"/>
      <c r="C310" s="68"/>
      <c r="D310" s="69"/>
      <c r="E310" s="68"/>
      <c r="F310" s="68"/>
      <c r="G310" s="68"/>
      <c r="H310" s="68"/>
      <c r="I310" s="68"/>
    </row>
    <row r="311" spans="1:9" ht="18">
      <c r="A311" s="68"/>
      <c r="B311" s="68"/>
      <c r="C311" s="68"/>
      <c r="D311" s="69"/>
      <c r="E311" s="68"/>
      <c r="F311" s="68"/>
      <c r="G311" s="68"/>
      <c r="H311" s="68"/>
      <c r="I311" s="68"/>
    </row>
    <row r="312" spans="1:9" ht="18">
      <c r="A312" s="68"/>
      <c r="B312" s="68"/>
      <c r="C312" s="68"/>
      <c r="D312" s="69"/>
      <c r="E312" s="68"/>
      <c r="F312" s="68"/>
      <c r="G312" s="68"/>
      <c r="H312" s="68"/>
      <c r="I312" s="68"/>
    </row>
    <row r="313" spans="1:9" ht="18">
      <c r="A313" s="68"/>
      <c r="B313" s="68"/>
      <c r="C313" s="68"/>
      <c r="D313" s="69"/>
      <c r="E313" s="68"/>
      <c r="F313" s="68"/>
      <c r="G313" s="68"/>
      <c r="H313" s="68"/>
      <c r="I313" s="68"/>
    </row>
    <row r="314" spans="1:9" ht="18">
      <c r="A314" s="68"/>
      <c r="B314" s="68"/>
      <c r="C314" s="68"/>
      <c r="D314" s="69"/>
      <c r="E314" s="68"/>
      <c r="F314" s="68"/>
      <c r="G314" s="68"/>
      <c r="H314" s="68"/>
      <c r="I314" s="68"/>
    </row>
    <row r="315" spans="1:9" ht="18">
      <c r="A315" s="68"/>
      <c r="B315" s="68"/>
      <c r="C315" s="68"/>
      <c r="D315" s="69"/>
      <c r="E315" s="68"/>
      <c r="F315" s="68"/>
      <c r="G315" s="68"/>
      <c r="H315" s="68"/>
      <c r="I315" s="68"/>
    </row>
    <row r="316" spans="1:9" ht="18">
      <c r="A316" s="68"/>
      <c r="B316" s="68"/>
      <c r="C316" s="68"/>
      <c r="D316" s="69"/>
      <c r="E316" s="68"/>
      <c r="F316" s="68"/>
      <c r="G316" s="68"/>
      <c r="H316" s="68"/>
      <c r="I316" s="68"/>
    </row>
    <row r="317" spans="1:9" ht="18">
      <c r="A317" s="68"/>
      <c r="B317" s="68"/>
      <c r="C317" s="68"/>
      <c r="D317" s="69"/>
      <c r="E317" s="68"/>
      <c r="F317" s="68"/>
      <c r="G317" s="68"/>
      <c r="H317" s="68"/>
      <c r="I317" s="68"/>
    </row>
    <row r="318" spans="1:9" ht="18">
      <c r="A318" s="68"/>
      <c r="B318" s="68"/>
      <c r="C318" s="68"/>
      <c r="D318" s="69"/>
      <c r="E318" s="68"/>
      <c r="F318" s="68"/>
      <c r="G318" s="68"/>
      <c r="H318" s="68"/>
      <c r="I318" s="68"/>
    </row>
    <row r="319" spans="1:9" ht="18">
      <c r="A319" s="68"/>
      <c r="B319" s="68"/>
      <c r="C319" s="68"/>
      <c r="D319" s="69"/>
      <c r="E319" s="68"/>
      <c r="F319" s="68"/>
      <c r="G319" s="68"/>
      <c r="H319" s="68"/>
      <c r="I319" s="68"/>
    </row>
    <row r="320" spans="1:9" ht="18">
      <c r="A320" s="68"/>
      <c r="B320" s="68"/>
      <c r="C320" s="68"/>
      <c r="D320" s="69"/>
      <c r="E320" s="68"/>
      <c r="F320" s="68"/>
      <c r="G320" s="68"/>
      <c r="H320" s="68"/>
      <c r="I320" s="68"/>
    </row>
    <row r="321" spans="1:9" ht="18">
      <c r="A321" s="68"/>
      <c r="B321" s="68"/>
      <c r="C321" s="68"/>
      <c r="D321" s="69"/>
      <c r="E321" s="68"/>
      <c r="F321" s="68"/>
      <c r="G321" s="68"/>
      <c r="H321" s="68"/>
      <c r="I321" s="68"/>
    </row>
    <row r="322" spans="1:9" ht="18">
      <c r="A322" s="68"/>
      <c r="B322" s="68"/>
      <c r="C322" s="68"/>
      <c r="D322" s="69"/>
      <c r="E322" s="68"/>
      <c r="F322" s="68"/>
      <c r="G322" s="68"/>
      <c r="H322" s="68"/>
      <c r="I322" s="68"/>
    </row>
    <row r="323" spans="1:9" ht="18">
      <c r="A323" s="68"/>
      <c r="B323" s="68"/>
      <c r="C323" s="68"/>
      <c r="D323" s="69"/>
      <c r="E323" s="68"/>
      <c r="F323" s="68"/>
      <c r="G323" s="68"/>
      <c r="H323" s="68"/>
      <c r="I323" s="68"/>
    </row>
    <row r="324" spans="1:9" ht="18">
      <c r="A324" s="68"/>
      <c r="B324" s="68"/>
      <c r="C324" s="68"/>
      <c r="D324" s="69"/>
      <c r="E324" s="68"/>
      <c r="F324" s="68"/>
      <c r="G324" s="68"/>
      <c r="H324" s="68"/>
      <c r="I324" s="68"/>
    </row>
    <row r="325" spans="1:9" ht="18">
      <c r="A325" s="68"/>
      <c r="B325" s="68"/>
      <c r="C325" s="68"/>
      <c r="D325" s="69"/>
      <c r="E325" s="68"/>
      <c r="F325" s="68"/>
      <c r="G325" s="68"/>
      <c r="H325" s="68"/>
      <c r="I325" s="68"/>
    </row>
    <row r="326" spans="1:9" ht="18">
      <c r="A326" s="68"/>
      <c r="B326" s="68"/>
      <c r="C326" s="68"/>
      <c r="D326" s="69"/>
      <c r="E326" s="68"/>
      <c r="F326" s="68"/>
      <c r="G326" s="68"/>
      <c r="H326" s="68"/>
      <c r="I326" s="68"/>
    </row>
    <row r="327" spans="1:9" ht="18">
      <c r="A327" s="68"/>
      <c r="B327" s="68"/>
      <c r="C327" s="68"/>
      <c r="D327" s="69"/>
      <c r="E327" s="68"/>
      <c r="F327" s="68"/>
      <c r="G327" s="68"/>
      <c r="H327" s="68"/>
      <c r="I327" s="68"/>
    </row>
    <row r="328" spans="1:9" ht="18">
      <c r="A328" s="68"/>
      <c r="B328" s="68"/>
      <c r="C328" s="68"/>
      <c r="D328" s="69"/>
      <c r="E328" s="68"/>
      <c r="F328" s="68"/>
      <c r="G328" s="68"/>
      <c r="H328" s="68"/>
      <c r="I328" s="68"/>
    </row>
    <row r="329" spans="1:9" ht="18">
      <c r="A329" s="68"/>
      <c r="B329" s="68"/>
      <c r="C329" s="68"/>
      <c r="D329" s="69"/>
      <c r="E329" s="68"/>
      <c r="F329" s="68"/>
      <c r="G329" s="68"/>
      <c r="H329" s="68"/>
      <c r="I329" s="68"/>
    </row>
    <row r="330" spans="1:9" ht="18">
      <c r="A330" s="68"/>
      <c r="B330" s="68"/>
      <c r="C330" s="68"/>
      <c r="D330" s="69"/>
      <c r="E330" s="68"/>
      <c r="F330" s="68"/>
      <c r="G330" s="68"/>
      <c r="H330" s="68"/>
      <c r="I330" s="68"/>
    </row>
    <row r="331" spans="1:9" ht="18">
      <c r="A331" s="68"/>
      <c r="B331" s="68"/>
      <c r="C331" s="68"/>
      <c r="D331" s="69"/>
      <c r="E331" s="68"/>
      <c r="F331" s="68"/>
      <c r="G331" s="68"/>
      <c r="H331" s="68"/>
      <c r="I331" s="68"/>
    </row>
    <row r="332" spans="1:9" ht="18">
      <c r="A332" s="68"/>
      <c r="B332" s="68"/>
      <c r="C332" s="68"/>
      <c r="D332" s="69"/>
      <c r="E332" s="68"/>
      <c r="F332" s="68"/>
      <c r="G332" s="68"/>
      <c r="H332" s="68"/>
      <c r="I332" s="68"/>
    </row>
    <row r="333" spans="1:9" ht="18">
      <c r="A333" s="68"/>
      <c r="B333" s="68"/>
      <c r="C333" s="68"/>
      <c r="D333" s="69"/>
      <c r="E333" s="68"/>
      <c r="F333" s="68"/>
      <c r="G333" s="68"/>
      <c r="H333" s="68"/>
      <c r="I333" s="68"/>
    </row>
    <row r="334" spans="1:9" ht="18">
      <c r="A334" s="68"/>
      <c r="B334" s="68"/>
      <c r="C334" s="68"/>
      <c r="D334" s="69"/>
      <c r="E334" s="68"/>
      <c r="F334" s="68"/>
      <c r="G334" s="68"/>
      <c r="H334" s="68"/>
      <c r="I334" s="68"/>
    </row>
    <row r="335" spans="1:9" ht="18">
      <c r="A335" s="68"/>
      <c r="B335" s="68"/>
      <c r="C335" s="68"/>
      <c r="D335" s="69"/>
      <c r="E335" s="68"/>
      <c r="F335" s="68"/>
      <c r="G335" s="68"/>
      <c r="H335" s="68"/>
      <c r="I335" s="68"/>
    </row>
    <row r="336" spans="1:9" ht="18">
      <c r="A336" s="68"/>
      <c r="B336" s="68"/>
      <c r="C336" s="68"/>
      <c r="D336" s="69"/>
      <c r="E336" s="68"/>
      <c r="F336" s="68"/>
      <c r="G336" s="68"/>
      <c r="H336" s="68"/>
      <c r="I336" s="68"/>
    </row>
    <row r="337" spans="1:9" ht="18">
      <c r="A337" s="68"/>
      <c r="B337" s="68"/>
      <c r="C337" s="68"/>
      <c r="D337" s="69"/>
      <c r="E337" s="68"/>
      <c r="F337" s="68"/>
      <c r="G337" s="68"/>
      <c r="H337" s="68"/>
      <c r="I337" s="68"/>
    </row>
    <row r="338" spans="1:9" ht="18">
      <c r="A338" s="68"/>
      <c r="B338" s="68"/>
      <c r="C338" s="68"/>
      <c r="D338" s="69"/>
      <c r="E338" s="68"/>
      <c r="F338" s="68"/>
      <c r="G338" s="68"/>
      <c r="H338" s="68"/>
      <c r="I338" s="68"/>
    </row>
    <row r="339" spans="1:9" ht="18">
      <c r="A339" s="68"/>
      <c r="B339" s="68"/>
      <c r="C339" s="68"/>
      <c r="D339" s="69"/>
      <c r="E339" s="68"/>
      <c r="F339" s="68"/>
      <c r="G339" s="68"/>
      <c r="H339" s="68"/>
      <c r="I339" s="68"/>
    </row>
    <row r="340" spans="1:9" ht="18">
      <c r="A340" s="68"/>
      <c r="B340" s="68"/>
      <c r="C340" s="68"/>
      <c r="D340" s="69"/>
      <c r="E340" s="68"/>
      <c r="F340" s="68"/>
      <c r="G340" s="68"/>
      <c r="H340" s="68"/>
      <c r="I340" s="68"/>
    </row>
    <row r="341" spans="1:9" ht="18">
      <c r="A341" s="68"/>
      <c r="B341" s="68"/>
      <c r="C341" s="68"/>
      <c r="D341" s="69"/>
      <c r="E341" s="68"/>
      <c r="F341" s="68"/>
      <c r="G341" s="68"/>
      <c r="H341" s="68"/>
      <c r="I341" s="68"/>
    </row>
    <row r="342" spans="1:9" ht="18">
      <c r="A342" s="68"/>
      <c r="B342" s="68"/>
      <c r="C342" s="68"/>
      <c r="D342" s="69"/>
      <c r="E342" s="68"/>
      <c r="F342" s="68"/>
      <c r="G342" s="68"/>
      <c r="H342" s="68"/>
      <c r="I342" s="68"/>
    </row>
    <row r="343" spans="1:9" ht="18">
      <c r="A343" s="68"/>
      <c r="B343" s="68"/>
      <c r="C343" s="68"/>
      <c r="D343" s="69"/>
      <c r="E343" s="68"/>
      <c r="F343" s="68"/>
      <c r="G343" s="68"/>
      <c r="H343" s="68"/>
      <c r="I343" s="68"/>
    </row>
    <row r="344" spans="1:9" ht="18">
      <c r="A344" s="68"/>
      <c r="B344" s="68"/>
      <c r="C344" s="68"/>
      <c r="D344" s="69"/>
      <c r="E344" s="68"/>
      <c r="F344" s="68"/>
      <c r="G344" s="68"/>
      <c r="H344" s="68"/>
      <c r="I344" s="68"/>
    </row>
    <row r="345" spans="1:9" ht="18">
      <c r="A345" s="68"/>
      <c r="B345" s="68"/>
      <c r="C345" s="68"/>
      <c r="D345" s="69"/>
      <c r="E345" s="68"/>
      <c r="F345" s="68"/>
      <c r="G345" s="68"/>
      <c r="H345" s="68"/>
      <c r="I345" s="68"/>
    </row>
    <row r="346" spans="1:9" ht="18">
      <c r="A346" s="68"/>
      <c r="B346" s="68"/>
      <c r="C346" s="68"/>
      <c r="D346" s="69"/>
      <c r="E346" s="68"/>
      <c r="F346" s="68"/>
      <c r="G346" s="68"/>
      <c r="H346" s="68"/>
      <c r="I346" s="68"/>
    </row>
    <row r="347" spans="1:9" ht="18">
      <c r="A347" s="68"/>
      <c r="B347" s="68"/>
      <c r="C347" s="68"/>
      <c r="D347" s="69"/>
      <c r="E347" s="68"/>
      <c r="F347" s="68"/>
      <c r="G347" s="68"/>
      <c r="H347" s="68"/>
      <c r="I347" s="68"/>
    </row>
    <row r="348" spans="1:9" ht="18">
      <c r="A348" s="68"/>
      <c r="B348" s="68"/>
      <c r="C348" s="68"/>
      <c r="D348" s="69"/>
      <c r="E348" s="68"/>
      <c r="F348" s="68"/>
      <c r="G348" s="68"/>
      <c r="H348" s="68"/>
      <c r="I348" s="68"/>
    </row>
    <row r="349" spans="1:9" ht="18">
      <c r="A349" s="68"/>
      <c r="B349" s="68"/>
      <c r="C349" s="68"/>
      <c r="D349" s="69"/>
      <c r="E349" s="68"/>
      <c r="F349" s="68"/>
      <c r="G349" s="68"/>
      <c r="H349" s="68"/>
      <c r="I349" s="68"/>
    </row>
    <row r="350" spans="1:9" ht="18">
      <c r="A350" s="68"/>
      <c r="B350" s="68"/>
      <c r="C350" s="68"/>
      <c r="D350" s="69"/>
      <c r="E350" s="68"/>
      <c r="F350" s="68"/>
      <c r="G350" s="68"/>
      <c r="H350" s="68"/>
      <c r="I350" s="68"/>
    </row>
    <row r="351" spans="1:9" ht="18">
      <c r="A351" s="68"/>
      <c r="B351" s="68"/>
      <c r="C351" s="68"/>
      <c r="D351" s="69"/>
      <c r="E351" s="68"/>
      <c r="F351" s="68"/>
      <c r="G351" s="68"/>
      <c r="H351" s="68"/>
      <c r="I351" s="68"/>
    </row>
    <row r="352" spans="1:9" ht="18">
      <c r="A352" s="68"/>
      <c r="B352" s="68"/>
      <c r="C352" s="68"/>
      <c r="D352" s="69"/>
      <c r="E352" s="68"/>
      <c r="F352" s="68"/>
      <c r="G352" s="68"/>
      <c r="H352" s="68"/>
      <c r="I352" s="68"/>
    </row>
    <row r="353" spans="1:9" ht="18">
      <c r="A353" s="68"/>
      <c r="B353" s="68"/>
      <c r="C353" s="68"/>
      <c r="D353" s="69"/>
      <c r="E353" s="68"/>
      <c r="F353" s="68"/>
      <c r="G353" s="68"/>
      <c r="H353" s="68"/>
      <c r="I353" s="68"/>
    </row>
    <row r="354" spans="1:9" ht="18">
      <c r="A354" s="68"/>
      <c r="B354" s="68"/>
      <c r="C354" s="68"/>
      <c r="D354" s="69"/>
      <c r="E354" s="68"/>
      <c r="F354" s="68"/>
      <c r="G354" s="68"/>
      <c r="H354" s="68"/>
      <c r="I354" s="68"/>
    </row>
    <row r="355" spans="1:9" ht="18">
      <c r="A355" s="68"/>
      <c r="B355" s="68"/>
      <c r="C355" s="68"/>
      <c r="D355" s="69"/>
      <c r="E355" s="68"/>
      <c r="F355" s="68"/>
      <c r="G355" s="68"/>
      <c r="H355" s="68"/>
      <c r="I355" s="68"/>
    </row>
    <row r="356" spans="1:9" ht="18">
      <c r="A356" s="68"/>
      <c r="B356" s="68"/>
      <c r="C356" s="68"/>
      <c r="D356" s="69"/>
      <c r="E356" s="68"/>
      <c r="F356" s="68"/>
      <c r="G356" s="68"/>
      <c r="H356" s="68"/>
      <c r="I356" s="68"/>
    </row>
    <row r="357" spans="1:9" ht="18">
      <c r="A357" s="68"/>
      <c r="B357" s="68"/>
      <c r="C357" s="68"/>
      <c r="D357" s="69"/>
      <c r="E357" s="68"/>
      <c r="F357" s="68"/>
      <c r="G357" s="68"/>
      <c r="H357" s="68"/>
      <c r="I357" s="68"/>
    </row>
    <row r="358" spans="1:9" ht="18">
      <c r="A358" s="68"/>
      <c r="B358" s="68"/>
      <c r="C358" s="68"/>
      <c r="D358" s="69"/>
      <c r="E358" s="68"/>
      <c r="F358" s="68"/>
      <c r="G358" s="68"/>
      <c r="H358" s="68"/>
      <c r="I358" s="68"/>
    </row>
    <row r="359" spans="1:9" ht="18">
      <c r="A359" s="68"/>
      <c r="B359" s="68"/>
      <c r="C359" s="68"/>
      <c r="D359" s="69"/>
      <c r="E359" s="68"/>
      <c r="F359" s="68"/>
      <c r="G359" s="68"/>
      <c r="H359" s="68"/>
      <c r="I359" s="68"/>
    </row>
    <row r="360" spans="1:9" ht="18">
      <c r="A360" s="68"/>
      <c r="B360" s="68"/>
      <c r="C360" s="68"/>
      <c r="D360" s="69"/>
      <c r="E360" s="68"/>
      <c r="F360" s="68"/>
      <c r="G360" s="68"/>
      <c r="H360" s="68"/>
      <c r="I360" s="68"/>
    </row>
    <row r="361" spans="1:9" ht="18">
      <c r="A361" s="68"/>
      <c r="B361" s="68"/>
      <c r="C361" s="68"/>
      <c r="D361" s="69"/>
      <c r="E361" s="68"/>
      <c r="F361" s="68"/>
      <c r="G361" s="68"/>
      <c r="H361" s="68"/>
      <c r="I361" s="68"/>
    </row>
    <row r="362" spans="1:9" ht="18">
      <c r="A362" s="68"/>
      <c r="B362" s="68"/>
      <c r="C362" s="68"/>
      <c r="D362" s="69"/>
      <c r="E362" s="68"/>
      <c r="F362" s="68"/>
      <c r="G362" s="68"/>
      <c r="H362" s="68"/>
      <c r="I362" s="68"/>
    </row>
    <row r="363" spans="1:9" ht="18">
      <c r="A363" s="68"/>
      <c r="B363" s="68"/>
      <c r="C363" s="68"/>
      <c r="D363" s="69"/>
      <c r="E363" s="68"/>
      <c r="F363" s="68"/>
      <c r="G363" s="68"/>
      <c r="H363" s="68"/>
      <c r="I363" s="68"/>
    </row>
    <row r="364" spans="1:9" ht="18">
      <c r="A364" s="68"/>
      <c r="B364" s="68"/>
      <c r="C364" s="68"/>
      <c r="D364" s="69"/>
      <c r="E364" s="68"/>
      <c r="F364" s="68"/>
      <c r="G364" s="68"/>
      <c r="H364" s="68"/>
      <c r="I364" s="68"/>
    </row>
    <row r="365" spans="1:9" ht="18">
      <c r="A365" s="68"/>
      <c r="B365" s="68"/>
      <c r="C365" s="68"/>
      <c r="D365" s="69"/>
      <c r="E365" s="68"/>
      <c r="F365" s="68"/>
      <c r="G365" s="68"/>
      <c r="H365" s="68"/>
      <c r="I365" s="68"/>
    </row>
    <row r="366" spans="1:9" ht="18">
      <c r="A366" s="68"/>
      <c r="B366" s="68"/>
      <c r="C366" s="68"/>
      <c r="D366" s="69"/>
      <c r="E366" s="68"/>
      <c r="F366" s="68"/>
      <c r="G366" s="68"/>
      <c r="H366" s="68"/>
      <c r="I366" s="68"/>
    </row>
    <row r="367" spans="1:9" ht="18">
      <c r="A367" s="68"/>
      <c r="B367" s="68"/>
      <c r="C367" s="68"/>
      <c r="D367" s="69"/>
      <c r="E367" s="68"/>
      <c r="F367" s="68"/>
      <c r="G367" s="68"/>
      <c r="H367" s="68"/>
      <c r="I367" s="68"/>
    </row>
    <row r="368" spans="1:9" ht="18">
      <c r="A368" s="68"/>
      <c r="B368" s="68"/>
      <c r="C368" s="68"/>
      <c r="D368" s="69"/>
      <c r="E368" s="68"/>
      <c r="F368" s="68"/>
      <c r="G368" s="68"/>
      <c r="H368" s="68"/>
      <c r="I368" s="68"/>
    </row>
    <row r="369" spans="1:9" ht="18">
      <c r="A369" s="68"/>
      <c r="B369" s="68"/>
      <c r="C369" s="68"/>
      <c r="D369" s="69"/>
      <c r="E369" s="68"/>
      <c r="F369" s="68"/>
      <c r="G369" s="68"/>
      <c r="H369" s="68"/>
      <c r="I369" s="68"/>
    </row>
    <row r="370" spans="1:9" ht="18">
      <c r="A370" s="68"/>
      <c r="B370" s="68"/>
      <c r="C370" s="68"/>
      <c r="D370" s="69"/>
      <c r="E370" s="68"/>
      <c r="F370" s="68"/>
      <c r="G370" s="68"/>
      <c r="H370" s="68"/>
      <c r="I370" s="68"/>
    </row>
    <row r="371" spans="1:9" ht="18">
      <c r="A371" s="68"/>
      <c r="B371" s="68"/>
      <c r="C371" s="68"/>
      <c r="D371" s="69"/>
      <c r="E371" s="68"/>
      <c r="F371" s="68"/>
      <c r="G371" s="68"/>
      <c r="H371" s="68"/>
      <c r="I371" s="68"/>
    </row>
    <row r="372" spans="1:9" ht="18">
      <c r="A372" s="68"/>
      <c r="B372" s="68"/>
      <c r="C372" s="68"/>
      <c r="D372" s="69"/>
      <c r="E372" s="68"/>
      <c r="F372" s="68"/>
      <c r="G372" s="68"/>
      <c r="H372" s="68"/>
      <c r="I372" s="68"/>
    </row>
    <row r="373" spans="1:9" ht="18">
      <c r="A373" s="68"/>
      <c r="B373" s="68"/>
      <c r="C373" s="68"/>
      <c r="D373" s="69"/>
      <c r="E373" s="68"/>
      <c r="F373" s="68"/>
      <c r="G373" s="68"/>
      <c r="H373" s="68"/>
      <c r="I373" s="68"/>
    </row>
    <row r="374" spans="1:9" ht="18">
      <c r="A374" s="68"/>
      <c r="B374" s="68"/>
      <c r="C374" s="68"/>
      <c r="D374" s="69"/>
      <c r="E374" s="68"/>
      <c r="F374" s="68"/>
      <c r="G374" s="68"/>
      <c r="H374" s="68"/>
      <c r="I374" s="68"/>
    </row>
    <row r="375" spans="1:9" ht="18">
      <c r="A375" s="68"/>
      <c r="B375" s="68"/>
      <c r="C375" s="68"/>
      <c r="D375" s="69"/>
      <c r="E375" s="68"/>
      <c r="F375" s="68"/>
      <c r="G375" s="68"/>
      <c r="H375" s="68"/>
      <c r="I375" s="68"/>
    </row>
    <row r="376" spans="1:9" ht="18">
      <c r="A376" s="68"/>
      <c r="B376" s="68"/>
      <c r="C376" s="68"/>
      <c r="D376" s="69"/>
      <c r="E376" s="68"/>
      <c r="F376" s="68"/>
      <c r="G376" s="68"/>
      <c r="H376" s="68"/>
      <c r="I376" s="68"/>
    </row>
    <row r="377" spans="1:9" ht="18">
      <c r="A377" s="68"/>
      <c r="B377" s="68"/>
      <c r="C377" s="68"/>
      <c r="D377" s="69"/>
      <c r="E377" s="68"/>
      <c r="F377" s="68"/>
      <c r="G377" s="68"/>
      <c r="H377" s="68"/>
      <c r="I377" s="68"/>
    </row>
    <row r="378" spans="1:9" ht="18">
      <c r="A378" s="68"/>
      <c r="B378" s="68"/>
      <c r="C378" s="68"/>
      <c r="D378" s="69"/>
      <c r="E378" s="68"/>
      <c r="F378" s="68"/>
      <c r="G378" s="68"/>
      <c r="H378" s="68"/>
      <c r="I378" s="68"/>
    </row>
    <row r="379" spans="1:9" ht="18">
      <c r="A379" s="68"/>
      <c r="B379" s="68"/>
      <c r="C379" s="68"/>
      <c r="D379" s="69"/>
      <c r="E379" s="68"/>
      <c r="F379" s="68"/>
      <c r="G379" s="68"/>
      <c r="H379" s="68"/>
      <c r="I379" s="68"/>
    </row>
    <row r="380" spans="1:9" ht="18">
      <c r="A380" s="68"/>
      <c r="B380" s="68"/>
      <c r="C380" s="68"/>
      <c r="D380" s="69"/>
      <c r="E380" s="68"/>
      <c r="F380" s="68"/>
      <c r="G380" s="68"/>
      <c r="H380" s="68"/>
      <c r="I380" s="68"/>
    </row>
    <row r="381" spans="1:9" ht="18">
      <c r="A381" s="68"/>
      <c r="B381" s="68"/>
      <c r="C381" s="68"/>
      <c r="D381" s="69"/>
      <c r="E381" s="68"/>
      <c r="F381" s="68"/>
      <c r="G381" s="68"/>
      <c r="H381" s="68"/>
      <c r="I381" s="68"/>
    </row>
    <row r="382" spans="1:9" ht="18">
      <c r="A382" s="68"/>
      <c r="B382" s="68"/>
      <c r="C382" s="68"/>
      <c r="D382" s="69"/>
      <c r="E382" s="68"/>
      <c r="F382" s="68"/>
      <c r="G382" s="68"/>
      <c r="H382" s="68"/>
      <c r="I382" s="68"/>
    </row>
    <row r="383" spans="1:9" ht="18">
      <c r="A383" s="68"/>
      <c r="B383" s="68"/>
      <c r="C383" s="68"/>
      <c r="D383" s="69"/>
      <c r="E383" s="68"/>
      <c r="F383" s="68"/>
      <c r="G383" s="68"/>
      <c r="H383" s="68"/>
      <c r="I383" s="68"/>
    </row>
    <row r="384" spans="1:9" ht="18">
      <c r="A384" s="68"/>
      <c r="B384" s="68"/>
      <c r="C384" s="68"/>
      <c r="D384" s="69"/>
      <c r="E384" s="68"/>
      <c r="F384" s="68"/>
      <c r="G384" s="68"/>
      <c r="H384" s="68"/>
      <c r="I384" s="68"/>
    </row>
    <row r="385" spans="1:9" ht="18">
      <c r="A385" s="68"/>
      <c r="B385" s="68"/>
      <c r="C385" s="68"/>
      <c r="D385" s="69"/>
      <c r="E385" s="68"/>
      <c r="F385" s="68"/>
      <c r="G385" s="68"/>
      <c r="H385" s="68"/>
      <c r="I385" s="68"/>
    </row>
    <row r="386" spans="1:9" ht="18">
      <c r="A386" s="68"/>
      <c r="B386" s="68"/>
      <c r="C386" s="68"/>
      <c r="D386" s="69"/>
      <c r="E386" s="68"/>
      <c r="F386" s="68"/>
      <c r="G386" s="68"/>
      <c r="H386" s="68"/>
      <c r="I386" s="68"/>
    </row>
    <row r="387" spans="1:9" ht="18">
      <c r="A387" s="68"/>
      <c r="B387" s="68"/>
      <c r="C387" s="68"/>
      <c r="D387" s="69"/>
      <c r="E387" s="68"/>
      <c r="F387" s="68"/>
      <c r="G387" s="68"/>
      <c r="H387" s="68"/>
      <c r="I387" s="68"/>
    </row>
    <row r="388" spans="1:9" ht="18">
      <c r="A388" s="68"/>
      <c r="B388" s="68"/>
      <c r="C388" s="68"/>
      <c r="D388" s="69"/>
      <c r="E388" s="68"/>
      <c r="F388" s="68"/>
      <c r="G388" s="68"/>
      <c r="H388" s="68"/>
      <c r="I388" s="68"/>
    </row>
    <row r="389" spans="1:9" ht="18">
      <c r="A389" s="68"/>
      <c r="B389" s="68"/>
      <c r="C389" s="68"/>
      <c r="D389" s="69"/>
      <c r="E389" s="68"/>
      <c r="F389" s="68"/>
      <c r="G389" s="68"/>
      <c r="H389" s="68"/>
      <c r="I389" s="68"/>
    </row>
    <row r="390" spans="1:9" ht="18">
      <c r="A390" s="68"/>
      <c r="B390" s="68"/>
      <c r="C390" s="68"/>
      <c r="D390" s="69"/>
      <c r="E390" s="68"/>
      <c r="F390" s="68"/>
      <c r="G390" s="68"/>
      <c r="H390" s="68"/>
      <c r="I390" s="68"/>
    </row>
    <row r="391" spans="1:9" ht="18">
      <c r="A391" s="68"/>
      <c r="B391" s="68"/>
      <c r="C391" s="68"/>
      <c r="D391" s="69"/>
      <c r="E391" s="68"/>
      <c r="F391" s="68"/>
      <c r="G391" s="68"/>
      <c r="H391" s="68"/>
      <c r="I391" s="68"/>
    </row>
    <row r="392" spans="1:9" ht="18">
      <c r="A392" s="68"/>
      <c r="B392" s="68"/>
      <c r="C392" s="68"/>
      <c r="D392" s="69"/>
      <c r="E392" s="68"/>
      <c r="F392" s="68"/>
      <c r="G392" s="68"/>
      <c r="H392" s="68"/>
      <c r="I392" s="68"/>
    </row>
    <row r="393" spans="1:9" ht="18">
      <c r="A393" s="68"/>
      <c r="B393" s="68"/>
      <c r="C393" s="68"/>
      <c r="D393" s="69"/>
      <c r="E393" s="68"/>
      <c r="F393" s="68"/>
      <c r="G393" s="68"/>
      <c r="H393" s="68"/>
      <c r="I393" s="68"/>
    </row>
    <row r="394" spans="1:9" ht="18">
      <c r="A394" s="68"/>
      <c r="B394" s="68"/>
      <c r="C394" s="68"/>
      <c r="D394" s="69"/>
      <c r="E394" s="68"/>
      <c r="F394" s="68"/>
      <c r="G394" s="68"/>
      <c r="H394" s="68"/>
      <c r="I394" s="68"/>
    </row>
    <row r="395" spans="1:9" ht="18">
      <c r="A395" s="68"/>
      <c r="B395" s="68"/>
      <c r="C395" s="68"/>
      <c r="D395" s="69"/>
      <c r="E395" s="68"/>
      <c r="F395" s="68"/>
      <c r="G395" s="68"/>
      <c r="H395" s="68"/>
      <c r="I395" s="68"/>
    </row>
    <row r="396" spans="1:9" ht="18">
      <c r="A396" s="68"/>
      <c r="B396" s="68"/>
      <c r="C396" s="68"/>
      <c r="D396" s="69"/>
      <c r="E396" s="68"/>
      <c r="F396" s="68"/>
      <c r="G396" s="68"/>
      <c r="H396" s="68"/>
      <c r="I396" s="68"/>
    </row>
    <row r="397" spans="1:9" ht="18">
      <c r="A397" s="68"/>
      <c r="B397" s="68"/>
      <c r="C397" s="68"/>
      <c r="D397" s="69"/>
      <c r="E397" s="68"/>
      <c r="F397" s="68"/>
      <c r="G397" s="68"/>
      <c r="H397" s="68"/>
      <c r="I397" s="68"/>
    </row>
    <row r="398" spans="1:9" ht="18">
      <c r="A398" s="68"/>
      <c r="B398" s="68"/>
      <c r="C398" s="68"/>
      <c r="D398" s="69"/>
      <c r="E398" s="68"/>
      <c r="F398" s="68"/>
      <c r="G398" s="68"/>
      <c r="H398" s="68"/>
      <c r="I398" s="68"/>
    </row>
    <row r="399" spans="1:9" ht="18">
      <c r="A399" s="68"/>
      <c r="B399" s="68"/>
      <c r="C399" s="68"/>
      <c r="D399" s="69"/>
      <c r="E399" s="68"/>
      <c r="F399" s="68"/>
      <c r="G399" s="68"/>
      <c r="H399" s="68"/>
      <c r="I399" s="68"/>
    </row>
    <row r="400" spans="1:9" ht="18">
      <c r="A400" s="68"/>
      <c r="B400" s="68"/>
      <c r="C400" s="68"/>
      <c r="D400" s="69"/>
      <c r="E400" s="68"/>
      <c r="F400" s="68"/>
      <c r="G400" s="68"/>
      <c r="H400" s="68"/>
      <c r="I400" s="68"/>
    </row>
    <row r="401" spans="1:9" ht="18">
      <c r="A401" s="68"/>
      <c r="B401" s="68"/>
      <c r="C401" s="68"/>
      <c r="D401" s="69"/>
      <c r="E401" s="68"/>
      <c r="F401" s="68"/>
      <c r="G401" s="68"/>
      <c r="H401" s="68"/>
      <c r="I401" s="68"/>
    </row>
    <row r="402" spans="1:9" ht="18">
      <c r="A402" s="68"/>
      <c r="B402" s="68"/>
      <c r="C402" s="68"/>
      <c r="D402" s="69"/>
      <c r="E402" s="68"/>
      <c r="F402" s="68"/>
      <c r="G402" s="68"/>
      <c r="H402" s="68"/>
      <c r="I402" s="68"/>
    </row>
    <row r="403" spans="1:9" ht="18">
      <c r="A403" s="68"/>
      <c r="B403" s="68"/>
      <c r="C403" s="68"/>
      <c r="D403" s="69"/>
      <c r="E403" s="68"/>
      <c r="F403" s="68"/>
      <c r="G403" s="68"/>
      <c r="H403" s="68"/>
      <c r="I403" s="68"/>
    </row>
    <row r="404" spans="1:9" ht="18">
      <c r="A404" s="68"/>
      <c r="B404" s="68"/>
      <c r="C404" s="68"/>
      <c r="D404" s="69"/>
      <c r="E404" s="68"/>
      <c r="F404" s="68"/>
      <c r="G404" s="68"/>
      <c r="H404" s="68"/>
      <c r="I404" s="68"/>
    </row>
    <row r="405" spans="1:9" ht="18">
      <c r="A405" s="68"/>
      <c r="B405" s="68"/>
      <c r="C405" s="68"/>
      <c r="D405" s="69"/>
      <c r="E405" s="68"/>
      <c r="F405" s="68"/>
      <c r="G405" s="68"/>
      <c r="H405" s="68"/>
      <c r="I405" s="68"/>
    </row>
    <row r="406" spans="1:9" ht="18">
      <c r="A406" s="68"/>
      <c r="B406" s="68"/>
      <c r="C406" s="68"/>
      <c r="D406" s="69"/>
      <c r="E406" s="68"/>
      <c r="F406" s="68"/>
      <c r="G406" s="68"/>
      <c r="H406" s="68"/>
      <c r="I406" s="68"/>
    </row>
    <row r="407" spans="1:9" ht="18">
      <c r="A407" s="68"/>
      <c r="B407" s="68"/>
      <c r="C407" s="68"/>
      <c r="D407" s="69"/>
      <c r="E407" s="68"/>
      <c r="F407" s="68"/>
      <c r="G407" s="68"/>
      <c r="H407" s="68"/>
      <c r="I407" s="68"/>
    </row>
    <row r="408" spans="1:9" ht="18">
      <c r="A408" s="68"/>
      <c r="B408" s="68"/>
      <c r="C408" s="68"/>
      <c r="D408" s="69"/>
      <c r="E408" s="68"/>
      <c r="F408" s="68"/>
      <c r="G408" s="68"/>
      <c r="H408" s="68"/>
      <c r="I408" s="68"/>
    </row>
    <row r="409" spans="1:9" ht="18">
      <c r="A409" s="68"/>
      <c r="B409" s="68"/>
      <c r="C409" s="68"/>
      <c r="D409" s="69"/>
      <c r="E409" s="68"/>
      <c r="F409" s="68"/>
      <c r="G409" s="68"/>
      <c r="H409" s="68"/>
      <c r="I409" s="68"/>
    </row>
    <row r="410" spans="1:9" ht="18">
      <c r="A410" s="68"/>
      <c r="B410" s="68"/>
      <c r="C410" s="68"/>
      <c r="D410" s="69"/>
      <c r="E410" s="68"/>
      <c r="F410" s="68"/>
      <c r="G410" s="68"/>
      <c r="H410" s="68"/>
      <c r="I410" s="68"/>
    </row>
    <row r="411" spans="1:9" ht="18">
      <c r="A411" s="68"/>
      <c r="B411" s="68"/>
      <c r="C411" s="68"/>
      <c r="D411" s="69"/>
      <c r="E411" s="68"/>
      <c r="F411" s="68"/>
      <c r="G411" s="68"/>
      <c r="H411" s="68"/>
      <c r="I411" s="68"/>
    </row>
    <row r="412" spans="1:9" ht="18">
      <c r="A412" s="68"/>
      <c r="B412" s="68"/>
      <c r="C412" s="68"/>
      <c r="D412" s="69"/>
      <c r="E412" s="68"/>
      <c r="F412" s="68"/>
      <c r="G412" s="68"/>
      <c r="H412" s="68"/>
      <c r="I412" s="68"/>
    </row>
    <row r="413" spans="1:9" ht="18">
      <c r="A413" s="68"/>
      <c r="B413" s="68"/>
      <c r="C413" s="68"/>
      <c r="D413" s="69"/>
      <c r="E413" s="68"/>
      <c r="F413" s="68"/>
      <c r="G413" s="68"/>
      <c r="H413" s="68"/>
      <c r="I413" s="68"/>
    </row>
    <row r="414" spans="1:9" ht="18">
      <c r="A414" s="68"/>
      <c r="B414" s="68"/>
      <c r="C414" s="68"/>
      <c r="D414" s="69"/>
      <c r="E414" s="68"/>
      <c r="F414" s="68"/>
      <c r="G414" s="68"/>
      <c r="H414" s="68"/>
      <c r="I414" s="68"/>
    </row>
    <row r="415" spans="1:9" ht="18">
      <c r="A415" s="68"/>
      <c r="B415" s="68"/>
      <c r="C415" s="68"/>
      <c r="D415" s="69"/>
      <c r="E415" s="68"/>
      <c r="F415" s="68"/>
      <c r="G415" s="68"/>
      <c r="H415" s="68"/>
      <c r="I415" s="68"/>
    </row>
    <row r="416" spans="1:9" ht="18">
      <c r="A416" s="68"/>
      <c r="B416" s="68"/>
      <c r="C416" s="68"/>
      <c r="D416" s="69"/>
      <c r="E416" s="68"/>
      <c r="F416" s="68"/>
      <c r="G416" s="68"/>
      <c r="H416" s="68"/>
      <c r="I416" s="68"/>
    </row>
    <row r="417" spans="1:9" ht="18">
      <c r="A417" s="68"/>
      <c r="B417" s="68"/>
      <c r="C417" s="68"/>
      <c r="D417" s="69"/>
      <c r="E417" s="68"/>
      <c r="F417" s="68"/>
      <c r="G417" s="68"/>
      <c r="H417" s="68"/>
      <c r="I417" s="68"/>
    </row>
    <row r="418" spans="1:9" ht="18">
      <c r="A418" s="68"/>
      <c r="B418" s="68"/>
      <c r="C418" s="68"/>
      <c r="D418" s="69"/>
      <c r="E418" s="68"/>
      <c r="F418" s="68"/>
      <c r="G418" s="68"/>
      <c r="H418" s="68"/>
      <c r="I418" s="68"/>
    </row>
    <row r="419" spans="1:9" ht="18">
      <c r="A419" s="68"/>
      <c r="B419" s="68"/>
      <c r="C419" s="68"/>
      <c r="D419" s="69"/>
      <c r="E419" s="68"/>
      <c r="F419" s="68"/>
      <c r="G419" s="68"/>
      <c r="H419" s="68"/>
      <c r="I419" s="68"/>
    </row>
    <row r="420" spans="1:9" ht="18">
      <c r="A420" s="68"/>
      <c r="B420" s="68"/>
      <c r="C420" s="68"/>
      <c r="D420" s="69"/>
      <c r="E420" s="68"/>
      <c r="F420" s="68"/>
      <c r="G420" s="68"/>
      <c r="H420" s="68"/>
      <c r="I420" s="68"/>
    </row>
    <row r="421" spans="1:9" ht="18">
      <c r="A421" s="68"/>
      <c r="B421" s="68"/>
      <c r="C421" s="68"/>
      <c r="D421" s="69"/>
      <c r="E421" s="68"/>
      <c r="F421" s="68"/>
      <c r="G421" s="68"/>
      <c r="H421" s="68"/>
      <c r="I421" s="68"/>
    </row>
    <row r="422" spans="1:9" ht="18">
      <c r="A422" s="68"/>
      <c r="B422" s="68"/>
      <c r="C422" s="68"/>
      <c r="D422" s="69"/>
      <c r="E422" s="68"/>
      <c r="F422" s="68"/>
      <c r="G422" s="68"/>
      <c r="H422" s="68"/>
      <c r="I422" s="68"/>
    </row>
    <row r="423" spans="1:9" ht="18">
      <c r="A423" s="68"/>
      <c r="B423" s="68"/>
      <c r="C423" s="68"/>
      <c r="D423" s="69"/>
      <c r="E423" s="68"/>
      <c r="F423" s="68"/>
      <c r="G423" s="68"/>
      <c r="H423" s="68"/>
      <c r="I423" s="68"/>
    </row>
    <row r="424" spans="1:9" ht="18">
      <c r="A424" s="68"/>
      <c r="B424" s="68"/>
      <c r="C424" s="68"/>
      <c r="D424" s="69"/>
      <c r="E424" s="68"/>
      <c r="F424" s="68"/>
      <c r="G424" s="68"/>
      <c r="H424" s="68"/>
      <c r="I424" s="68"/>
    </row>
    <row r="425" spans="1:9" ht="18">
      <c r="A425" s="68"/>
      <c r="B425" s="68"/>
      <c r="C425" s="68"/>
      <c r="D425" s="69"/>
      <c r="E425" s="68"/>
      <c r="F425" s="68"/>
      <c r="G425" s="68"/>
      <c r="H425" s="68"/>
      <c r="I425" s="68"/>
    </row>
    <row r="426" spans="1:9" ht="18">
      <c r="A426" s="68"/>
      <c r="B426" s="68"/>
      <c r="C426" s="68"/>
      <c r="D426" s="69"/>
      <c r="E426" s="68"/>
      <c r="F426" s="68"/>
      <c r="G426" s="68"/>
      <c r="H426" s="68"/>
      <c r="I426" s="68"/>
    </row>
    <row r="427" spans="1:9" ht="18">
      <c r="A427" s="68"/>
      <c r="B427" s="68"/>
      <c r="C427" s="68"/>
      <c r="D427" s="69"/>
      <c r="E427" s="68"/>
      <c r="F427" s="68"/>
      <c r="G427" s="68"/>
      <c r="H427" s="68"/>
      <c r="I427" s="68"/>
    </row>
    <row r="428" spans="1:9" ht="18">
      <c r="A428" s="68"/>
      <c r="B428" s="68"/>
      <c r="C428" s="68"/>
      <c r="D428" s="69"/>
      <c r="E428" s="68"/>
      <c r="F428" s="68"/>
      <c r="G428" s="68"/>
      <c r="H428" s="68"/>
      <c r="I428" s="68"/>
    </row>
    <row r="429" spans="1:9" ht="18">
      <c r="A429" s="68"/>
      <c r="B429" s="68"/>
      <c r="C429" s="68"/>
      <c r="D429" s="69"/>
      <c r="E429" s="68"/>
      <c r="F429" s="68"/>
      <c r="G429" s="68"/>
      <c r="H429" s="68"/>
      <c r="I429" s="68"/>
    </row>
    <row r="430" spans="1:9" ht="18">
      <c r="A430" s="68"/>
      <c r="B430" s="68"/>
      <c r="C430" s="68"/>
      <c r="D430" s="69"/>
      <c r="E430" s="68"/>
      <c r="F430" s="68"/>
      <c r="G430" s="68"/>
      <c r="H430" s="68"/>
      <c r="I430" s="68"/>
    </row>
    <row r="431" spans="1:9" ht="18">
      <c r="A431" s="68"/>
      <c r="B431" s="68"/>
      <c r="C431" s="68"/>
      <c r="D431" s="69"/>
      <c r="E431" s="68"/>
      <c r="F431" s="68"/>
      <c r="G431" s="68"/>
      <c r="H431" s="68"/>
      <c r="I431" s="68"/>
    </row>
    <row r="432" spans="1:9" ht="18">
      <c r="A432" s="68"/>
      <c r="B432" s="68"/>
      <c r="C432" s="68"/>
      <c r="D432" s="69"/>
      <c r="E432" s="68"/>
      <c r="F432" s="68"/>
      <c r="G432" s="68"/>
      <c r="H432" s="68"/>
      <c r="I432" s="68"/>
    </row>
    <row r="433" spans="1:9" ht="18">
      <c r="A433" s="68"/>
      <c r="B433" s="68"/>
      <c r="C433" s="68"/>
      <c r="D433" s="69"/>
      <c r="E433" s="68"/>
      <c r="F433" s="68"/>
      <c r="G433" s="68"/>
      <c r="H433" s="68"/>
      <c r="I433" s="68"/>
    </row>
    <row r="434" spans="1:9" ht="18">
      <c r="A434" s="68"/>
      <c r="B434" s="68"/>
      <c r="C434" s="68"/>
      <c r="D434" s="69"/>
      <c r="E434" s="68"/>
      <c r="F434" s="68"/>
      <c r="G434" s="68"/>
      <c r="H434" s="68"/>
      <c r="I434" s="68"/>
    </row>
    <row r="435" spans="1:9" ht="18">
      <c r="A435" s="68"/>
      <c r="B435" s="68"/>
      <c r="C435" s="68"/>
      <c r="D435" s="69"/>
      <c r="E435" s="68"/>
      <c r="F435" s="68"/>
      <c r="G435" s="68"/>
      <c r="H435" s="68"/>
      <c r="I435" s="68"/>
    </row>
    <row r="436" spans="1:9" ht="18">
      <c r="A436" s="68"/>
      <c r="B436" s="68"/>
      <c r="C436" s="68"/>
      <c r="D436" s="69"/>
      <c r="E436" s="68"/>
      <c r="F436" s="68"/>
      <c r="G436" s="68"/>
      <c r="H436" s="68"/>
      <c r="I436" s="68"/>
    </row>
    <row r="437" spans="1:9" ht="18">
      <c r="A437" s="68"/>
      <c r="B437" s="68"/>
      <c r="C437" s="68"/>
      <c r="D437" s="69"/>
      <c r="E437" s="68"/>
      <c r="F437" s="68"/>
      <c r="G437" s="68"/>
      <c r="H437" s="68"/>
      <c r="I437" s="68"/>
    </row>
    <row r="438" spans="1:9" ht="18">
      <c r="A438" s="68"/>
      <c r="B438" s="68"/>
      <c r="C438" s="68"/>
      <c r="D438" s="69"/>
      <c r="E438" s="68"/>
      <c r="F438" s="68"/>
      <c r="G438" s="68"/>
      <c r="H438" s="68"/>
      <c r="I438" s="68"/>
    </row>
    <row r="439" spans="1:9" ht="18">
      <c r="A439" s="68"/>
      <c r="B439" s="68"/>
      <c r="C439" s="68"/>
      <c r="D439" s="69"/>
      <c r="E439" s="68"/>
      <c r="F439" s="68"/>
      <c r="G439" s="68"/>
      <c r="H439" s="68"/>
      <c r="I439" s="68"/>
    </row>
    <row r="440" spans="1:9" ht="18">
      <c r="A440" s="68"/>
      <c r="B440" s="68"/>
      <c r="C440" s="68"/>
      <c r="D440" s="69"/>
      <c r="E440" s="68"/>
      <c r="F440" s="68"/>
      <c r="G440" s="68"/>
      <c r="H440" s="68"/>
      <c r="I440" s="68"/>
    </row>
    <row r="441" spans="1:9" ht="18">
      <c r="A441" s="68"/>
      <c r="B441" s="68"/>
      <c r="C441" s="68"/>
      <c r="D441" s="69"/>
      <c r="E441" s="68"/>
      <c r="F441" s="68"/>
      <c r="G441" s="68"/>
      <c r="H441" s="68"/>
      <c r="I441" s="68"/>
    </row>
    <row r="442" spans="1:9" ht="18">
      <c r="A442" s="68"/>
      <c r="B442" s="68"/>
      <c r="C442" s="68"/>
      <c r="D442" s="69"/>
      <c r="E442" s="68"/>
      <c r="F442" s="68"/>
      <c r="G442" s="68"/>
      <c r="H442" s="68"/>
      <c r="I442" s="68"/>
    </row>
    <row r="443" spans="1:9" ht="18">
      <c r="A443" s="68"/>
      <c r="B443" s="68"/>
      <c r="C443" s="68"/>
      <c r="D443" s="69"/>
      <c r="E443" s="68"/>
      <c r="F443" s="68"/>
      <c r="G443" s="68"/>
      <c r="H443" s="68"/>
      <c r="I443" s="68"/>
    </row>
    <row r="444" spans="1:9" ht="18">
      <c r="A444" s="68"/>
      <c r="B444" s="68"/>
      <c r="C444" s="68"/>
      <c r="D444" s="69"/>
      <c r="E444" s="68"/>
      <c r="F444" s="68"/>
      <c r="G444" s="68"/>
      <c r="H444" s="68"/>
      <c r="I444" s="68"/>
    </row>
    <row r="445" spans="1:9" ht="18">
      <c r="A445" s="68"/>
      <c r="B445" s="68"/>
      <c r="C445" s="68"/>
      <c r="D445" s="69"/>
      <c r="E445" s="68"/>
      <c r="F445" s="68"/>
      <c r="G445" s="68"/>
      <c r="H445" s="68"/>
      <c r="I445" s="68"/>
    </row>
    <row r="446" spans="1:9" ht="18">
      <c r="A446" s="68"/>
      <c r="B446" s="68"/>
      <c r="C446" s="68"/>
      <c r="D446" s="69"/>
      <c r="E446" s="68"/>
      <c r="F446" s="68"/>
      <c r="G446" s="68"/>
      <c r="H446" s="68"/>
      <c r="I446" s="68"/>
    </row>
    <row r="447" spans="1:9" ht="18">
      <c r="A447" s="68"/>
      <c r="B447" s="68"/>
      <c r="C447" s="68"/>
      <c r="D447" s="69"/>
      <c r="E447" s="68"/>
      <c r="F447" s="68"/>
      <c r="G447" s="68"/>
      <c r="H447" s="68"/>
      <c r="I447" s="68"/>
    </row>
    <row r="448" spans="1:9" ht="18">
      <c r="A448" s="68"/>
      <c r="B448" s="68"/>
      <c r="C448" s="68"/>
      <c r="D448" s="69"/>
      <c r="E448" s="68"/>
      <c r="F448" s="68"/>
      <c r="G448" s="68"/>
      <c r="H448" s="68"/>
      <c r="I448" s="68"/>
    </row>
    <row r="449" spans="1:9" ht="18">
      <c r="A449" s="68"/>
      <c r="B449" s="68"/>
      <c r="C449" s="68"/>
      <c r="D449" s="69"/>
      <c r="E449" s="68"/>
      <c r="F449" s="68"/>
      <c r="G449" s="68"/>
      <c r="H449" s="68"/>
      <c r="I449" s="68"/>
    </row>
    <row r="450" spans="1:9" ht="18">
      <c r="A450" s="68"/>
      <c r="B450" s="68"/>
      <c r="C450" s="68"/>
      <c r="D450" s="69"/>
      <c r="E450" s="68"/>
      <c r="F450" s="68"/>
      <c r="G450" s="68"/>
      <c r="H450" s="68"/>
      <c r="I450" s="68"/>
    </row>
    <row r="451" spans="1:9" ht="18">
      <c r="A451" s="68"/>
      <c r="B451" s="68"/>
      <c r="C451" s="68"/>
      <c r="D451" s="69"/>
      <c r="E451" s="68"/>
      <c r="F451" s="68"/>
      <c r="G451" s="68"/>
      <c r="H451" s="68"/>
      <c r="I451" s="68"/>
    </row>
    <row r="452" spans="1:9" ht="18">
      <c r="A452" s="68"/>
      <c r="B452" s="68"/>
      <c r="C452" s="68"/>
      <c r="D452" s="69"/>
      <c r="E452" s="68"/>
      <c r="F452" s="68"/>
      <c r="G452" s="68"/>
      <c r="H452" s="68"/>
      <c r="I452" s="68"/>
    </row>
    <row r="453" spans="1:9" ht="18">
      <c r="A453" s="68"/>
      <c r="B453" s="68"/>
      <c r="C453" s="68"/>
      <c r="D453" s="69"/>
      <c r="E453" s="68"/>
      <c r="F453" s="68"/>
      <c r="G453" s="68"/>
      <c r="H453" s="68"/>
      <c r="I453" s="68"/>
    </row>
    <row r="454" spans="1:9" ht="18">
      <c r="A454" s="68"/>
      <c r="B454" s="68"/>
      <c r="C454" s="68"/>
      <c r="D454" s="69"/>
      <c r="E454" s="68"/>
      <c r="F454" s="68"/>
      <c r="G454" s="68"/>
      <c r="H454" s="68"/>
      <c r="I454" s="68"/>
    </row>
    <row r="455" spans="1:9" ht="18">
      <c r="A455" s="68"/>
      <c r="B455" s="68"/>
      <c r="C455" s="68"/>
      <c r="D455" s="69"/>
      <c r="E455" s="68"/>
      <c r="F455" s="68"/>
      <c r="G455" s="68"/>
      <c r="H455" s="68"/>
      <c r="I455" s="68"/>
    </row>
    <row r="456" spans="1:9" ht="18">
      <c r="A456" s="68"/>
      <c r="B456" s="68"/>
      <c r="C456" s="68"/>
      <c r="D456" s="69"/>
      <c r="E456" s="68"/>
      <c r="F456" s="68"/>
      <c r="G456" s="68"/>
      <c r="H456" s="68"/>
      <c r="I456" s="68"/>
    </row>
    <row r="457" spans="1:9" ht="18">
      <c r="A457" s="68"/>
      <c r="B457" s="68"/>
      <c r="C457" s="68"/>
      <c r="D457" s="69"/>
      <c r="E457" s="68"/>
      <c r="F457" s="68"/>
      <c r="G457" s="68"/>
      <c r="H457" s="68"/>
      <c r="I457" s="68"/>
    </row>
    <row r="458" spans="1:9" ht="18">
      <c r="A458" s="68"/>
      <c r="B458" s="68"/>
      <c r="C458" s="68"/>
      <c r="D458" s="69"/>
      <c r="E458" s="68"/>
      <c r="F458" s="68"/>
      <c r="G458" s="68"/>
      <c r="H458" s="68"/>
      <c r="I458" s="68"/>
    </row>
    <row r="459" spans="1:9" ht="18">
      <c r="A459" s="68"/>
      <c r="B459" s="68"/>
      <c r="C459" s="68"/>
      <c r="D459" s="69"/>
      <c r="E459" s="68"/>
      <c r="F459" s="68"/>
      <c r="G459" s="68"/>
      <c r="H459" s="68"/>
      <c r="I459" s="68"/>
    </row>
    <row r="460" spans="1:9" ht="18">
      <c r="A460" s="68"/>
      <c r="B460" s="68"/>
      <c r="C460" s="68"/>
      <c r="D460" s="69"/>
      <c r="E460" s="68"/>
      <c r="F460" s="68"/>
      <c r="G460" s="68"/>
      <c r="H460" s="68"/>
      <c r="I460" s="68"/>
    </row>
    <row r="461" spans="1:9" ht="18">
      <c r="A461" s="68"/>
      <c r="B461" s="68"/>
      <c r="C461" s="68"/>
      <c r="D461" s="69"/>
      <c r="E461" s="68"/>
      <c r="F461" s="68"/>
      <c r="G461" s="68"/>
      <c r="H461" s="68"/>
      <c r="I461" s="68"/>
    </row>
    <row r="462" spans="1:9" ht="18">
      <c r="A462" s="68"/>
      <c r="B462" s="68"/>
      <c r="C462" s="68"/>
      <c r="D462" s="69"/>
      <c r="E462" s="68"/>
      <c r="F462" s="68"/>
      <c r="G462" s="68"/>
      <c r="H462" s="68"/>
      <c r="I462" s="68"/>
    </row>
    <row r="463" spans="1:9" ht="18">
      <c r="A463" s="68"/>
      <c r="B463" s="68"/>
      <c r="C463" s="68"/>
      <c r="D463" s="69"/>
      <c r="E463" s="68"/>
      <c r="F463" s="68"/>
      <c r="G463" s="68"/>
      <c r="H463" s="68"/>
      <c r="I463" s="68"/>
    </row>
    <row r="464" spans="1:9" ht="18">
      <c r="A464" s="68"/>
      <c r="B464" s="68"/>
      <c r="C464" s="68"/>
      <c r="D464" s="69"/>
      <c r="E464" s="68"/>
      <c r="F464" s="68"/>
      <c r="G464" s="68"/>
      <c r="H464" s="68"/>
      <c r="I464" s="68"/>
    </row>
    <row r="465" spans="1:9" ht="18">
      <c r="A465" s="68"/>
      <c r="B465" s="68"/>
      <c r="C465" s="68"/>
      <c r="D465" s="69"/>
      <c r="E465" s="68"/>
      <c r="F465" s="68"/>
      <c r="G465" s="68"/>
      <c r="H465" s="68"/>
      <c r="I465" s="68"/>
    </row>
    <row r="466" spans="1:9" ht="18">
      <c r="A466" s="68"/>
      <c r="B466" s="68"/>
      <c r="C466" s="68"/>
      <c r="D466" s="69"/>
      <c r="E466" s="68"/>
      <c r="F466" s="68"/>
      <c r="G466" s="68"/>
      <c r="H466" s="68"/>
      <c r="I466" s="68"/>
    </row>
    <row r="467" spans="1:9" ht="18">
      <c r="A467" s="68"/>
      <c r="B467" s="68"/>
      <c r="C467" s="68"/>
      <c r="D467" s="69"/>
      <c r="E467" s="68"/>
      <c r="F467" s="68"/>
      <c r="G467" s="68"/>
      <c r="H467" s="68"/>
      <c r="I467" s="68"/>
    </row>
    <row r="468" spans="1:9" ht="18">
      <c r="A468" s="68"/>
      <c r="B468" s="68"/>
      <c r="C468" s="68"/>
      <c r="D468" s="69"/>
      <c r="E468" s="68"/>
      <c r="F468" s="68"/>
      <c r="G468" s="68"/>
      <c r="H468" s="68"/>
      <c r="I468" s="68"/>
    </row>
    <row r="469" spans="1:9" ht="18">
      <c r="A469" s="68"/>
      <c r="B469" s="68"/>
      <c r="C469" s="68"/>
      <c r="D469" s="69"/>
      <c r="E469" s="68"/>
      <c r="F469" s="68"/>
      <c r="G469" s="68"/>
      <c r="H469" s="68"/>
      <c r="I469" s="68"/>
    </row>
    <row r="470" spans="1:9" ht="18">
      <c r="A470" s="68"/>
      <c r="B470" s="68"/>
      <c r="C470" s="68"/>
      <c r="D470" s="69"/>
      <c r="E470" s="68"/>
      <c r="F470" s="68"/>
      <c r="G470" s="68"/>
      <c r="H470" s="68"/>
      <c r="I470" s="68"/>
    </row>
    <row r="471" spans="1:9" ht="18">
      <c r="A471" s="68"/>
      <c r="B471" s="68"/>
      <c r="C471" s="68"/>
      <c r="D471" s="69"/>
      <c r="E471" s="68"/>
      <c r="F471" s="68"/>
      <c r="G471" s="68"/>
      <c r="H471" s="68"/>
      <c r="I471" s="68"/>
    </row>
    <row r="472" spans="1:9" ht="18">
      <c r="A472" s="68"/>
      <c r="B472" s="68"/>
      <c r="C472" s="68"/>
      <c r="D472" s="69"/>
      <c r="E472" s="68"/>
      <c r="F472" s="68"/>
      <c r="G472" s="68"/>
      <c r="H472" s="68"/>
      <c r="I472" s="68"/>
    </row>
    <row r="473" spans="1:9" ht="18">
      <c r="A473" s="68"/>
      <c r="B473" s="68"/>
      <c r="C473" s="68"/>
      <c r="D473" s="69"/>
      <c r="E473" s="68"/>
      <c r="F473" s="68"/>
      <c r="G473" s="68"/>
      <c r="H473" s="68"/>
      <c r="I473" s="68"/>
    </row>
    <row r="474" spans="1:9" ht="18">
      <c r="A474" s="68"/>
      <c r="B474" s="68"/>
      <c r="C474" s="68"/>
      <c r="D474" s="69"/>
      <c r="E474" s="68"/>
      <c r="F474" s="68"/>
      <c r="G474" s="68"/>
      <c r="H474" s="68"/>
      <c r="I474" s="68"/>
    </row>
    <row r="475" spans="1:9" ht="18">
      <c r="A475" s="68"/>
      <c r="B475" s="68"/>
      <c r="C475" s="68"/>
      <c r="D475" s="69"/>
      <c r="E475" s="68"/>
      <c r="F475" s="68"/>
      <c r="G475" s="68"/>
      <c r="H475" s="68"/>
      <c r="I475" s="68"/>
    </row>
    <row r="476" spans="1:9" ht="18">
      <c r="A476" s="68"/>
      <c r="B476" s="68"/>
      <c r="C476" s="68"/>
      <c r="D476" s="69"/>
      <c r="E476" s="68"/>
      <c r="F476" s="68"/>
      <c r="G476" s="68"/>
      <c r="H476" s="68"/>
      <c r="I476" s="68"/>
    </row>
    <row r="477" spans="1:9" ht="18">
      <c r="A477" s="68"/>
      <c r="B477" s="68"/>
      <c r="C477" s="68"/>
      <c r="D477" s="69"/>
      <c r="E477" s="68"/>
      <c r="F477" s="68"/>
      <c r="G477" s="68"/>
      <c r="H477" s="68"/>
      <c r="I477" s="68"/>
    </row>
    <row r="478" spans="1:9" ht="18">
      <c r="A478" s="68"/>
      <c r="B478" s="68"/>
      <c r="C478" s="68"/>
      <c r="D478" s="69"/>
      <c r="E478" s="68"/>
      <c r="F478" s="68"/>
      <c r="G478" s="68"/>
      <c r="H478" s="68"/>
      <c r="I478" s="68"/>
    </row>
    <row r="479" spans="1:9" ht="18">
      <c r="A479" s="68"/>
      <c r="B479" s="68"/>
      <c r="C479" s="68"/>
      <c r="D479" s="69"/>
      <c r="E479" s="68"/>
      <c r="F479" s="68"/>
      <c r="G479" s="68"/>
      <c r="H479" s="68"/>
      <c r="I479" s="68"/>
    </row>
    <row r="480" spans="1:9" ht="18">
      <c r="A480" s="68"/>
      <c r="B480" s="68"/>
      <c r="C480" s="68"/>
      <c r="D480" s="69"/>
      <c r="E480" s="68"/>
      <c r="F480" s="68"/>
      <c r="G480" s="68"/>
      <c r="H480" s="68"/>
      <c r="I480" s="68"/>
    </row>
    <row r="481" spans="1:9" ht="18">
      <c r="A481" s="68"/>
      <c r="B481" s="68"/>
      <c r="C481" s="68"/>
      <c r="D481" s="69"/>
      <c r="E481" s="68"/>
      <c r="F481" s="68"/>
      <c r="G481" s="68"/>
      <c r="H481" s="68"/>
      <c r="I481" s="68"/>
    </row>
    <row r="482" spans="1:9" ht="18">
      <c r="A482" s="68"/>
      <c r="B482" s="68"/>
      <c r="C482" s="68"/>
      <c r="D482" s="69"/>
      <c r="E482" s="68"/>
      <c r="F482" s="68"/>
      <c r="G482" s="68"/>
      <c r="H482" s="68"/>
      <c r="I482" s="68"/>
    </row>
    <row r="483" spans="1:9" ht="18">
      <c r="A483" s="68"/>
      <c r="B483" s="68"/>
      <c r="C483" s="68"/>
      <c r="D483" s="69"/>
      <c r="E483" s="68"/>
      <c r="F483" s="68"/>
      <c r="G483" s="68"/>
      <c r="H483" s="68"/>
      <c r="I483" s="68"/>
    </row>
    <row r="484" spans="1:9" ht="18">
      <c r="A484" s="68"/>
      <c r="B484" s="68"/>
      <c r="C484" s="68"/>
      <c r="D484" s="69"/>
      <c r="E484" s="68"/>
      <c r="F484" s="68"/>
      <c r="G484" s="68"/>
      <c r="H484" s="68"/>
      <c r="I484" s="68"/>
    </row>
    <row r="485" spans="1:9" ht="18">
      <c r="A485" s="68"/>
      <c r="B485" s="68"/>
      <c r="C485" s="68"/>
      <c r="D485" s="69"/>
      <c r="E485" s="68"/>
      <c r="F485" s="68"/>
      <c r="G485" s="68"/>
      <c r="H485" s="68"/>
      <c r="I485" s="68"/>
    </row>
    <row r="486" spans="1:9" ht="18">
      <c r="A486" s="68"/>
      <c r="B486" s="68"/>
      <c r="C486" s="68"/>
      <c r="D486" s="69"/>
      <c r="E486" s="68"/>
      <c r="F486" s="68"/>
      <c r="G486" s="68"/>
      <c r="H486" s="68"/>
      <c r="I486" s="68"/>
    </row>
    <row r="487" spans="1:9" ht="18">
      <c r="A487" s="68"/>
      <c r="B487" s="68"/>
      <c r="C487" s="68"/>
      <c r="D487" s="69"/>
      <c r="E487" s="68"/>
      <c r="F487" s="68"/>
      <c r="G487" s="68"/>
      <c r="H487" s="68"/>
      <c r="I487" s="68"/>
    </row>
    <row r="488" spans="1:9" ht="18">
      <c r="A488" s="68"/>
      <c r="B488" s="68"/>
      <c r="C488" s="68"/>
      <c r="D488" s="69"/>
      <c r="E488" s="68"/>
      <c r="F488" s="68"/>
      <c r="G488" s="68"/>
      <c r="H488" s="68"/>
      <c r="I488" s="68"/>
    </row>
    <row r="489" spans="1:9" ht="18">
      <c r="A489" s="68"/>
      <c r="B489" s="68"/>
      <c r="C489" s="68"/>
      <c r="D489" s="69"/>
      <c r="E489" s="68"/>
      <c r="F489" s="68"/>
      <c r="G489" s="68"/>
      <c r="H489" s="68"/>
      <c r="I489" s="68"/>
    </row>
    <row r="490" spans="1:9" ht="18">
      <c r="A490" s="68"/>
      <c r="B490" s="68"/>
      <c r="C490" s="68"/>
      <c r="D490" s="69"/>
      <c r="E490" s="68"/>
      <c r="F490" s="68"/>
      <c r="G490" s="68"/>
      <c r="H490" s="68"/>
      <c r="I490" s="68"/>
    </row>
    <row r="491" spans="1:9" ht="18">
      <c r="A491" s="68"/>
      <c r="B491" s="68"/>
      <c r="C491" s="68"/>
      <c r="D491" s="69"/>
      <c r="E491" s="68"/>
      <c r="F491" s="68"/>
      <c r="G491" s="68"/>
      <c r="H491" s="68"/>
      <c r="I491" s="68"/>
    </row>
    <row r="492" spans="1:9" ht="18">
      <c r="A492" s="68"/>
      <c r="B492" s="68"/>
      <c r="C492" s="68"/>
      <c r="D492" s="69"/>
      <c r="E492" s="68"/>
      <c r="F492" s="68"/>
      <c r="G492" s="68"/>
      <c r="H492" s="68"/>
      <c r="I492" s="68"/>
    </row>
    <row r="493" spans="1:9" ht="18">
      <c r="A493" s="68"/>
      <c r="B493" s="68"/>
      <c r="C493" s="68"/>
      <c r="D493" s="69"/>
      <c r="E493" s="68"/>
      <c r="F493" s="68"/>
      <c r="G493" s="68"/>
      <c r="H493" s="68"/>
      <c r="I493" s="68"/>
    </row>
    <row r="494" spans="1:9" ht="18">
      <c r="A494" s="68"/>
      <c r="B494" s="68"/>
      <c r="C494" s="68"/>
      <c r="D494" s="69"/>
      <c r="E494" s="68"/>
      <c r="F494" s="68"/>
      <c r="G494" s="68"/>
      <c r="H494" s="68"/>
      <c r="I494" s="68"/>
    </row>
    <row r="495" spans="1:9" ht="18">
      <c r="A495" s="68"/>
      <c r="B495" s="68"/>
      <c r="C495" s="68"/>
      <c r="D495" s="69"/>
      <c r="E495" s="68"/>
      <c r="F495" s="68"/>
      <c r="G495" s="68"/>
      <c r="H495" s="68"/>
      <c r="I495" s="68"/>
    </row>
    <row r="496" spans="1:9" ht="18">
      <c r="A496" s="68"/>
      <c r="B496" s="68"/>
      <c r="C496" s="68"/>
      <c r="D496" s="69"/>
      <c r="E496" s="68"/>
      <c r="F496" s="68"/>
      <c r="G496" s="68"/>
      <c r="H496" s="68"/>
      <c r="I496" s="68"/>
    </row>
    <row r="497" spans="1:9" ht="18">
      <c r="A497" s="68"/>
      <c r="B497" s="68"/>
      <c r="C497" s="68"/>
      <c r="D497" s="69"/>
      <c r="E497" s="68"/>
      <c r="F497" s="68"/>
      <c r="G497" s="68"/>
      <c r="H497" s="68"/>
      <c r="I497" s="68"/>
    </row>
    <row r="498" spans="1:9" ht="18">
      <c r="A498" s="68"/>
      <c r="B498" s="68"/>
      <c r="C498" s="68"/>
      <c r="D498" s="69"/>
      <c r="E498" s="68"/>
      <c r="F498" s="68"/>
      <c r="G498" s="68"/>
      <c r="H498" s="68"/>
      <c r="I498" s="68"/>
    </row>
    <row r="499" spans="1:9" ht="18">
      <c r="A499" s="68"/>
      <c r="B499" s="68"/>
      <c r="C499" s="68"/>
      <c r="D499" s="69"/>
      <c r="E499" s="68"/>
      <c r="F499" s="68"/>
      <c r="G499" s="68"/>
      <c r="H499" s="68"/>
      <c r="I499" s="68"/>
    </row>
    <row r="500" spans="1:9" ht="18">
      <c r="A500" s="68"/>
      <c r="B500" s="68"/>
      <c r="C500" s="68"/>
      <c r="D500" s="69"/>
      <c r="E500" s="68"/>
      <c r="F500" s="68"/>
      <c r="G500" s="68"/>
      <c r="H500" s="68"/>
      <c r="I500" s="68"/>
    </row>
    <row r="501" spans="1:9" ht="18">
      <c r="A501" s="68"/>
      <c r="B501" s="68"/>
      <c r="C501" s="68"/>
      <c r="D501" s="69"/>
      <c r="E501" s="68"/>
      <c r="F501" s="68"/>
      <c r="G501" s="68"/>
      <c r="H501" s="68"/>
      <c r="I501" s="68"/>
    </row>
    <row r="502" spans="1:9" ht="18">
      <c r="A502" s="68"/>
      <c r="B502" s="68"/>
      <c r="C502" s="68"/>
      <c r="D502" s="69"/>
      <c r="E502" s="68"/>
      <c r="F502" s="68"/>
      <c r="G502" s="68"/>
      <c r="H502" s="68"/>
      <c r="I502" s="68"/>
    </row>
    <row r="503" spans="1:9" ht="18">
      <c r="A503" s="68"/>
      <c r="B503" s="68"/>
      <c r="C503" s="68"/>
      <c r="D503" s="69"/>
      <c r="E503" s="68"/>
      <c r="F503" s="68"/>
      <c r="G503" s="68"/>
      <c r="H503" s="68"/>
      <c r="I503" s="68"/>
    </row>
    <row r="504" spans="1:9" ht="18">
      <c r="A504" s="68"/>
      <c r="B504" s="68"/>
      <c r="C504" s="68"/>
      <c r="D504" s="69"/>
      <c r="E504" s="68"/>
      <c r="F504" s="68"/>
      <c r="G504" s="68"/>
      <c r="H504" s="68"/>
      <c r="I504" s="68"/>
    </row>
    <row r="505" spans="1:9" ht="18">
      <c r="A505" s="68"/>
      <c r="B505" s="68"/>
      <c r="C505" s="68"/>
      <c r="D505" s="69"/>
      <c r="E505" s="68"/>
      <c r="F505" s="68"/>
      <c r="G505" s="68"/>
      <c r="H505" s="68"/>
      <c r="I505" s="68"/>
    </row>
    <row r="506" spans="1:9" ht="18">
      <c r="A506" s="68"/>
      <c r="B506" s="68"/>
      <c r="C506" s="68"/>
      <c r="D506" s="69"/>
      <c r="E506" s="68"/>
      <c r="F506" s="68"/>
      <c r="G506" s="68"/>
      <c r="H506" s="68"/>
      <c r="I506" s="68"/>
    </row>
    <row r="507" spans="1:9" ht="18">
      <c r="A507" s="68"/>
      <c r="B507" s="68"/>
      <c r="C507" s="68"/>
      <c r="D507" s="69"/>
      <c r="E507" s="68"/>
      <c r="F507" s="68"/>
      <c r="G507" s="68"/>
      <c r="H507" s="68"/>
      <c r="I507" s="68"/>
    </row>
    <row r="508" spans="1:9" ht="18">
      <c r="A508" s="68"/>
      <c r="B508" s="68"/>
      <c r="C508" s="68"/>
      <c r="D508" s="69"/>
      <c r="E508" s="68"/>
      <c r="F508" s="68"/>
      <c r="G508" s="68"/>
      <c r="H508" s="68"/>
      <c r="I508" s="68"/>
    </row>
    <row r="509" spans="1:9" ht="18">
      <c r="A509" s="68"/>
      <c r="B509" s="68"/>
      <c r="C509" s="68"/>
      <c r="D509" s="69"/>
      <c r="E509" s="68"/>
      <c r="F509" s="68"/>
      <c r="G509" s="68"/>
      <c r="H509" s="68"/>
      <c r="I509" s="68"/>
    </row>
    <row r="510" spans="1:9" ht="18">
      <c r="A510" s="68"/>
      <c r="B510" s="68"/>
      <c r="C510" s="68"/>
      <c r="D510" s="69"/>
      <c r="E510" s="68"/>
      <c r="F510" s="68"/>
      <c r="G510" s="68"/>
      <c r="H510" s="68"/>
      <c r="I510" s="68"/>
    </row>
    <row r="511" spans="1:9" ht="18">
      <c r="A511" s="68"/>
      <c r="B511" s="68"/>
      <c r="C511" s="68"/>
      <c r="D511" s="69"/>
      <c r="E511" s="68"/>
      <c r="F511" s="68"/>
      <c r="G511" s="68"/>
      <c r="H511" s="68"/>
      <c r="I511" s="68"/>
    </row>
    <row r="512" spans="1:9" ht="18">
      <c r="A512" s="68"/>
      <c r="B512" s="68"/>
      <c r="C512" s="68"/>
      <c r="D512" s="69"/>
      <c r="E512" s="68"/>
      <c r="F512" s="68"/>
      <c r="G512" s="68"/>
      <c r="H512" s="68"/>
      <c r="I512" s="68"/>
    </row>
    <row r="513" spans="1:9" ht="18">
      <c r="A513" s="68"/>
      <c r="B513" s="68"/>
      <c r="C513" s="68"/>
      <c r="D513" s="69"/>
      <c r="E513" s="68"/>
      <c r="F513" s="68"/>
      <c r="G513" s="68"/>
      <c r="H513" s="68"/>
      <c r="I513" s="68"/>
    </row>
    <row r="514" spans="1:9" ht="18">
      <c r="A514" s="68"/>
      <c r="B514" s="68"/>
      <c r="C514" s="68"/>
      <c r="D514" s="69"/>
      <c r="E514" s="68"/>
      <c r="F514" s="68"/>
      <c r="G514" s="68"/>
      <c r="H514" s="68"/>
      <c r="I514" s="68"/>
    </row>
    <row r="515" spans="1:9" ht="18">
      <c r="A515" s="68"/>
      <c r="B515" s="68"/>
      <c r="C515" s="68"/>
      <c r="D515" s="69"/>
      <c r="E515" s="68"/>
      <c r="F515" s="68"/>
      <c r="G515" s="68"/>
      <c r="H515" s="68"/>
      <c r="I515" s="68"/>
    </row>
    <row r="516" spans="1:9" ht="18">
      <c r="A516" s="68"/>
      <c r="B516" s="68"/>
      <c r="C516" s="68"/>
      <c r="D516" s="69"/>
      <c r="E516" s="68"/>
      <c r="F516" s="68"/>
      <c r="G516" s="68"/>
      <c r="H516" s="68"/>
      <c r="I516" s="68"/>
    </row>
    <row r="517" spans="1:9" ht="18">
      <c r="A517" s="68"/>
      <c r="B517" s="68"/>
      <c r="C517" s="68"/>
      <c r="D517" s="69"/>
      <c r="E517" s="68"/>
      <c r="F517" s="68"/>
      <c r="G517" s="68"/>
      <c r="H517" s="68"/>
      <c r="I517" s="68"/>
    </row>
    <row r="518" spans="1:9" ht="18">
      <c r="A518" s="68"/>
      <c r="B518" s="68"/>
      <c r="C518" s="68"/>
      <c r="D518" s="69"/>
      <c r="E518" s="68"/>
      <c r="F518" s="68"/>
      <c r="G518" s="68"/>
      <c r="H518" s="68"/>
      <c r="I518" s="68"/>
    </row>
    <row r="519" spans="1:9" ht="18">
      <c r="A519" s="68"/>
      <c r="B519" s="68"/>
      <c r="C519" s="68"/>
      <c r="D519" s="69"/>
      <c r="E519" s="68"/>
      <c r="F519" s="68"/>
      <c r="G519" s="68"/>
      <c r="H519" s="68"/>
      <c r="I519" s="68"/>
    </row>
    <row r="520" spans="1:9" ht="18">
      <c r="A520" s="68"/>
      <c r="B520" s="68"/>
      <c r="C520" s="68"/>
      <c r="D520" s="69"/>
      <c r="E520" s="68"/>
      <c r="F520" s="68"/>
      <c r="G520" s="68"/>
      <c r="H520" s="68"/>
      <c r="I520" s="68"/>
    </row>
    <row r="521" spans="1:9" ht="18">
      <c r="A521" s="68"/>
      <c r="B521" s="68"/>
      <c r="C521" s="68"/>
      <c r="D521" s="69"/>
      <c r="E521" s="68"/>
      <c r="F521" s="68"/>
      <c r="G521" s="68"/>
      <c r="H521" s="68"/>
      <c r="I521" s="68"/>
    </row>
    <row r="522" spans="1:9" ht="18">
      <c r="A522" s="68"/>
      <c r="B522" s="68"/>
      <c r="C522" s="68"/>
      <c r="D522" s="69"/>
      <c r="E522" s="68"/>
      <c r="F522" s="68"/>
      <c r="G522" s="68"/>
      <c r="H522" s="68"/>
      <c r="I522" s="68"/>
    </row>
    <row r="523" spans="1:9" ht="18">
      <c r="A523" s="68"/>
      <c r="B523" s="68"/>
      <c r="C523" s="68"/>
      <c r="D523" s="69"/>
      <c r="E523" s="68"/>
      <c r="F523" s="68"/>
      <c r="G523" s="68"/>
      <c r="H523" s="68"/>
      <c r="I523" s="68"/>
    </row>
    <row r="524" spans="1:9" ht="18">
      <c r="A524" s="68"/>
      <c r="B524" s="68"/>
      <c r="C524" s="68"/>
      <c r="D524" s="69"/>
      <c r="E524" s="68"/>
      <c r="F524" s="68"/>
      <c r="G524" s="68"/>
      <c r="H524" s="68"/>
      <c r="I524" s="68"/>
    </row>
    <row r="525" spans="1:9" ht="18">
      <c r="A525" s="68"/>
      <c r="B525" s="68"/>
      <c r="C525" s="68"/>
      <c r="D525" s="69"/>
      <c r="E525" s="68"/>
      <c r="F525" s="68"/>
      <c r="G525" s="68"/>
      <c r="H525" s="68"/>
      <c r="I525" s="68"/>
    </row>
    <row r="526" spans="1:9" ht="18">
      <c r="A526" s="68"/>
      <c r="B526" s="68"/>
      <c r="C526" s="68"/>
      <c r="D526" s="69"/>
      <c r="E526" s="68"/>
      <c r="F526" s="68"/>
      <c r="G526" s="68"/>
      <c r="H526" s="68"/>
      <c r="I526" s="68"/>
    </row>
    <row r="527" spans="1:9" ht="18">
      <c r="A527" s="68"/>
      <c r="B527" s="68"/>
      <c r="C527" s="68"/>
      <c r="D527" s="69"/>
      <c r="E527" s="68"/>
      <c r="F527" s="68"/>
      <c r="G527" s="68"/>
      <c r="H527" s="68"/>
      <c r="I527" s="68"/>
    </row>
    <row r="528" spans="1:9" ht="18">
      <c r="A528" s="68"/>
      <c r="B528" s="68"/>
      <c r="C528" s="68"/>
      <c r="D528" s="69"/>
      <c r="E528" s="68"/>
      <c r="F528" s="68"/>
      <c r="G528" s="68"/>
      <c r="H528" s="68"/>
      <c r="I528" s="68"/>
    </row>
    <row r="529" spans="1:9" ht="18">
      <c r="A529" s="68"/>
      <c r="B529" s="68"/>
      <c r="C529" s="68"/>
      <c r="D529" s="69"/>
      <c r="E529" s="68"/>
      <c r="F529" s="68"/>
      <c r="G529" s="68"/>
      <c r="H529" s="68"/>
      <c r="I529" s="68"/>
    </row>
    <row r="530" spans="1:9" ht="18">
      <c r="A530" s="68"/>
      <c r="B530" s="68"/>
      <c r="C530" s="68"/>
      <c r="D530" s="69"/>
      <c r="E530" s="68"/>
      <c r="F530" s="68"/>
      <c r="G530" s="68"/>
      <c r="H530" s="68"/>
      <c r="I530" s="68"/>
    </row>
    <row r="531" spans="1:9" ht="18">
      <c r="A531" s="68"/>
      <c r="B531" s="68"/>
      <c r="C531" s="68"/>
      <c r="D531" s="69"/>
      <c r="E531" s="68"/>
      <c r="F531" s="68"/>
      <c r="G531" s="68"/>
      <c r="H531" s="68"/>
      <c r="I531" s="68"/>
    </row>
    <row r="532" spans="1:9" ht="18">
      <c r="A532" s="68"/>
      <c r="B532" s="68"/>
      <c r="C532" s="68"/>
      <c r="D532" s="69"/>
      <c r="E532" s="68"/>
      <c r="F532" s="68"/>
      <c r="G532" s="68"/>
      <c r="H532" s="68"/>
      <c r="I532" s="68"/>
    </row>
    <row r="533" spans="1:9" ht="18">
      <c r="A533" s="68"/>
      <c r="B533" s="68"/>
      <c r="C533" s="68"/>
      <c r="D533" s="69"/>
      <c r="E533" s="68"/>
      <c r="F533" s="68"/>
      <c r="G533" s="68"/>
      <c r="H533" s="68"/>
      <c r="I533" s="68"/>
    </row>
    <row r="534" spans="1:9" ht="18">
      <c r="A534" s="68"/>
      <c r="B534" s="68"/>
      <c r="C534" s="68"/>
      <c r="D534" s="69"/>
      <c r="E534" s="68"/>
      <c r="F534" s="68"/>
      <c r="G534" s="68"/>
      <c r="H534" s="68"/>
      <c r="I534" s="68"/>
    </row>
    <row r="535" spans="1:9" ht="18">
      <c r="A535" s="68"/>
      <c r="B535" s="68"/>
      <c r="C535" s="68"/>
      <c r="D535" s="69"/>
      <c r="E535" s="68"/>
      <c r="F535" s="68"/>
      <c r="G535" s="68"/>
      <c r="H535" s="68"/>
      <c r="I535" s="68"/>
    </row>
    <row r="536" spans="1:9" ht="18">
      <c r="A536" s="68"/>
      <c r="B536" s="68"/>
      <c r="C536" s="68"/>
      <c r="D536" s="69"/>
      <c r="E536" s="68"/>
      <c r="F536" s="68"/>
      <c r="G536" s="68"/>
      <c r="H536" s="68"/>
      <c r="I536" s="68"/>
    </row>
    <row r="537" spans="1:9" ht="18">
      <c r="A537" s="68"/>
      <c r="B537" s="68"/>
      <c r="C537" s="68"/>
      <c r="D537" s="69"/>
      <c r="E537" s="68"/>
      <c r="F537" s="68"/>
      <c r="G537" s="68"/>
      <c r="H537" s="68"/>
      <c r="I537" s="68"/>
    </row>
    <row r="538" spans="1:9" ht="18">
      <c r="A538" s="68"/>
      <c r="B538" s="68"/>
      <c r="C538" s="68"/>
      <c r="D538" s="69"/>
      <c r="E538" s="68"/>
      <c r="F538" s="68"/>
      <c r="G538" s="68"/>
      <c r="H538" s="68"/>
      <c r="I538" s="68"/>
    </row>
    <row r="539" spans="1:9" ht="18">
      <c r="A539" s="68"/>
      <c r="B539" s="68"/>
      <c r="C539" s="68"/>
      <c r="D539" s="69"/>
      <c r="E539" s="68"/>
      <c r="F539" s="68"/>
      <c r="G539" s="68"/>
      <c r="H539" s="68"/>
      <c r="I539" s="68"/>
    </row>
    <row r="540" spans="1:9" ht="18">
      <c r="A540" s="68"/>
      <c r="B540" s="68"/>
      <c r="C540" s="68"/>
      <c r="D540" s="69"/>
      <c r="E540" s="68"/>
      <c r="F540" s="68"/>
      <c r="G540" s="68"/>
      <c r="H540" s="68"/>
      <c r="I540" s="68"/>
    </row>
    <row r="541" spans="1:9" ht="18">
      <c r="A541" s="68"/>
      <c r="B541" s="68"/>
      <c r="C541" s="68"/>
      <c r="D541" s="69"/>
      <c r="E541" s="68"/>
      <c r="F541" s="68"/>
      <c r="G541" s="68"/>
      <c r="H541" s="68"/>
      <c r="I541" s="68"/>
    </row>
    <row r="542" spans="1:9" ht="18">
      <c r="A542" s="68"/>
      <c r="B542" s="68"/>
      <c r="C542" s="68"/>
      <c r="D542" s="69"/>
      <c r="E542" s="68"/>
      <c r="F542" s="68"/>
      <c r="G542" s="68"/>
      <c r="H542" s="68"/>
      <c r="I542" s="68"/>
    </row>
    <row r="543" spans="1:9" ht="18">
      <c r="A543" s="68"/>
      <c r="B543" s="68"/>
      <c r="C543" s="68"/>
      <c r="D543" s="69"/>
      <c r="E543" s="68"/>
      <c r="F543" s="68"/>
      <c r="G543" s="68"/>
      <c r="H543" s="68"/>
      <c r="I543" s="68"/>
    </row>
    <row r="544" spans="1:9" ht="18">
      <c r="A544" s="68"/>
      <c r="B544" s="68"/>
      <c r="C544" s="68"/>
      <c r="D544" s="69"/>
      <c r="E544" s="68"/>
      <c r="F544" s="68"/>
      <c r="G544" s="68"/>
      <c r="H544" s="68"/>
      <c r="I544" s="68"/>
    </row>
    <row r="545" spans="1:9" ht="18">
      <c r="A545" s="68"/>
      <c r="B545" s="68"/>
      <c r="C545" s="68"/>
      <c r="D545" s="69"/>
      <c r="E545" s="68"/>
      <c r="F545" s="68"/>
      <c r="G545" s="68"/>
      <c r="H545" s="68"/>
      <c r="I545" s="68"/>
    </row>
    <row r="546" spans="1:9" ht="18">
      <c r="A546" s="68"/>
      <c r="B546" s="68"/>
      <c r="C546" s="68"/>
      <c r="D546" s="69"/>
      <c r="E546" s="68"/>
      <c r="F546" s="68"/>
      <c r="G546" s="68"/>
      <c r="H546" s="68"/>
      <c r="I546" s="68"/>
    </row>
    <row r="547" spans="1:9" ht="18">
      <c r="A547" s="68"/>
      <c r="B547" s="68"/>
      <c r="C547" s="68"/>
      <c r="D547" s="69"/>
      <c r="E547" s="68"/>
      <c r="F547" s="68"/>
      <c r="G547" s="68"/>
      <c r="H547" s="68"/>
      <c r="I547" s="68"/>
    </row>
    <row r="548" spans="1:9" ht="18">
      <c r="A548" s="68"/>
      <c r="B548" s="68"/>
      <c r="C548" s="68"/>
      <c r="D548" s="69"/>
      <c r="E548" s="68"/>
      <c r="F548" s="68"/>
      <c r="G548" s="68"/>
      <c r="H548" s="68"/>
      <c r="I548" s="68"/>
    </row>
    <row r="549" spans="1:9" ht="18">
      <c r="A549" s="68"/>
      <c r="B549" s="68"/>
      <c r="C549" s="68"/>
      <c r="D549" s="69"/>
      <c r="E549" s="68"/>
      <c r="F549" s="68"/>
      <c r="G549" s="68"/>
      <c r="H549" s="68"/>
      <c r="I549" s="68"/>
    </row>
    <row r="550" spans="1:9" ht="18">
      <c r="A550" s="68"/>
      <c r="B550" s="68"/>
      <c r="C550" s="68"/>
      <c r="D550" s="69"/>
      <c r="E550" s="68"/>
      <c r="F550" s="68"/>
      <c r="G550" s="68"/>
      <c r="H550" s="68"/>
      <c r="I550" s="68"/>
    </row>
    <row r="551" spans="1:9" ht="18">
      <c r="A551" s="68"/>
      <c r="B551" s="68"/>
      <c r="C551" s="68"/>
      <c r="D551" s="69"/>
      <c r="E551" s="68"/>
      <c r="F551" s="68"/>
      <c r="G551" s="68"/>
      <c r="H551" s="68"/>
      <c r="I551" s="68"/>
    </row>
    <row r="552" spans="1:9" ht="18">
      <c r="A552" s="68"/>
      <c r="B552" s="68"/>
      <c r="C552" s="68"/>
      <c r="D552" s="69"/>
      <c r="E552" s="68"/>
      <c r="F552" s="68"/>
      <c r="G552" s="68"/>
      <c r="H552" s="68"/>
      <c r="I552" s="68"/>
    </row>
    <row r="553" spans="1:9" ht="18">
      <c r="A553" s="68"/>
      <c r="B553" s="68"/>
      <c r="C553" s="68"/>
      <c r="D553" s="69"/>
      <c r="E553" s="68"/>
      <c r="F553" s="68"/>
      <c r="G553" s="68"/>
      <c r="H553" s="68"/>
      <c r="I553" s="68"/>
    </row>
    <row r="554" spans="1:9" ht="18">
      <c r="A554" s="68"/>
      <c r="B554" s="68"/>
      <c r="C554" s="68"/>
      <c r="D554" s="69"/>
      <c r="E554" s="68"/>
      <c r="F554" s="68"/>
      <c r="G554" s="68"/>
      <c r="H554" s="68"/>
      <c r="I554" s="68"/>
    </row>
    <row r="555" spans="1:9" ht="18">
      <c r="A555" s="68"/>
      <c r="B555" s="68"/>
      <c r="C555" s="68"/>
      <c r="D555" s="69"/>
      <c r="E555" s="68"/>
      <c r="F555" s="68"/>
      <c r="G555" s="68"/>
      <c r="H555" s="68"/>
      <c r="I555" s="68"/>
    </row>
    <row r="556" spans="1:9" ht="18">
      <c r="A556" s="68"/>
      <c r="B556" s="68"/>
      <c r="C556" s="68"/>
      <c r="D556" s="69"/>
      <c r="E556" s="68"/>
      <c r="F556" s="68"/>
      <c r="G556" s="68"/>
      <c r="H556" s="68"/>
      <c r="I556" s="68"/>
    </row>
    <row r="557" spans="1:9" ht="18">
      <c r="A557" s="68"/>
      <c r="B557" s="68"/>
      <c r="C557" s="68"/>
      <c r="D557" s="69"/>
      <c r="E557" s="68"/>
      <c r="F557" s="68"/>
      <c r="G557" s="68"/>
      <c r="H557" s="68"/>
      <c r="I557" s="68"/>
    </row>
    <row r="558" spans="1:9" ht="18">
      <c r="A558" s="68"/>
      <c r="B558" s="68"/>
      <c r="C558" s="68"/>
      <c r="D558" s="69"/>
      <c r="E558" s="68"/>
      <c r="F558" s="68"/>
      <c r="G558" s="68"/>
      <c r="H558" s="68"/>
      <c r="I558" s="68"/>
    </row>
    <row r="559" spans="1:9" ht="18">
      <c r="A559" s="68"/>
      <c r="B559" s="68"/>
      <c r="C559" s="68"/>
      <c r="D559" s="69"/>
      <c r="E559" s="68"/>
      <c r="F559" s="68"/>
      <c r="G559" s="68"/>
      <c r="H559" s="68"/>
      <c r="I559" s="68"/>
    </row>
    <row r="560" spans="1:9" ht="18">
      <c r="A560" s="68"/>
      <c r="B560" s="68"/>
      <c r="C560" s="68"/>
      <c r="D560" s="69"/>
      <c r="E560" s="68"/>
      <c r="F560" s="68"/>
      <c r="G560" s="68"/>
      <c r="H560" s="68"/>
      <c r="I560" s="68"/>
    </row>
    <row r="561" spans="1:9" ht="18">
      <c r="A561" s="68"/>
      <c r="B561" s="68"/>
      <c r="C561" s="68"/>
      <c r="D561" s="69"/>
      <c r="E561" s="68"/>
      <c r="F561" s="68"/>
      <c r="G561" s="68"/>
      <c r="H561" s="68"/>
      <c r="I561" s="68"/>
    </row>
    <row r="562" spans="1:9" ht="18">
      <c r="A562" s="68"/>
      <c r="B562" s="68"/>
      <c r="C562" s="68"/>
      <c r="D562" s="69"/>
      <c r="E562" s="68"/>
      <c r="F562" s="68"/>
      <c r="G562" s="68"/>
      <c r="H562" s="68"/>
      <c r="I562" s="68"/>
    </row>
    <row r="563" spans="1:9" ht="18">
      <c r="A563" s="68"/>
      <c r="B563" s="68"/>
      <c r="C563" s="68"/>
      <c r="D563" s="69"/>
      <c r="E563" s="68"/>
      <c r="F563" s="68"/>
      <c r="G563" s="68"/>
      <c r="H563" s="68"/>
      <c r="I563" s="68"/>
    </row>
    <row r="564" spans="1:9" ht="18">
      <c r="A564" s="68"/>
      <c r="B564" s="68"/>
      <c r="C564" s="68"/>
      <c r="D564" s="69"/>
      <c r="E564" s="68"/>
      <c r="F564" s="68"/>
      <c r="G564" s="68"/>
      <c r="H564" s="68"/>
      <c r="I564" s="68"/>
    </row>
    <row r="565" spans="1:9" ht="18">
      <c r="A565" s="68"/>
      <c r="B565" s="68"/>
      <c r="C565" s="68"/>
      <c r="D565" s="69"/>
      <c r="E565" s="68"/>
      <c r="F565" s="68"/>
      <c r="G565" s="68"/>
      <c r="H565" s="68"/>
      <c r="I565" s="68"/>
    </row>
    <row r="566" spans="1:9" ht="18">
      <c r="A566" s="68"/>
      <c r="B566" s="68"/>
      <c r="C566" s="68"/>
      <c r="D566" s="69"/>
      <c r="E566" s="68"/>
      <c r="F566" s="68"/>
      <c r="G566" s="68"/>
      <c r="H566" s="68"/>
      <c r="I566" s="68"/>
    </row>
    <row r="567" spans="1:9" ht="18">
      <c r="A567" s="68"/>
      <c r="B567" s="68"/>
      <c r="C567" s="68"/>
      <c r="D567" s="69"/>
      <c r="E567" s="68"/>
      <c r="F567" s="68"/>
      <c r="G567" s="68"/>
      <c r="H567" s="68"/>
      <c r="I567" s="68"/>
    </row>
    <row r="568" spans="1:9" ht="18">
      <c r="A568" s="68"/>
      <c r="B568" s="68"/>
      <c r="C568" s="68"/>
      <c r="D568" s="69"/>
      <c r="E568" s="68"/>
      <c r="F568" s="68"/>
      <c r="G568" s="68"/>
      <c r="H568" s="68"/>
      <c r="I568" s="68"/>
    </row>
    <row r="569" spans="1:9" ht="18">
      <c r="A569" s="68"/>
      <c r="B569" s="68"/>
      <c r="C569" s="68"/>
      <c r="D569" s="69"/>
      <c r="E569" s="68"/>
      <c r="F569" s="68"/>
      <c r="G569" s="68"/>
      <c r="H569" s="68"/>
      <c r="I569" s="68"/>
    </row>
    <row r="570" spans="1:9" ht="18">
      <c r="A570" s="68"/>
      <c r="B570" s="68"/>
      <c r="C570" s="68"/>
      <c r="D570" s="69"/>
      <c r="E570" s="68"/>
      <c r="F570" s="68"/>
      <c r="G570" s="68"/>
      <c r="H570" s="68"/>
      <c r="I570" s="68"/>
    </row>
    <row r="571" spans="1:9" ht="18">
      <c r="A571" s="68"/>
      <c r="B571" s="68"/>
      <c r="C571" s="68"/>
      <c r="D571" s="69"/>
      <c r="E571" s="68"/>
      <c r="F571" s="68"/>
      <c r="G571" s="68"/>
      <c r="H571" s="68"/>
      <c r="I571" s="68"/>
    </row>
    <row r="572" spans="1:9" ht="18">
      <c r="A572" s="68"/>
      <c r="B572" s="68"/>
      <c r="C572" s="68"/>
      <c r="D572" s="69"/>
      <c r="E572" s="68"/>
      <c r="F572" s="68"/>
      <c r="G572" s="68"/>
      <c r="H572" s="68"/>
      <c r="I572" s="68"/>
    </row>
    <row r="573" spans="1:9" ht="18">
      <c r="A573" s="68"/>
      <c r="B573" s="68"/>
      <c r="C573" s="68"/>
      <c r="D573" s="69"/>
      <c r="E573" s="68"/>
      <c r="F573" s="68"/>
      <c r="G573" s="68"/>
      <c r="H573" s="68"/>
      <c r="I573" s="68"/>
    </row>
    <row r="574" spans="1:9" ht="18">
      <c r="A574" s="68"/>
      <c r="B574" s="68"/>
      <c r="C574" s="68"/>
      <c r="D574" s="69"/>
      <c r="E574" s="68"/>
      <c r="F574" s="68"/>
      <c r="G574" s="68"/>
      <c r="H574" s="68"/>
      <c r="I574" s="68"/>
    </row>
    <row r="575" spans="1:9" ht="18">
      <c r="A575" s="68"/>
      <c r="B575" s="68"/>
      <c r="C575" s="68"/>
      <c r="D575" s="69"/>
      <c r="E575" s="68"/>
      <c r="F575" s="68"/>
      <c r="G575" s="68"/>
      <c r="H575" s="68"/>
      <c r="I575" s="68"/>
    </row>
    <row r="576" spans="1:9" ht="18">
      <c r="A576" s="68"/>
      <c r="B576" s="68"/>
      <c r="C576" s="68"/>
      <c r="D576" s="69"/>
      <c r="E576" s="68"/>
      <c r="F576" s="68"/>
      <c r="G576" s="68"/>
      <c r="H576" s="68"/>
      <c r="I576" s="68"/>
    </row>
    <row r="577" spans="1:9" ht="18">
      <c r="A577" s="68"/>
      <c r="B577" s="68"/>
      <c r="C577" s="68"/>
      <c r="D577" s="69"/>
      <c r="E577" s="68"/>
      <c r="F577" s="68"/>
      <c r="G577" s="68"/>
      <c r="H577" s="68"/>
      <c r="I577" s="68"/>
    </row>
    <row r="578" spans="1:9" ht="18">
      <c r="A578" s="68"/>
      <c r="B578" s="68"/>
      <c r="C578" s="68"/>
      <c r="D578" s="69"/>
      <c r="E578" s="68"/>
      <c r="F578" s="68"/>
      <c r="G578" s="68"/>
      <c r="H578" s="68"/>
      <c r="I578" s="68"/>
    </row>
    <row r="579" spans="1:9" ht="18">
      <c r="A579" s="68"/>
      <c r="B579" s="68"/>
      <c r="C579" s="68"/>
      <c r="D579" s="69"/>
      <c r="E579" s="68"/>
      <c r="F579" s="68"/>
      <c r="G579" s="68"/>
      <c r="H579" s="68"/>
      <c r="I579" s="68"/>
    </row>
    <row r="580" spans="1:9" ht="18">
      <c r="A580" s="68"/>
      <c r="B580" s="68"/>
      <c r="C580" s="68"/>
      <c r="D580" s="69"/>
      <c r="E580" s="68"/>
      <c r="F580" s="68"/>
      <c r="G580" s="68"/>
      <c r="H580" s="68"/>
      <c r="I580" s="68"/>
    </row>
    <row r="581" spans="1:9" ht="18">
      <c r="A581" s="68"/>
      <c r="B581" s="68"/>
      <c r="C581" s="68"/>
      <c r="D581" s="69"/>
      <c r="E581" s="68"/>
      <c r="F581" s="68"/>
      <c r="G581" s="68"/>
      <c r="H581" s="68"/>
      <c r="I581" s="68"/>
    </row>
    <row r="582" spans="1:9" ht="18">
      <c r="A582" s="68"/>
      <c r="B582" s="68"/>
      <c r="C582" s="68"/>
      <c r="D582" s="69"/>
      <c r="E582" s="68"/>
      <c r="F582" s="68"/>
      <c r="G582" s="68"/>
      <c r="H582" s="68"/>
      <c r="I582" s="68"/>
    </row>
    <row r="583" spans="1:9" ht="18">
      <c r="A583" s="68"/>
      <c r="B583" s="68"/>
      <c r="C583" s="68"/>
      <c r="D583" s="69"/>
      <c r="E583" s="68"/>
      <c r="F583" s="68"/>
      <c r="G583" s="68"/>
      <c r="H583" s="68"/>
      <c r="I583" s="68"/>
    </row>
    <row r="584" spans="1:9" ht="18">
      <c r="A584" s="68"/>
      <c r="B584" s="68"/>
      <c r="C584" s="68"/>
      <c r="D584" s="69"/>
      <c r="E584" s="68"/>
      <c r="F584" s="68"/>
      <c r="G584" s="68"/>
      <c r="H584" s="68"/>
      <c r="I584" s="68"/>
    </row>
    <row r="585" spans="1:9" ht="18">
      <c r="A585" s="68"/>
      <c r="B585" s="68"/>
      <c r="C585" s="68"/>
      <c r="D585" s="69"/>
      <c r="E585" s="68"/>
      <c r="F585" s="68"/>
      <c r="G585" s="68"/>
      <c r="H585" s="68"/>
      <c r="I585" s="68"/>
    </row>
    <row r="586" spans="1:9" ht="18">
      <c r="A586" s="68"/>
      <c r="B586" s="68"/>
      <c r="C586" s="68"/>
      <c r="D586" s="69"/>
      <c r="E586" s="68"/>
      <c r="F586" s="68"/>
      <c r="G586" s="68"/>
      <c r="H586" s="68"/>
      <c r="I586" s="68"/>
    </row>
    <row r="587" spans="1:9" ht="18">
      <c r="A587" s="68"/>
      <c r="B587" s="68"/>
      <c r="C587" s="68"/>
      <c r="D587" s="69"/>
      <c r="E587" s="68"/>
      <c r="F587" s="68"/>
      <c r="G587" s="68"/>
      <c r="H587" s="68"/>
      <c r="I587" s="68"/>
    </row>
    <row r="588" spans="1:9" ht="18">
      <c r="A588" s="68"/>
      <c r="B588" s="68"/>
      <c r="C588" s="68"/>
      <c r="D588" s="69"/>
      <c r="E588" s="68"/>
      <c r="F588" s="68"/>
      <c r="G588" s="68"/>
      <c r="H588" s="68"/>
      <c r="I588" s="68"/>
    </row>
    <row r="589" spans="1:9" ht="18">
      <c r="A589" s="68"/>
      <c r="B589" s="68"/>
      <c r="C589" s="68"/>
      <c r="D589" s="69"/>
      <c r="E589" s="68"/>
      <c r="F589" s="68"/>
      <c r="G589" s="68"/>
      <c r="H589" s="68"/>
      <c r="I589" s="68"/>
    </row>
    <row r="590" spans="1:9" ht="18">
      <c r="A590" s="68"/>
      <c r="B590" s="68"/>
      <c r="C590" s="68"/>
      <c r="D590" s="69"/>
      <c r="E590" s="68"/>
      <c r="F590" s="68"/>
      <c r="G590" s="68"/>
      <c r="H590" s="68"/>
      <c r="I590" s="68"/>
    </row>
    <row r="591" spans="1:9" ht="18">
      <c r="A591" s="68"/>
      <c r="B591" s="68"/>
      <c r="C591" s="68"/>
      <c r="D591" s="69"/>
      <c r="E591" s="68"/>
      <c r="F591" s="68"/>
      <c r="G591" s="68"/>
      <c r="H591" s="68"/>
      <c r="I591" s="68"/>
    </row>
    <row r="592" spans="1:9" ht="18">
      <c r="A592" s="68"/>
      <c r="B592" s="68"/>
      <c r="C592" s="68"/>
      <c r="D592" s="69"/>
      <c r="E592" s="68"/>
      <c r="F592" s="68"/>
      <c r="G592" s="68"/>
      <c r="H592" s="68"/>
      <c r="I592" s="68"/>
    </row>
    <row r="593" spans="1:9" ht="18">
      <c r="A593" s="68"/>
      <c r="B593" s="68"/>
      <c r="C593" s="68"/>
      <c r="D593" s="69"/>
      <c r="E593" s="68"/>
      <c r="F593" s="68"/>
      <c r="G593" s="68"/>
      <c r="H593" s="68"/>
      <c r="I593" s="68"/>
    </row>
    <row r="594" spans="1:9" ht="18">
      <c r="A594" s="68"/>
      <c r="B594" s="68"/>
      <c r="C594" s="68"/>
      <c r="D594" s="69"/>
      <c r="E594" s="68"/>
      <c r="F594" s="68"/>
      <c r="G594" s="68"/>
      <c r="H594" s="68"/>
      <c r="I594" s="68"/>
    </row>
    <row r="595" spans="1:9" ht="18">
      <c r="A595" s="68"/>
      <c r="B595" s="68"/>
      <c r="C595" s="68"/>
      <c r="D595" s="69"/>
      <c r="E595" s="68"/>
      <c r="F595" s="68"/>
      <c r="G595" s="68"/>
      <c r="H595" s="68"/>
      <c r="I595" s="68"/>
    </row>
    <row r="596" spans="1:9" ht="18">
      <c r="A596" s="68"/>
      <c r="B596" s="68"/>
      <c r="C596" s="68"/>
      <c r="D596" s="69"/>
      <c r="E596" s="68"/>
      <c r="F596" s="68"/>
      <c r="G596" s="68"/>
      <c r="H596" s="68"/>
      <c r="I596" s="68"/>
    </row>
    <row r="597" spans="1:9" ht="18">
      <c r="A597" s="68"/>
      <c r="B597" s="68"/>
      <c r="C597" s="68"/>
      <c r="D597" s="69"/>
      <c r="E597" s="68"/>
      <c r="F597" s="68"/>
      <c r="G597" s="68"/>
      <c r="H597" s="68"/>
      <c r="I597" s="68"/>
    </row>
    <row r="598" spans="1:9" ht="18">
      <c r="A598" s="68"/>
      <c r="B598" s="68"/>
      <c r="C598" s="68"/>
      <c r="D598" s="69"/>
      <c r="E598" s="68"/>
      <c r="F598" s="68"/>
      <c r="G598" s="68"/>
      <c r="H598" s="68"/>
      <c r="I598" s="68"/>
    </row>
    <row r="599" spans="1:9" ht="18">
      <c r="A599" s="68"/>
      <c r="B599" s="68"/>
      <c r="C599" s="68"/>
      <c r="D599" s="69"/>
      <c r="E599" s="68"/>
      <c r="F599" s="68"/>
      <c r="G599" s="68"/>
      <c r="H599" s="68"/>
      <c r="I599" s="68"/>
    </row>
    <row r="600" spans="1:9" ht="18">
      <c r="A600" s="68"/>
      <c r="B600" s="68"/>
      <c r="C600" s="68"/>
      <c r="D600" s="69"/>
      <c r="E600" s="68"/>
      <c r="F600" s="68"/>
      <c r="G600" s="68"/>
      <c r="H600" s="68"/>
      <c r="I600" s="68"/>
    </row>
  </sheetData>
  <mergeCells count="11">
    <mergeCell ref="J1:N1"/>
    <mergeCell ref="D5:E5"/>
    <mergeCell ref="A7:F7"/>
    <mergeCell ref="A8:F8"/>
    <mergeCell ref="A14:F14"/>
    <mergeCell ref="A1:C1"/>
    <mergeCell ref="D1:F1"/>
    <mergeCell ref="A2:F2"/>
    <mergeCell ref="A3:F3"/>
    <mergeCell ref="A4:B4"/>
    <mergeCell ref="D4:F4"/>
  </mergeCells>
  <printOptions horizontalCentered="1"/>
  <pageMargins left="0.39370078740157483" right="0" top="0.74803149606299213" bottom="0" header="0.31496062992125984" footer="0.31496062992125984"/>
  <pageSetup scale="57"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I668"/>
  <sheetViews>
    <sheetView zoomScale="110" zoomScaleNormal="110" workbookViewId="0">
      <selection sqref="A1:C1"/>
    </sheetView>
  </sheetViews>
  <sheetFormatPr baseColWidth="10" defaultRowHeight="15"/>
  <cols>
    <col min="1" max="1" width="7.140625" customWidth="1"/>
    <col min="2" max="2" width="15" customWidth="1"/>
    <col min="3" max="3" width="40.28515625" customWidth="1"/>
    <col min="4" max="4" width="73.5703125" style="70" customWidth="1"/>
    <col min="5" max="5" width="17" customWidth="1"/>
    <col min="6" max="6" width="19" customWidth="1"/>
    <col min="7" max="7" width="18.28515625" customWidth="1"/>
  </cols>
  <sheetData>
    <row r="1" spans="1:9" ht="45.75" customHeight="1">
      <c r="A1" s="588" t="s">
        <v>146</v>
      </c>
      <c r="B1" s="588"/>
      <c r="C1" s="588"/>
      <c r="D1" s="582" t="s">
        <v>956</v>
      </c>
      <c r="E1" s="582"/>
      <c r="F1" s="582"/>
      <c r="I1" s="455"/>
    </row>
    <row r="2" spans="1:9" ht="42" customHeight="1" thickBot="1">
      <c r="A2" s="589" t="s">
        <v>1011</v>
      </c>
      <c r="B2" s="589"/>
      <c r="C2" s="589"/>
      <c r="D2" s="589"/>
      <c r="E2" s="589"/>
      <c r="F2" s="589"/>
    </row>
    <row r="3" spans="1:9" ht="3.75" customHeight="1">
      <c r="A3" s="590"/>
      <c r="B3" s="590"/>
      <c r="C3" s="590"/>
      <c r="D3" s="590"/>
      <c r="E3" s="590"/>
      <c r="F3" s="590"/>
    </row>
    <row r="4" spans="1:9" ht="69.75" customHeight="1" thickBot="1">
      <c r="A4" s="479" t="s">
        <v>95</v>
      </c>
      <c r="B4" s="479" t="s">
        <v>150</v>
      </c>
      <c r="C4" s="479" t="s">
        <v>151</v>
      </c>
      <c r="D4" s="479" t="s">
        <v>152</v>
      </c>
      <c r="E4" s="479" t="s">
        <v>153</v>
      </c>
      <c r="F4" s="479" t="s">
        <v>1012</v>
      </c>
    </row>
    <row r="5" spans="1:9" ht="4.5" customHeight="1" thickBot="1">
      <c r="A5" s="531"/>
      <c r="B5" s="531"/>
      <c r="C5" s="531"/>
      <c r="D5" s="531"/>
      <c r="E5" s="531"/>
      <c r="F5" s="531"/>
    </row>
    <row r="6" spans="1:9" ht="23.25" customHeight="1">
      <c r="A6" s="336"/>
      <c r="B6" s="337" t="s">
        <v>24</v>
      </c>
      <c r="C6" s="339"/>
      <c r="D6" s="338"/>
      <c r="E6" s="339"/>
      <c r="F6" s="340">
        <f>+F8+F12+F46+F49</f>
        <v>137848492.41999999</v>
      </c>
      <c r="G6" s="105"/>
      <c r="H6" s="105"/>
    </row>
    <row r="7" spans="1:9" s="106" customFormat="1" ht="18" customHeight="1">
      <c r="A7" s="420">
        <v>3</v>
      </c>
      <c r="B7" s="343" t="s">
        <v>84</v>
      </c>
      <c r="C7" s="343"/>
      <c r="D7" s="338"/>
      <c r="E7" s="339"/>
      <c r="F7" s="336"/>
    </row>
    <row r="8" spans="1:9" s="106" customFormat="1" ht="20.25" customHeight="1">
      <c r="A8" s="421"/>
      <c r="B8" s="422" t="s">
        <v>85</v>
      </c>
      <c r="C8" s="422"/>
      <c r="D8" s="338"/>
      <c r="E8" s="339"/>
      <c r="F8" s="423">
        <f>SUM(F9:F10)</f>
        <v>10557154.57</v>
      </c>
    </row>
    <row r="9" spans="1:9" s="106" customFormat="1" ht="85.5" customHeight="1">
      <c r="A9" s="351"/>
      <c r="B9" s="181"/>
      <c r="C9" s="424" t="s">
        <v>154</v>
      </c>
      <c r="D9" s="425" t="s">
        <v>1013</v>
      </c>
      <c r="E9" s="180">
        <v>48101</v>
      </c>
      <c r="F9" s="426">
        <v>7064000</v>
      </c>
    </row>
    <row r="10" spans="1:9" s="106" customFormat="1" ht="74.25" customHeight="1">
      <c r="A10" s="351"/>
      <c r="B10" s="181"/>
      <c r="C10" s="424" t="s">
        <v>161</v>
      </c>
      <c r="D10" s="425" t="s">
        <v>676</v>
      </c>
      <c r="E10" s="180">
        <v>48101</v>
      </c>
      <c r="F10" s="426">
        <v>3493154.57</v>
      </c>
    </row>
    <row r="11" spans="1:9" s="106" customFormat="1" ht="18.75" customHeight="1">
      <c r="A11" s="420">
        <v>47</v>
      </c>
      <c r="B11" s="343" t="s">
        <v>168</v>
      </c>
      <c r="C11" s="427"/>
      <c r="D11" s="428"/>
      <c r="E11" s="429"/>
      <c r="F11" s="430"/>
    </row>
    <row r="12" spans="1:9" s="106" customFormat="1" ht="20.25" customHeight="1">
      <c r="A12" s="421"/>
      <c r="B12" s="422" t="s">
        <v>486</v>
      </c>
      <c r="C12" s="427"/>
      <c r="D12" s="428"/>
      <c r="E12" s="429"/>
      <c r="F12" s="423">
        <f>SUM(F13:F44)</f>
        <v>100341337.84999999</v>
      </c>
    </row>
    <row r="13" spans="1:9" s="106" customFormat="1" ht="49.5" customHeight="1">
      <c r="A13" s="351"/>
      <c r="B13" s="181"/>
      <c r="C13" s="424" t="s">
        <v>677</v>
      </c>
      <c r="D13" s="425" t="s">
        <v>839</v>
      </c>
      <c r="E13" s="180">
        <v>48201</v>
      </c>
      <c r="F13" s="426">
        <v>2835000</v>
      </c>
    </row>
    <row r="14" spans="1:9" s="106" customFormat="1" ht="49.5" customHeight="1">
      <c r="A14" s="351"/>
      <c r="B14" s="181"/>
      <c r="C14" s="424" t="s">
        <v>678</v>
      </c>
      <c r="D14" s="425" t="s">
        <v>839</v>
      </c>
      <c r="E14" s="180">
        <v>48201</v>
      </c>
      <c r="F14" s="426">
        <v>2339900</v>
      </c>
    </row>
    <row r="15" spans="1:9" s="106" customFormat="1" ht="49.5" customHeight="1">
      <c r="A15" s="351"/>
      <c r="B15" s="181"/>
      <c r="C15" s="424" t="s">
        <v>679</v>
      </c>
      <c r="D15" s="425" t="s">
        <v>839</v>
      </c>
      <c r="E15" s="180">
        <v>48201</v>
      </c>
      <c r="F15" s="426">
        <v>3080000</v>
      </c>
    </row>
    <row r="16" spans="1:9" s="106" customFormat="1" ht="49.5" customHeight="1">
      <c r="A16" s="351"/>
      <c r="B16" s="181"/>
      <c r="C16" s="424" t="s">
        <v>680</v>
      </c>
      <c r="D16" s="425" t="s">
        <v>839</v>
      </c>
      <c r="E16" s="180">
        <v>48201</v>
      </c>
      <c r="F16" s="426">
        <v>3260000</v>
      </c>
    </row>
    <row r="17" spans="1:6" s="106" customFormat="1" ht="49.5" customHeight="1">
      <c r="A17" s="351"/>
      <c r="B17" s="181"/>
      <c r="C17" s="424" t="s">
        <v>681</v>
      </c>
      <c r="D17" s="425" t="s">
        <v>839</v>
      </c>
      <c r="E17" s="180">
        <v>48201</v>
      </c>
      <c r="F17" s="426">
        <v>3240000</v>
      </c>
    </row>
    <row r="18" spans="1:6" s="106" customFormat="1" ht="49.5" customHeight="1">
      <c r="A18" s="351"/>
      <c r="B18" s="181"/>
      <c r="C18" s="424" t="s">
        <v>682</v>
      </c>
      <c r="D18" s="425" t="s">
        <v>839</v>
      </c>
      <c r="E18" s="180">
        <v>48201</v>
      </c>
      <c r="F18" s="426">
        <v>3079984</v>
      </c>
    </row>
    <row r="19" spans="1:6" s="106" customFormat="1" ht="49.5" customHeight="1">
      <c r="A19" s="351"/>
      <c r="B19" s="181"/>
      <c r="C19" s="424" t="s">
        <v>683</v>
      </c>
      <c r="D19" s="425" t="s">
        <v>839</v>
      </c>
      <c r="E19" s="180">
        <v>48201</v>
      </c>
      <c r="F19" s="426">
        <v>2641000</v>
      </c>
    </row>
    <row r="20" spans="1:6" s="106" customFormat="1" ht="49.5" customHeight="1">
      <c r="A20" s="351"/>
      <c r="B20" s="181"/>
      <c r="C20" s="424" t="s">
        <v>684</v>
      </c>
      <c r="D20" s="425" t="s">
        <v>839</v>
      </c>
      <c r="E20" s="180">
        <v>48201</v>
      </c>
      <c r="F20" s="426">
        <v>3153800</v>
      </c>
    </row>
    <row r="21" spans="1:6" s="106" customFormat="1" ht="49.5" customHeight="1">
      <c r="A21" s="351"/>
      <c r="B21" s="181"/>
      <c r="C21" s="424" t="s">
        <v>487</v>
      </c>
      <c r="D21" s="425" t="s">
        <v>839</v>
      </c>
      <c r="E21" s="180">
        <v>48201</v>
      </c>
      <c r="F21" s="426">
        <v>1611200</v>
      </c>
    </row>
    <row r="22" spans="1:6" s="106" customFormat="1" ht="49.5" customHeight="1">
      <c r="A22" s="351"/>
      <c r="B22" s="181"/>
      <c r="C22" s="424" t="s">
        <v>685</v>
      </c>
      <c r="D22" s="425" t="s">
        <v>839</v>
      </c>
      <c r="E22" s="180">
        <v>48201</v>
      </c>
      <c r="F22" s="426">
        <v>4581056</v>
      </c>
    </row>
    <row r="23" spans="1:6" s="106" customFormat="1" ht="49.5" customHeight="1">
      <c r="A23" s="351"/>
      <c r="B23" s="181"/>
      <c r="C23" s="424" t="s">
        <v>686</v>
      </c>
      <c r="D23" s="425" t="s">
        <v>839</v>
      </c>
      <c r="E23" s="180">
        <v>48201</v>
      </c>
      <c r="F23" s="426">
        <v>2879959.85</v>
      </c>
    </row>
    <row r="24" spans="1:6" s="106" customFormat="1" ht="49.5" customHeight="1">
      <c r="A24" s="351"/>
      <c r="B24" s="181"/>
      <c r="C24" s="424" t="s">
        <v>687</v>
      </c>
      <c r="D24" s="425" t="s">
        <v>839</v>
      </c>
      <c r="E24" s="180">
        <v>48201</v>
      </c>
      <c r="F24" s="426">
        <v>5165643.1099999994</v>
      </c>
    </row>
    <row r="25" spans="1:6" s="106" customFormat="1" ht="49.5" customHeight="1">
      <c r="A25" s="351"/>
      <c r="B25" s="181"/>
      <c r="C25" s="424" t="s">
        <v>688</v>
      </c>
      <c r="D25" s="425" t="s">
        <v>839</v>
      </c>
      <c r="E25" s="180">
        <v>48201</v>
      </c>
      <c r="F25" s="426">
        <v>3020000</v>
      </c>
    </row>
    <row r="26" spans="1:6" s="106" customFormat="1" ht="49.5" customHeight="1">
      <c r="A26" s="351"/>
      <c r="B26" s="181"/>
      <c r="C26" s="424" t="s">
        <v>689</v>
      </c>
      <c r="D26" s="425" t="s">
        <v>839</v>
      </c>
      <c r="E26" s="180">
        <v>48201</v>
      </c>
      <c r="F26" s="426">
        <v>2233621</v>
      </c>
    </row>
    <row r="27" spans="1:6" s="106" customFormat="1" ht="49.5" customHeight="1">
      <c r="A27" s="351"/>
      <c r="B27" s="181"/>
      <c r="C27" s="424" t="s">
        <v>690</v>
      </c>
      <c r="D27" s="425" t="s">
        <v>839</v>
      </c>
      <c r="E27" s="180">
        <v>48201</v>
      </c>
      <c r="F27" s="426">
        <v>3259958.37</v>
      </c>
    </row>
    <row r="28" spans="1:6" s="106" customFormat="1" ht="49.5" customHeight="1">
      <c r="A28" s="351"/>
      <c r="B28" s="181"/>
      <c r="C28" s="424" t="s">
        <v>691</v>
      </c>
      <c r="D28" s="425" t="s">
        <v>839</v>
      </c>
      <c r="E28" s="180">
        <v>48201</v>
      </c>
      <c r="F28" s="426">
        <v>3120000</v>
      </c>
    </row>
    <row r="29" spans="1:6" s="106" customFormat="1" ht="49.5" customHeight="1">
      <c r="A29" s="351"/>
      <c r="B29" s="181"/>
      <c r="C29" s="424" t="s">
        <v>692</v>
      </c>
      <c r="D29" s="425" t="s">
        <v>839</v>
      </c>
      <c r="E29" s="180">
        <v>48201</v>
      </c>
      <c r="F29" s="426">
        <v>3119992.9</v>
      </c>
    </row>
    <row r="30" spans="1:6" s="106" customFormat="1" ht="49.5" customHeight="1">
      <c r="A30" s="351"/>
      <c r="B30" s="181"/>
      <c r="C30" s="424" t="s">
        <v>693</v>
      </c>
      <c r="D30" s="425" t="s">
        <v>839</v>
      </c>
      <c r="E30" s="180">
        <v>48201</v>
      </c>
      <c r="F30" s="426">
        <v>4585980</v>
      </c>
    </row>
    <row r="31" spans="1:6" s="106" customFormat="1" ht="49.5" customHeight="1">
      <c r="A31" s="351"/>
      <c r="B31" s="181"/>
      <c r="C31" s="424" t="s">
        <v>694</v>
      </c>
      <c r="D31" s="425" t="s">
        <v>839</v>
      </c>
      <c r="E31" s="180">
        <v>48201</v>
      </c>
      <c r="F31" s="426">
        <v>3034000</v>
      </c>
    </row>
    <row r="32" spans="1:6" s="106" customFormat="1" ht="49.5" customHeight="1">
      <c r="A32" s="351"/>
      <c r="B32" s="181"/>
      <c r="C32" s="424" t="s">
        <v>695</v>
      </c>
      <c r="D32" s="425" t="s">
        <v>839</v>
      </c>
      <c r="E32" s="180">
        <v>48201</v>
      </c>
      <c r="F32" s="426">
        <v>3429450</v>
      </c>
    </row>
    <row r="33" spans="1:6" s="106" customFormat="1" ht="49.5" customHeight="1">
      <c r="A33" s="351"/>
      <c r="B33" s="181"/>
      <c r="C33" s="424" t="s">
        <v>229</v>
      </c>
      <c r="D33" s="425" t="s">
        <v>839</v>
      </c>
      <c r="E33" s="180">
        <v>48201</v>
      </c>
      <c r="F33" s="426">
        <v>3305000</v>
      </c>
    </row>
    <row r="34" spans="1:6" s="106" customFormat="1" ht="49.5" customHeight="1">
      <c r="A34" s="351"/>
      <c r="B34" s="181"/>
      <c r="C34" s="424" t="s">
        <v>696</v>
      </c>
      <c r="D34" s="425" t="s">
        <v>839</v>
      </c>
      <c r="E34" s="180">
        <v>48201</v>
      </c>
      <c r="F34" s="426">
        <v>3074915</v>
      </c>
    </row>
    <row r="35" spans="1:6" s="106" customFormat="1" ht="49.5" customHeight="1">
      <c r="A35" s="351"/>
      <c r="B35" s="181"/>
      <c r="C35" s="424" t="s">
        <v>697</v>
      </c>
      <c r="D35" s="425" t="s">
        <v>839</v>
      </c>
      <c r="E35" s="180">
        <v>48201</v>
      </c>
      <c r="F35" s="426">
        <v>3204966</v>
      </c>
    </row>
    <row r="36" spans="1:6" s="106" customFormat="1" ht="49.5" customHeight="1">
      <c r="A36" s="351"/>
      <c r="B36" s="181"/>
      <c r="C36" s="424" t="s">
        <v>698</v>
      </c>
      <c r="D36" s="425" t="s">
        <v>839</v>
      </c>
      <c r="E36" s="180">
        <v>48201</v>
      </c>
      <c r="F36" s="426">
        <v>3159906.69</v>
      </c>
    </row>
    <row r="37" spans="1:6" s="106" customFormat="1" ht="49.5" customHeight="1">
      <c r="A37" s="351"/>
      <c r="B37" s="181"/>
      <c r="C37" s="424" t="s">
        <v>699</v>
      </c>
      <c r="D37" s="425" t="s">
        <v>839</v>
      </c>
      <c r="E37" s="180">
        <v>48201</v>
      </c>
      <c r="F37" s="426">
        <v>2807400</v>
      </c>
    </row>
    <row r="38" spans="1:6" s="106" customFormat="1" ht="49.5" customHeight="1">
      <c r="A38" s="351"/>
      <c r="B38" s="181"/>
      <c r="C38" s="424" t="s">
        <v>700</v>
      </c>
      <c r="D38" s="425" t="s">
        <v>839</v>
      </c>
      <c r="E38" s="180">
        <v>48201</v>
      </c>
      <c r="F38" s="426">
        <v>2860000</v>
      </c>
    </row>
    <row r="39" spans="1:6" s="106" customFormat="1" ht="49.5" customHeight="1">
      <c r="A39" s="351"/>
      <c r="B39" s="181"/>
      <c r="C39" s="424" t="s">
        <v>701</v>
      </c>
      <c r="D39" s="425" t="s">
        <v>839</v>
      </c>
      <c r="E39" s="180">
        <v>48201</v>
      </c>
      <c r="F39" s="426">
        <v>3109817.5</v>
      </c>
    </row>
    <row r="40" spans="1:6" s="106" customFormat="1" ht="49.5" customHeight="1">
      <c r="A40" s="351"/>
      <c r="B40" s="181"/>
      <c r="C40" s="424" t="s">
        <v>702</v>
      </c>
      <c r="D40" s="425" t="s">
        <v>839</v>
      </c>
      <c r="E40" s="180">
        <v>48201</v>
      </c>
      <c r="F40" s="426">
        <v>2920000</v>
      </c>
    </row>
    <row r="41" spans="1:6" s="106" customFormat="1" ht="49.5" customHeight="1">
      <c r="A41" s="351"/>
      <c r="B41" s="181"/>
      <c r="C41" s="424" t="s">
        <v>703</v>
      </c>
      <c r="D41" s="425" t="s">
        <v>839</v>
      </c>
      <c r="E41" s="180">
        <v>48201</v>
      </c>
      <c r="F41" s="426">
        <v>2990000</v>
      </c>
    </row>
    <row r="42" spans="1:6" s="106" customFormat="1" ht="49.5" customHeight="1">
      <c r="A42" s="351"/>
      <c r="B42" s="181"/>
      <c r="C42" s="424" t="s">
        <v>704</v>
      </c>
      <c r="D42" s="425" t="s">
        <v>839</v>
      </c>
      <c r="E42" s="180">
        <v>48201</v>
      </c>
      <c r="F42" s="426">
        <v>3284000</v>
      </c>
    </row>
    <row r="43" spans="1:6" s="106" customFormat="1" ht="49.5" customHeight="1">
      <c r="A43" s="351"/>
      <c r="B43" s="181"/>
      <c r="C43" s="424" t="s">
        <v>705</v>
      </c>
      <c r="D43" s="425" t="s">
        <v>839</v>
      </c>
      <c r="E43" s="180">
        <v>48201</v>
      </c>
      <c r="F43" s="426">
        <v>2949935.43</v>
      </c>
    </row>
    <row r="44" spans="1:6" s="106" customFormat="1" ht="49.5" customHeight="1">
      <c r="A44" s="351"/>
      <c r="B44" s="181"/>
      <c r="C44" s="424" t="s">
        <v>706</v>
      </c>
      <c r="D44" s="425" t="s">
        <v>839</v>
      </c>
      <c r="E44" s="180">
        <v>48201</v>
      </c>
      <c r="F44" s="426">
        <v>3004852</v>
      </c>
    </row>
    <row r="45" spans="1:6" s="106" customFormat="1" ht="20.25" customHeight="1">
      <c r="A45" s="420">
        <v>48</v>
      </c>
      <c r="B45" s="343" t="s">
        <v>159</v>
      </c>
      <c r="C45" s="427"/>
      <c r="D45" s="428"/>
      <c r="E45" s="429"/>
      <c r="F45" s="430"/>
    </row>
    <row r="46" spans="1:6" s="106" customFormat="1" ht="21" customHeight="1">
      <c r="A46" s="421"/>
      <c r="B46" s="343" t="s">
        <v>529</v>
      </c>
      <c r="C46" s="427"/>
      <c r="D46" s="428"/>
      <c r="E46" s="429"/>
      <c r="F46" s="423">
        <f>SUM(F47:F48)</f>
        <v>6950000</v>
      </c>
    </row>
    <row r="47" spans="1:6" s="106" customFormat="1" ht="49.5" customHeight="1">
      <c r="A47" s="351"/>
      <c r="B47" s="181"/>
      <c r="C47" s="424" t="s">
        <v>707</v>
      </c>
      <c r="D47" s="425" t="s">
        <v>708</v>
      </c>
      <c r="E47" s="180">
        <v>48101</v>
      </c>
      <c r="F47" s="426">
        <v>5650000</v>
      </c>
    </row>
    <row r="48" spans="1:6" s="106" customFormat="1" ht="49.5" customHeight="1">
      <c r="A48" s="351"/>
      <c r="B48" s="181"/>
      <c r="C48" s="424" t="s">
        <v>840</v>
      </c>
      <c r="D48" s="425" t="s">
        <v>841</v>
      </c>
      <c r="E48" s="180">
        <v>48101</v>
      </c>
      <c r="F48" s="426">
        <v>1300000</v>
      </c>
    </row>
    <row r="49" spans="1:6" s="106" customFormat="1" ht="23.25" customHeight="1">
      <c r="A49" s="420">
        <v>50</v>
      </c>
      <c r="B49" s="343" t="s">
        <v>91</v>
      </c>
      <c r="C49" s="343"/>
      <c r="D49" s="428"/>
      <c r="E49" s="429"/>
      <c r="F49" s="423">
        <f>+F50</f>
        <v>20000000</v>
      </c>
    </row>
    <row r="50" spans="1:6" s="106" customFormat="1" ht="49.5" customHeight="1">
      <c r="A50" s="351"/>
      <c r="B50" s="181"/>
      <c r="C50" s="424" t="s">
        <v>842</v>
      </c>
      <c r="D50" s="425" t="s">
        <v>1014</v>
      </c>
      <c r="E50" s="180">
        <v>48101</v>
      </c>
      <c r="F50" s="426">
        <v>20000000</v>
      </c>
    </row>
    <row r="51" spans="1:6" s="106" customFormat="1" ht="13.5" customHeight="1" thickBot="1">
      <c r="A51" s="431"/>
      <c r="B51" s="358"/>
      <c r="C51" s="432"/>
      <c r="D51" s="359"/>
      <c r="E51" s="433"/>
      <c r="F51" s="434"/>
    </row>
    <row r="52" spans="1:6" ht="16.5" customHeight="1">
      <c r="A52" s="532" t="s">
        <v>155</v>
      </c>
      <c r="B52" s="532"/>
      <c r="C52" s="532"/>
      <c r="D52" s="532"/>
      <c r="E52" s="532"/>
      <c r="F52" s="532"/>
    </row>
    <row r="53" spans="1:6">
      <c r="A53" s="66"/>
      <c r="B53" s="66"/>
      <c r="C53" s="66"/>
      <c r="D53" s="67"/>
      <c r="E53" s="66"/>
      <c r="F53" s="66"/>
    </row>
    <row r="54" spans="1:6">
      <c r="A54" s="66"/>
      <c r="B54" s="66"/>
      <c r="C54" s="66"/>
      <c r="D54" s="67"/>
      <c r="E54" s="66"/>
      <c r="F54" s="66"/>
    </row>
    <row r="55" spans="1:6">
      <c r="A55" s="66"/>
      <c r="B55" s="66"/>
      <c r="C55" s="66"/>
      <c r="D55" s="67"/>
      <c r="E55" s="66"/>
      <c r="F55" s="66"/>
    </row>
    <row r="56" spans="1:6">
      <c r="A56" s="66"/>
      <c r="B56" s="66"/>
      <c r="C56" s="66"/>
      <c r="D56" s="67"/>
      <c r="E56" s="66"/>
      <c r="F56" s="66"/>
    </row>
    <row r="57" spans="1:6">
      <c r="A57" s="66"/>
      <c r="B57" s="66"/>
      <c r="C57" s="66"/>
      <c r="D57" s="67"/>
      <c r="E57" s="66"/>
      <c r="F57" s="66"/>
    </row>
    <row r="58" spans="1:6">
      <c r="A58" s="66"/>
      <c r="B58" s="66"/>
      <c r="C58" s="66"/>
      <c r="D58" s="67"/>
      <c r="E58" s="66"/>
      <c r="F58" s="66"/>
    </row>
    <row r="59" spans="1:6">
      <c r="A59" s="66"/>
      <c r="B59" s="66"/>
      <c r="C59" s="66"/>
      <c r="D59" s="67"/>
      <c r="E59" s="66"/>
      <c r="F59" s="66"/>
    </row>
    <row r="60" spans="1:6">
      <c r="A60" s="66"/>
      <c r="B60" s="66"/>
      <c r="C60" s="66"/>
      <c r="D60" s="67"/>
      <c r="E60" s="66"/>
      <c r="F60" s="66"/>
    </row>
    <row r="61" spans="1:6">
      <c r="A61" s="66"/>
      <c r="B61" s="66"/>
      <c r="C61" s="66"/>
      <c r="D61" s="67"/>
      <c r="E61" s="66"/>
      <c r="F61" s="66"/>
    </row>
    <row r="62" spans="1:6">
      <c r="A62" s="66"/>
      <c r="B62" s="66"/>
      <c r="C62" s="66"/>
      <c r="D62" s="67"/>
      <c r="E62" s="66"/>
      <c r="F62" s="66"/>
    </row>
    <row r="63" spans="1:6">
      <c r="A63" s="66"/>
      <c r="B63" s="66"/>
      <c r="C63" s="66"/>
      <c r="D63" s="67"/>
      <c r="E63" s="66"/>
      <c r="F63" s="66"/>
    </row>
    <row r="64" spans="1:6">
      <c r="A64" s="66"/>
      <c r="B64" s="66"/>
      <c r="C64" s="66"/>
      <c r="D64" s="67"/>
      <c r="E64" s="66"/>
      <c r="F64" s="66"/>
    </row>
    <row r="65" spans="1:6">
      <c r="A65" s="66"/>
      <c r="B65" s="66"/>
      <c r="C65" s="66"/>
      <c r="D65" s="67"/>
      <c r="E65" s="66"/>
      <c r="F65" s="66"/>
    </row>
    <row r="66" spans="1:6">
      <c r="A66" s="66"/>
      <c r="B66" s="66"/>
      <c r="C66" s="66"/>
      <c r="D66" s="67"/>
      <c r="E66" s="66"/>
      <c r="F66" s="66"/>
    </row>
    <row r="67" spans="1:6">
      <c r="A67" s="66"/>
      <c r="B67" s="66"/>
      <c r="C67" s="66"/>
      <c r="D67" s="67"/>
      <c r="E67" s="66"/>
      <c r="F67" s="66"/>
    </row>
    <row r="68" spans="1:6">
      <c r="A68" s="66"/>
      <c r="B68" s="66"/>
      <c r="C68" s="66"/>
      <c r="D68" s="67"/>
      <c r="E68" s="66"/>
      <c r="F68" s="66"/>
    </row>
    <row r="69" spans="1:6">
      <c r="A69" s="66"/>
      <c r="B69" s="66"/>
      <c r="C69" s="66"/>
      <c r="D69" s="67"/>
      <c r="E69" s="66"/>
      <c r="F69" s="66"/>
    </row>
    <row r="70" spans="1:6">
      <c r="A70" s="66"/>
      <c r="B70" s="66"/>
      <c r="C70" s="66"/>
      <c r="D70" s="67"/>
      <c r="E70" s="66"/>
      <c r="F70" s="66"/>
    </row>
    <row r="71" spans="1:6">
      <c r="A71" s="66"/>
      <c r="B71" s="66"/>
      <c r="C71" s="66"/>
      <c r="D71" s="67"/>
      <c r="E71" s="66"/>
      <c r="F71" s="66"/>
    </row>
    <row r="72" spans="1:6">
      <c r="A72" s="66"/>
      <c r="B72" s="66"/>
      <c r="C72" s="66"/>
      <c r="D72" s="67"/>
      <c r="E72" s="66"/>
      <c r="F72" s="66"/>
    </row>
    <row r="73" spans="1:6">
      <c r="A73" s="66"/>
      <c r="B73" s="66"/>
      <c r="C73" s="66"/>
      <c r="D73" s="67"/>
      <c r="E73" s="66"/>
      <c r="F73" s="66"/>
    </row>
    <row r="74" spans="1:6">
      <c r="A74" s="66"/>
      <c r="B74" s="66"/>
      <c r="C74" s="66"/>
      <c r="D74" s="67"/>
      <c r="E74" s="66"/>
      <c r="F74" s="66"/>
    </row>
    <row r="75" spans="1:6">
      <c r="A75" s="66"/>
      <c r="B75" s="66"/>
      <c r="C75" s="66"/>
      <c r="D75" s="67"/>
      <c r="E75" s="66"/>
      <c r="F75" s="66"/>
    </row>
    <row r="76" spans="1:6">
      <c r="A76" s="66"/>
      <c r="B76" s="66"/>
      <c r="C76" s="66"/>
      <c r="D76" s="67"/>
      <c r="E76" s="66"/>
      <c r="F76" s="66"/>
    </row>
    <row r="77" spans="1:6">
      <c r="A77" s="66"/>
      <c r="B77" s="66"/>
      <c r="C77" s="66"/>
      <c r="D77" s="67"/>
      <c r="E77" s="66"/>
      <c r="F77" s="66"/>
    </row>
    <row r="78" spans="1:6">
      <c r="A78" s="66"/>
      <c r="B78" s="66"/>
      <c r="C78" s="66"/>
      <c r="D78" s="67"/>
      <c r="E78" s="66"/>
      <c r="F78" s="66"/>
    </row>
    <row r="79" spans="1:6">
      <c r="A79" s="66"/>
      <c r="B79" s="66"/>
      <c r="C79" s="66"/>
      <c r="D79" s="67"/>
      <c r="E79" s="66"/>
      <c r="F79" s="66"/>
    </row>
    <row r="80" spans="1:6">
      <c r="A80" s="66"/>
      <c r="B80" s="66"/>
      <c r="C80" s="66"/>
      <c r="D80" s="67"/>
      <c r="E80" s="66"/>
      <c r="F80" s="66"/>
    </row>
    <row r="81" spans="1:6">
      <c r="A81" s="66"/>
      <c r="B81" s="66"/>
      <c r="C81" s="66"/>
      <c r="D81" s="67"/>
      <c r="E81" s="66"/>
      <c r="F81" s="66"/>
    </row>
    <row r="82" spans="1:6">
      <c r="A82" s="66"/>
      <c r="B82" s="66"/>
      <c r="C82" s="66"/>
      <c r="D82" s="67"/>
      <c r="E82" s="66"/>
      <c r="F82" s="66"/>
    </row>
    <row r="83" spans="1:6">
      <c r="A83" s="66"/>
      <c r="B83" s="66"/>
      <c r="C83" s="66"/>
      <c r="D83" s="67"/>
      <c r="E83" s="66"/>
      <c r="F83" s="66"/>
    </row>
    <row r="84" spans="1:6">
      <c r="A84" s="66"/>
      <c r="B84" s="66"/>
      <c r="C84" s="66"/>
      <c r="D84" s="67"/>
      <c r="E84" s="66"/>
      <c r="F84" s="66"/>
    </row>
    <row r="85" spans="1:6">
      <c r="A85" s="66"/>
      <c r="B85" s="66"/>
      <c r="C85" s="66"/>
      <c r="D85" s="67"/>
      <c r="E85" s="66"/>
      <c r="F85" s="66"/>
    </row>
    <row r="86" spans="1:6">
      <c r="A86" s="66"/>
      <c r="B86" s="66"/>
      <c r="C86" s="66"/>
      <c r="D86" s="67"/>
      <c r="E86" s="66"/>
      <c r="F86" s="66"/>
    </row>
    <row r="87" spans="1:6">
      <c r="A87" s="66"/>
      <c r="B87" s="66"/>
      <c r="C87" s="66"/>
      <c r="D87" s="67"/>
      <c r="E87" s="66"/>
      <c r="F87" s="66"/>
    </row>
    <row r="88" spans="1:6">
      <c r="A88" s="66"/>
      <c r="B88" s="66"/>
      <c r="C88" s="66"/>
      <c r="D88" s="67"/>
      <c r="E88" s="66"/>
      <c r="F88" s="66"/>
    </row>
    <row r="89" spans="1:6">
      <c r="A89" s="66"/>
      <c r="B89" s="66"/>
      <c r="C89" s="66"/>
      <c r="D89" s="67"/>
      <c r="E89" s="66"/>
      <c r="F89" s="66"/>
    </row>
    <row r="90" spans="1:6">
      <c r="A90" s="66"/>
      <c r="B90" s="66"/>
      <c r="C90" s="66"/>
      <c r="D90" s="67"/>
      <c r="E90" s="66"/>
      <c r="F90" s="66"/>
    </row>
    <row r="91" spans="1:6">
      <c r="A91" s="66"/>
      <c r="B91" s="66"/>
      <c r="C91" s="66"/>
      <c r="D91" s="67"/>
      <c r="E91" s="66"/>
      <c r="F91" s="66"/>
    </row>
    <row r="92" spans="1:6">
      <c r="A92" s="66"/>
      <c r="B92" s="66"/>
      <c r="C92" s="66"/>
      <c r="D92" s="67"/>
      <c r="E92" s="66"/>
      <c r="F92" s="66"/>
    </row>
    <row r="93" spans="1:6">
      <c r="A93" s="66"/>
      <c r="B93" s="66"/>
      <c r="C93" s="66"/>
      <c r="D93" s="67"/>
      <c r="E93" s="66"/>
      <c r="F93" s="66"/>
    </row>
    <row r="94" spans="1:6">
      <c r="A94" s="66"/>
      <c r="B94" s="66"/>
      <c r="C94" s="66"/>
      <c r="D94" s="67"/>
      <c r="E94" s="66"/>
      <c r="F94" s="66"/>
    </row>
    <row r="95" spans="1:6">
      <c r="A95" s="66"/>
      <c r="B95" s="66"/>
      <c r="C95" s="66"/>
      <c r="D95" s="67"/>
      <c r="E95" s="66"/>
      <c r="F95" s="66"/>
    </row>
    <row r="96" spans="1:6">
      <c r="A96" s="66"/>
      <c r="B96" s="66"/>
      <c r="C96" s="66"/>
      <c r="D96" s="67"/>
      <c r="E96" s="66"/>
      <c r="F96" s="66"/>
    </row>
    <row r="97" spans="1:6">
      <c r="A97" s="66"/>
      <c r="B97" s="66"/>
      <c r="C97" s="66"/>
      <c r="D97" s="67"/>
      <c r="E97" s="66"/>
      <c r="F97" s="66"/>
    </row>
    <row r="98" spans="1:6">
      <c r="A98" s="66"/>
      <c r="B98" s="66"/>
      <c r="C98" s="66"/>
      <c r="D98" s="67"/>
      <c r="E98" s="66"/>
      <c r="F98" s="66"/>
    </row>
    <row r="99" spans="1:6">
      <c r="A99" s="66"/>
      <c r="B99" s="66"/>
      <c r="C99" s="66"/>
      <c r="D99" s="67"/>
      <c r="E99" s="66"/>
      <c r="F99" s="66"/>
    </row>
    <row r="100" spans="1:6">
      <c r="A100" s="66"/>
      <c r="B100" s="66"/>
      <c r="C100" s="66"/>
      <c r="D100" s="67"/>
      <c r="E100" s="66"/>
      <c r="F100" s="66"/>
    </row>
    <row r="101" spans="1:6">
      <c r="A101" s="65"/>
      <c r="B101" s="65"/>
      <c r="C101" s="65"/>
      <c r="D101" s="77"/>
      <c r="E101" s="65"/>
      <c r="F101" s="65"/>
    </row>
    <row r="102" spans="1:6">
      <c r="A102" s="65"/>
      <c r="B102" s="65"/>
      <c r="C102" s="65"/>
      <c r="D102" s="77"/>
      <c r="E102" s="65"/>
      <c r="F102" s="65"/>
    </row>
    <row r="103" spans="1:6">
      <c r="A103" s="65"/>
      <c r="B103" s="65"/>
      <c r="C103" s="65"/>
      <c r="D103" s="77"/>
      <c r="E103" s="65"/>
      <c r="F103" s="65"/>
    </row>
    <row r="104" spans="1:6">
      <c r="A104" s="65"/>
      <c r="B104" s="65"/>
      <c r="C104" s="65"/>
      <c r="D104" s="77"/>
      <c r="E104" s="65"/>
      <c r="F104" s="65"/>
    </row>
    <row r="105" spans="1:6">
      <c r="A105" s="65"/>
      <c r="B105" s="65"/>
      <c r="C105" s="65"/>
      <c r="D105" s="77"/>
      <c r="E105" s="65"/>
      <c r="F105" s="65"/>
    </row>
    <row r="106" spans="1:6">
      <c r="A106" s="65"/>
      <c r="B106" s="65"/>
      <c r="C106" s="65"/>
      <c r="D106" s="77"/>
      <c r="E106" s="65"/>
      <c r="F106" s="65"/>
    </row>
    <row r="107" spans="1:6">
      <c r="A107" s="65"/>
      <c r="B107" s="65"/>
      <c r="C107" s="65"/>
      <c r="D107" s="77"/>
      <c r="E107" s="65"/>
      <c r="F107" s="65"/>
    </row>
    <row r="108" spans="1:6">
      <c r="A108" s="65"/>
      <c r="B108" s="65"/>
      <c r="C108" s="65"/>
      <c r="D108" s="77"/>
      <c r="E108" s="65"/>
      <c r="F108" s="65"/>
    </row>
    <row r="109" spans="1:6">
      <c r="A109" s="65"/>
      <c r="B109" s="65"/>
      <c r="C109" s="65"/>
      <c r="D109" s="77"/>
      <c r="E109" s="65"/>
      <c r="F109" s="65"/>
    </row>
    <row r="110" spans="1:6">
      <c r="A110" s="65"/>
      <c r="B110" s="65"/>
      <c r="C110" s="65"/>
      <c r="D110" s="77"/>
      <c r="E110" s="65"/>
      <c r="F110" s="65"/>
    </row>
    <row r="111" spans="1:6">
      <c r="A111" s="65"/>
      <c r="B111" s="65"/>
      <c r="C111" s="65"/>
      <c r="D111" s="77"/>
      <c r="E111" s="65"/>
      <c r="F111" s="65"/>
    </row>
    <row r="112" spans="1:6">
      <c r="A112" s="65"/>
      <c r="B112" s="65"/>
      <c r="C112" s="65"/>
      <c r="D112" s="77"/>
      <c r="E112" s="65"/>
      <c r="F112" s="65"/>
    </row>
    <row r="113" spans="1:6">
      <c r="A113" s="65"/>
      <c r="B113" s="65"/>
      <c r="C113" s="65"/>
      <c r="D113" s="77"/>
      <c r="E113" s="65"/>
      <c r="F113" s="65"/>
    </row>
    <row r="114" spans="1:6">
      <c r="A114" s="65"/>
      <c r="B114" s="65"/>
      <c r="C114" s="65"/>
      <c r="D114" s="77"/>
      <c r="E114" s="65"/>
      <c r="F114" s="65"/>
    </row>
    <row r="115" spans="1:6">
      <c r="A115" s="65"/>
      <c r="B115" s="65"/>
      <c r="C115" s="65"/>
      <c r="D115" s="77"/>
      <c r="E115" s="65"/>
      <c r="F115" s="65"/>
    </row>
    <row r="116" spans="1:6">
      <c r="A116" s="65"/>
      <c r="B116" s="65"/>
      <c r="C116" s="65"/>
      <c r="D116" s="77"/>
      <c r="E116" s="65"/>
      <c r="F116" s="65"/>
    </row>
    <row r="117" spans="1:6">
      <c r="A117" s="65"/>
      <c r="B117" s="65"/>
      <c r="C117" s="65"/>
      <c r="D117" s="77"/>
      <c r="E117" s="65"/>
      <c r="F117" s="65"/>
    </row>
    <row r="118" spans="1:6">
      <c r="A118" s="65"/>
      <c r="B118" s="65"/>
      <c r="C118" s="65"/>
      <c r="D118" s="77"/>
      <c r="E118" s="65"/>
      <c r="F118" s="65"/>
    </row>
    <row r="119" spans="1:6">
      <c r="A119" s="65"/>
      <c r="B119" s="65"/>
      <c r="C119" s="65"/>
      <c r="D119" s="77"/>
      <c r="E119" s="65"/>
      <c r="F119" s="65"/>
    </row>
    <row r="120" spans="1:6">
      <c r="A120" s="65"/>
      <c r="B120" s="65"/>
      <c r="C120" s="65"/>
      <c r="D120" s="77"/>
      <c r="E120" s="65"/>
      <c r="F120" s="65"/>
    </row>
    <row r="121" spans="1:6">
      <c r="A121" s="65"/>
      <c r="B121" s="65"/>
      <c r="C121" s="65"/>
      <c r="D121" s="77"/>
      <c r="E121" s="65"/>
      <c r="F121" s="65"/>
    </row>
    <row r="122" spans="1:6">
      <c r="A122" s="65"/>
      <c r="B122" s="65"/>
      <c r="C122" s="65"/>
      <c r="D122" s="77"/>
      <c r="E122" s="65"/>
      <c r="F122" s="65"/>
    </row>
    <row r="123" spans="1:6">
      <c r="A123" s="65"/>
      <c r="B123" s="65"/>
      <c r="C123" s="65"/>
      <c r="D123" s="77"/>
      <c r="E123" s="65"/>
      <c r="F123" s="65"/>
    </row>
    <row r="124" spans="1:6">
      <c r="A124" s="65"/>
      <c r="B124" s="65"/>
      <c r="C124" s="65"/>
      <c r="D124" s="77"/>
      <c r="E124" s="65"/>
      <c r="F124" s="65"/>
    </row>
    <row r="125" spans="1:6">
      <c r="A125" s="65"/>
      <c r="B125" s="65"/>
      <c r="C125" s="65"/>
      <c r="D125" s="77"/>
      <c r="E125" s="65"/>
      <c r="F125" s="65"/>
    </row>
    <row r="126" spans="1:6">
      <c r="A126" s="65"/>
      <c r="B126" s="65"/>
      <c r="C126" s="65"/>
      <c r="D126" s="77"/>
      <c r="E126" s="65"/>
      <c r="F126" s="65"/>
    </row>
    <row r="127" spans="1:6">
      <c r="A127" s="65"/>
      <c r="B127" s="65"/>
      <c r="C127" s="65"/>
      <c r="D127" s="77"/>
      <c r="E127" s="65"/>
      <c r="F127" s="65"/>
    </row>
    <row r="128" spans="1:6">
      <c r="A128" s="65"/>
      <c r="B128" s="65"/>
      <c r="C128" s="65"/>
      <c r="D128" s="77"/>
      <c r="E128" s="65"/>
      <c r="F128" s="65"/>
    </row>
    <row r="129" spans="1:6">
      <c r="A129" s="65"/>
      <c r="B129" s="65"/>
      <c r="C129" s="65"/>
      <c r="D129" s="77"/>
      <c r="E129" s="65"/>
      <c r="F129" s="65"/>
    </row>
    <row r="130" spans="1:6">
      <c r="A130" s="65"/>
      <c r="B130" s="65"/>
      <c r="C130" s="65"/>
      <c r="D130" s="77"/>
      <c r="E130" s="65"/>
      <c r="F130" s="65"/>
    </row>
    <row r="131" spans="1:6">
      <c r="A131" s="65"/>
      <c r="B131" s="65"/>
      <c r="C131" s="65"/>
      <c r="D131" s="77"/>
      <c r="E131" s="65"/>
      <c r="F131" s="65"/>
    </row>
    <row r="132" spans="1:6">
      <c r="A132" s="65"/>
      <c r="B132" s="65"/>
      <c r="C132" s="65"/>
      <c r="D132" s="77"/>
      <c r="E132" s="65"/>
      <c r="F132" s="65"/>
    </row>
    <row r="133" spans="1:6">
      <c r="A133" s="65"/>
      <c r="B133" s="65"/>
      <c r="C133" s="65"/>
      <c r="D133" s="77"/>
      <c r="E133" s="65"/>
      <c r="F133" s="65"/>
    </row>
    <row r="134" spans="1:6">
      <c r="A134" s="65"/>
      <c r="B134" s="65"/>
      <c r="C134" s="65"/>
      <c r="D134" s="77"/>
      <c r="E134" s="65"/>
      <c r="F134" s="65"/>
    </row>
    <row r="135" spans="1:6">
      <c r="A135" s="65"/>
      <c r="B135" s="65"/>
      <c r="C135" s="65"/>
      <c r="D135" s="77"/>
      <c r="E135" s="65"/>
      <c r="F135" s="65"/>
    </row>
    <row r="136" spans="1:6">
      <c r="A136" s="65"/>
      <c r="B136" s="65"/>
      <c r="C136" s="65"/>
      <c r="D136" s="77"/>
      <c r="E136" s="65"/>
      <c r="F136" s="65"/>
    </row>
    <row r="137" spans="1:6">
      <c r="A137" s="65"/>
      <c r="B137" s="65"/>
      <c r="C137" s="65"/>
      <c r="D137" s="77"/>
      <c r="E137" s="65"/>
      <c r="F137" s="65"/>
    </row>
    <row r="138" spans="1:6">
      <c r="A138" s="65"/>
      <c r="B138" s="65"/>
      <c r="C138" s="65"/>
      <c r="D138" s="77"/>
      <c r="E138" s="65"/>
      <c r="F138" s="65"/>
    </row>
    <row r="139" spans="1:6">
      <c r="A139" s="65"/>
      <c r="B139" s="65"/>
      <c r="C139" s="65"/>
      <c r="D139" s="77"/>
      <c r="E139" s="65"/>
      <c r="F139" s="65"/>
    </row>
    <row r="140" spans="1:6">
      <c r="A140" s="65"/>
      <c r="B140" s="65"/>
      <c r="C140" s="65"/>
      <c r="D140" s="77"/>
      <c r="E140" s="65"/>
      <c r="F140" s="65"/>
    </row>
    <row r="141" spans="1:6">
      <c r="A141" s="65"/>
      <c r="B141" s="65"/>
      <c r="C141" s="65"/>
      <c r="D141" s="77"/>
      <c r="E141" s="65"/>
      <c r="F141" s="65"/>
    </row>
    <row r="142" spans="1:6">
      <c r="A142" s="65"/>
      <c r="B142" s="65"/>
      <c r="C142" s="65"/>
      <c r="D142" s="77"/>
      <c r="E142" s="65"/>
      <c r="F142" s="65"/>
    </row>
    <row r="143" spans="1:6">
      <c r="A143" s="65"/>
      <c r="B143" s="65"/>
      <c r="C143" s="65"/>
      <c r="D143" s="77"/>
      <c r="E143" s="65"/>
      <c r="F143" s="65"/>
    </row>
    <row r="144" spans="1:6">
      <c r="A144" s="65"/>
      <c r="B144" s="65"/>
      <c r="C144" s="65"/>
      <c r="D144" s="77"/>
      <c r="E144" s="65"/>
      <c r="F144" s="65"/>
    </row>
    <row r="145" spans="1:6">
      <c r="A145" s="65"/>
      <c r="B145" s="65"/>
      <c r="C145" s="65"/>
      <c r="D145" s="77"/>
      <c r="E145" s="65"/>
      <c r="F145" s="65"/>
    </row>
    <row r="146" spans="1:6">
      <c r="A146" s="65"/>
      <c r="B146" s="65"/>
      <c r="C146" s="65"/>
      <c r="D146" s="77"/>
      <c r="E146" s="65"/>
      <c r="F146" s="65"/>
    </row>
    <row r="147" spans="1:6">
      <c r="A147" s="65"/>
      <c r="B147" s="65"/>
      <c r="C147" s="65"/>
      <c r="D147" s="77"/>
      <c r="E147" s="65"/>
      <c r="F147" s="65"/>
    </row>
    <row r="148" spans="1:6">
      <c r="A148" s="65"/>
      <c r="B148" s="65"/>
      <c r="C148" s="65"/>
      <c r="D148" s="77"/>
      <c r="E148" s="65"/>
      <c r="F148" s="65"/>
    </row>
    <row r="149" spans="1:6">
      <c r="A149" s="65"/>
      <c r="B149" s="65"/>
      <c r="C149" s="65"/>
      <c r="D149" s="77"/>
      <c r="E149" s="65"/>
      <c r="F149" s="65"/>
    </row>
    <row r="150" spans="1:6">
      <c r="A150" s="65"/>
      <c r="B150" s="65"/>
      <c r="C150" s="65"/>
      <c r="D150" s="77"/>
      <c r="E150" s="65"/>
      <c r="F150" s="65"/>
    </row>
    <row r="151" spans="1:6">
      <c r="A151" s="65"/>
      <c r="B151" s="65"/>
      <c r="C151" s="65"/>
      <c r="D151" s="77"/>
      <c r="E151" s="65"/>
      <c r="F151" s="65"/>
    </row>
    <row r="152" spans="1:6">
      <c r="A152" s="65"/>
      <c r="B152" s="65"/>
      <c r="C152" s="65"/>
      <c r="D152" s="77"/>
      <c r="E152" s="65"/>
      <c r="F152" s="65"/>
    </row>
    <row r="153" spans="1:6">
      <c r="A153" s="65"/>
      <c r="B153" s="65"/>
      <c r="C153" s="65"/>
      <c r="D153" s="77"/>
      <c r="E153" s="65"/>
      <c r="F153" s="65"/>
    </row>
    <row r="154" spans="1:6">
      <c r="A154" s="65"/>
      <c r="B154" s="65"/>
      <c r="C154" s="65"/>
      <c r="D154" s="77"/>
      <c r="E154" s="65"/>
      <c r="F154" s="65"/>
    </row>
    <row r="155" spans="1:6">
      <c r="A155" s="65"/>
      <c r="B155" s="65"/>
      <c r="C155" s="65"/>
      <c r="D155" s="77"/>
      <c r="E155" s="65"/>
      <c r="F155" s="65"/>
    </row>
    <row r="156" spans="1:6">
      <c r="A156" s="65"/>
      <c r="B156" s="65"/>
      <c r="C156" s="65"/>
      <c r="D156" s="77"/>
      <c r="E156" s="65"/>
      <c r="F156" s="65"/>
    </row>
    <row r="157" spans="1:6">
      <c r="A157" s="65"/>
      <c r="B157" s="65"/>
      <c r="C157" s="65"/>
      <c r="D157" s="77"/>
      <c r="E157" s="65"/>
      <c r="F157" s="65"/>
    </row>
    <row r="158" spans="1:6">
      <c r="A158" s="65"/>
      <c r="B158" s="65"/>
      <c r="C158" s="65"/>
      <c r="D158" s="77"/>
      <c r="E158" s="65"/>
      <c r="F158" s="65"/>
    </row>
    <row r="159" spans="1:6">
      <c r="A159" s="65"/>
      <c r="B159" s="65"/>
      <c r="C159" s="65"/>
      <c r="D159" s="77"/>
      <c r="E159" s="65"/>
      <c r="F159" s="65"/>
    </row>
    <row r="160" spans="1:6">
      <c r="A160" s="65"/>
      <c r="B160" s="65"/>
      <c r="C160" s="65"/>
      <c r="D160" s="77"/>
      <c r="E160" s="65"/>
      <c r="F160" s="65"/>
    </row>
    <row r="161" spans="1:6">
      <c r="A161" s="65"/>
      <c r="B161" s="65"/>
      <c r="C161" s="65"/>
      <c r="D161" s="77"/>
      <c r="E161" s="65"/>
      <c r="F161" s="65"/>
    </row>
    <row r="162" spans="1:6">
      <c r="A162" s="65"/>
      <c r="B162" s="65"/>
      <c r="C162" s="65"/>
      <c r="D162" s="77"/>
      <c r="E162" s="65"/>
      <c r="F162" s="65"/>
    </row>
    <row r="163" spans="1:6">
      <c r="A163" s="65"/>
      <c r="B163" s="65"/>
      <c r="C163" s="65"/>
      <c r="D163" s="77"/>
      <c r="E163" s="65"/>
      <c r="F163" s="65"/>
    </row>
    <row r="164" spans="1:6">
      <c r="A164" s="65"/>
      <c r="B164" s="65"/>
      <c r="C164" s="65"/>
      <c r="D164" s="77"/>
      <c r="E164" s="65"/>
      <c r="F164" s="65"/>
    </row>
    <row r="165" spans="1:6">
      <c r="A165" s="65"/>
      <c r="B165" s="65"/>
      <c r="C165" s="65"/>
      <c r="D165" s="77"/>
      <c r="E165" s="65"/>
      <c r="F165" s="65"/>
    </row>
    <row r="166" spans="1:6">
      <c r="A166" s="65"/>
      <c r="B166" s="65"/>
      <c r="C166" s="65"/>
      <c r="D166" s="77"/>
      <c r="E166" s="65"/>
      <c r="F166" s="65"/>
    </row>
    <row r="167" spans="1:6">
      <c r="A167" s="65"/>
      <c r="B167" s="65"/>
      <c r="C167" s="65"/>
      <c r="D167" s="77"/>
      <c r="E167" s="65"/>
      <c r="F167" s="65"/>
    </row>
    <row r="168" spans="1:6">
      <c r="A168" s="65"/>
      <c r="B168" s="65"/>
      <c r="C168" s="65"/>
      <c r="D168" s="77"/>
      <c r="E168" s="65"/>
      <c r="F168" s="65"/>
    </row>
    <row r="169" spans="1:6">
      <c r="A169" s="65"/>
      <c r="B169" s="65"/>
      <c r="C169" s="65"/>
      <c r="D169" s="77"/>
      <c r="E169" s="65"/>
      <c r="F169" s="65"/>
    </row>
    <row r="170" spans="1:6">
      <c r="A170" s="65"/>
      <c r="B170" s="65"/>
      <c r="C170" s="65"/>
      <c r="D170" s="77"/>
      <c r="E170" s="65"/>
      <c r="F170" s="65"/>
    </row>
    <row r="171" spans="1:6">
      <c r="A171" s="65"/>
      <c r="B171" s="65"/>
      <c r="C171" s="65"/>
      <c r="D171" s="77"/>
      <c r="E171" s="65"/>
      <c r="F171" s="65"/>
    </row>
    <row r="172" spans="1:6">
      <c r="A172" s="65"/>
      <c r="B172" s="65"/>
      <c r="C172" s="65"/>
      <c r="D172" s="77"/>
      <c r="E172" s="65"/>
      <c r="F172" s="65"/>
    </row>
    <row r="173" spans="1:6">
      <c r="A173" s="65"/>
      <c r="B173" s="65"/>
      <c r="C173" s="65"/>
      <c r="D173" s="77"/>
      <c r="E173" s="65"/>
      <c r="F173" s="65"/>
    </row>
    <row r="174" spans="1:6">
      <c r="A174" s="65"/>
      <c r="B174" s="65"/>
      <c r="C174" s="65"/>
      <c r="D174" s="77"/>
      <c r="E174" s="65"/>
      <c r="F174" s="65"/>
    </row>
    <row r="175" spans="1:6">
      <c r="A175" s="65"/>
      <c r="B175" s="65"/>
      <c r="C175" s="65"/>
      <c r="D175" s="77"/>
      <c r="E175" s="65"/>
      <c r="F175" s="65"/>
    </row>
    <row r="176" spans="1:6">
      <c r="A176" s="65"/>
      <c r="B176" s="65"/>
      <c r="C176" s="65"/>
      <c r="D176" s="77"/>
      <c r="E176" s="65"/>
      <c r="F176" s="65"/>
    </row>
    <row r="177" spans="1:6">
      <c r="A177" s="65"/>
      <c r="B177" s="65"/>
      <c r="C177" s="65"/>
      <c r="D177" s="77"/>
      <c r="E177" s="65"/>
      <c r="F177" s="65"/>
    </row>
    <row r="178" spans="1:6">
      <c r="A178" s="65"/>
      <c r="B178" s="65"/>
      <c r="C178" s="65"/>
      <c r="D178" s="77"/>
      <c r="E178" s="65"/>
      <c r="F178" s="65"/>
    </row>
    <row r="179" spans="1:6">
      <c r="A179" s="65"/>
      <c r="B179" s="65"/>
      <c r="C179" s="65"/>
      <c r="D179" s="77"/>
      <c r="E179" s="65"/>
      <c r="F179" s="65"/>
    </row>
    <row r="180" spans="1:6">
      <c r="A180" s="65"/>
      <c r="B180" s="65"/>
      <c r="C180" s="65"/>
      <c r="D180" s="77"/>
      <c r="E180" s="65"/>
      <c r="F180" s="65"/>
    </row>
    <row r="181" spans="1:6">
      <c r="A181" s="65"/>
      <c r="B181" s="65"/>
      <c r="C181" s="65"/>
      <c r="D181" s="77"/>
      <c r="E181" s="65"/>
      <c r="F181" s="65"/>
    </row>
    <row r="182" spans="1:6">
      <c r="A182" s="65"/>
      <c r="B182" s="65"/>
      <c r="C182" s="65"/>
      <c r="D182" s="77"/>
      <c r="E182" s="65"/>
      <c r="F182" s="65"/>
    </row>
    <row r="183" spans="1:6">
      <c r="A183" s="65"/>
      <c r="B183" s="65"/>
      <c r="C183" s="65"/>
      <c r="D183" s="77"/>
      <c r="E183" s="65"/>
      <c r="F183" s="65"/>
    </row>
    <row r="184" spans="1:6">
      <c r="A184" s="65"/>
      <c r="B184" s="65"/>
      <c r="C184" s="65"/>
      <c r="D184" s="77"/>
      <c r="E184" s="65"/>
      <c r="F184" s="65"/>
    </row>
    <row r="185" spans="1:6">
      <c r="A185" s="65"/>
      <c r="B185" s="65"/>
      <c r="C185" s="65"/>
      <c r="D185" s="77"/>
      <c r="E185" s="65"/>
      <c r="F185" s="65"/>
    </row>
    <row r="186" spans="1:6">
      <c r="A186" s="65"/>
      <c r="B186" s="65"/>
      <c r="C186" s="65"/>
      <c r="D186" s="77"/>
      <c r="E186" s="65"/>
      <c r="F186" s="65"/>
    </row>
    <row r="187" spans="1:6">
      <c r="A187" s="65"/>
      <c r="B187" s="65"/>
      <c r="C187" s="65"/>
      <c r="D187" s="77"/>
      <c r="E187" s="65"/>
      <c r="F187" s="65"/>
    </row>
    <row r="188" spans="1:6">
      <c r="A188" s="65"/>
      <c r="B188" s="65"/>
      <c r="C188" s="65"/>
      <c r="D188" s="77"/>
      <c r="E188" s="65"/>
      <c r="F188" s="65"/>
    </row>
    <row r="189" spans="1:6">
      <c r="A189" s="65"/>
      <c r="B189" s="65"/>
      <c r="C189" s="65"/>
      <c r="D189" s="77"/>
      <c r="E189" s="65"/>
      <c r="F189" s="65"/>
    </row>
    <row r="190" spans="1:6">
      <c r="A190" s="65"/>
      <c r="B190" s="65"/>
      <c r="C190" s="65"/>
      <c r="D190" s="77"/>
      <c r="E190" s="65"/>
      <c r="F190" s="65"/>
    </row>
    <row r="191" spans="1:6">
      <c r="A191" s="65"/>
      <c r="B191" s="65"/>
      <c r="C191" s="65"/>
      <c r="D191" s="77"/>
      <c r="E191" s="65"/>
      <c r="F191" s="65"/>
    </row>
    <row r="192" spans="1:6">
      <c r="A192" s="65"/>
      <c r="B192" s="65"/>
      <c r="C192" s="65"/>
      <c r="D192" s="77"/>
      <c r="E192" s="65"/>
      <c r="F192" s="65"/>
    </row>
    <row r="193" spans="1:6">
      <c r="A193" s="65"/>
      <c r="B193" s="65"/>
      <c r="C193" s="65"/>
      <c r="D193" s="77"/>
      <c r="E193" s="65"/>
      <c r="F193" s="65"/>
    </row>
    <row r="194" spans="1:6">
      <c r="A194" s="65"/>
      <c r="B194" s="65"/>
      <c r="C194" s="65"/>
      <c r="D194" s="77"/>
      <c r="E194" s="65"/>
      <c r="F194" s="65"/>
    </row>
    <row r="195" spans="1:6">
      <c r="A195" s="65"/>
      <c r="B195" s="65"/>
      <c r="C195" s="65"/>
      <c r="D195" s="77"/>
      <c r="E195" s="65"/>
      <c r="F195" s="65"/>
    </row>
    <row r="196" spans="1:6">
      <c r="A196" s="65"/>
      <c r="B196" s="65"/>
      <c r="C196" s="65"/>
      <c r="D196" s="77"/>
      <c r="E196" s="65"/>
      <c r="F196" s="65"/>
    </row>
    <row r="197" spans="1:6">
      <c r="A197" s="65"/>
      <c r="B197" s="65"/>
      <c r="C197" s="65"/>
      <c r="D197" s="77"/>
      <c r="E197" s="65"/>
      <c r="F197" s="65"/>
    </row>
    <row r="198" spans="1:6">
      <c r="A198" s="65"/>
      <c r="B198" s="65"/>
      <c r="C198" s="65"/>
      <c r="D198" s="77"/>
      <c r="E198" s="65"/>
      <c r="F198" s="65"/>
    </row>
    <row r="199" spans="1:6">
      <c r="A199" s="65"/>
      <c r="B199" s="65"/>
      <c r="C199" s="65"/>
      <c r="D199" s="77"/>
      <c r="E199" s="65"/>
      <c r="F199" s="65"/>
    </row>
    <row r="200" spans="1:6">
      <c r="A200" s="65"/>
      <c r="B200" s="65"/>
      <c r="C200" s="65"/>
      <c r="D200" s="77"/>
      <c r="E200" s="65"/>
      <c r="F200" s="65"/>
    </row>
    <row r="201" spans="1:6">
      <c r="A201" s="65"/>
      <c r="B201" s="65"/>
      <c r="C201" s="65"/>
      <c r="D201" s="77"/>
      <c r="E201" s="65"/>
      <c r="F201" s="65"/>
    </row>
    <row r="202" spans="1:6">
      <c r="A202" s="65"/>
      <c r="B202" s="65"/>
      <c r="C202" s="65"/>
      <c r="D202" s="77"/>
      <c r="E202" s="65"/>
      <c r="F202" s="65"/>
    </row>
    <row r="203" spans="1:6">
      <c r="A203" s="65"/>
      <c r="B203" s="65"/>
      <c r="C203" s="65"/>
      <c r="D203" s="77"/>
      <c r="E203" s="65"/>
      <c r="F203" s="65"/>
    </row>
    <row r="204" spans="1:6">
      <c r="A204" s="65"/>
      <c r="B204" s="65"/>
      <c r="C204" s="65"/>
      <c r="D204" s="77"/>
      <c r="E204" s="65"/>
      <c r="F204" s="65"/>
    </row>
    <row r="205" spans="1:6">
      <c r="A205" s="65"/>
      <c r="B205" s="65"/>
      <c r="C205" s="65"/>
      <c r="D205" s="77"/>
      <c r="E205" s="65"/>
      <c r="F205" s="65"/>
    </row>
    <row r="206" spans="1:6">
      <c r="A206" s="65"/>
      <c r="B206" s="65"/>
      <c r="C206" s="65"/>
      <c r="D206" s="77"/>
      <c r="E206" s="65"/>
      <c r="F206" s="65"/>
    </row>
    <row r="207" spans="1:6">
      <c r="A207" s="65"/>
      <c r="B207" s="65"/>
      <c r="C207" s="65"/>
      <c r="D207" s="77"/>
      <c r="E207" s="65"/>
      <c r="F207" s="65"/>
    </row>
    <row r="208" spans="1:6">
      <c r="A208" s="65"/>
      <c r="B208" s="65"/>
      <c r="C208" s="65"/>
      <c r="D208" s="77"/>
      <c r="E208" s="65"/>
      <c r="F208" s="65"/>
    </row>
    <row r="209" spans="1:6">
      <c r="A209" s="65"/>
      <c r="B209" s="65"/>
      <c r="C209" s="65"/>
      <c r="D209" s="77"/>
      <c r="E209" s="65"/>
      <c r="F209" s="65"/>
    </row>
    <row r="210" spans="1:6">
      <c r="A210" s="65"/>
      <c r="B210" s="65"/>
      <c r="C210" s="65"/>
      <c r="D210" s="77"/>
      <c r="E210" s="65"/>
      <c r="F210" s="65"/>
    </row>
    <row r="211" spans="1:6">
      <c r="A211" s="65"/>
      <c r="B211" s="65"/>
      <c r="C211" s="65"/>
      <c r="D211" s="77"/>
      <c r="E211" s="65"/>
      <c r="F211" s="65"/>
    </row>
    <row r="212" spans="1:6">
      <c r="A212" s="65"/>
      <c r="B212" s="65"/>
      <c r="C212" s="65"/>
      <c r="D212" s="77"/>
      <c r="E212" s="65"/>
      <c r="F212" s="65"/>
    </row>
    <row r="213" spans="1:6">
      <c r="A213" s="65"/>
      <c r="B213" s="65"/>
      <c r="C213" s="65"/>
      <c r="D213" s="77"/>
      <c r="E213" s="65"/>
      <c r="F213" s="65"/>
    </row>
    <row r="214" spans="1:6">
      <c r="A214" s="65"/>
      <c r="B214" s="65"/>
      <c r="C214" s="65"/>
      <c r="D214" s="77"/>
      <c r="E214" s="65"/>
      <c r="F214" s="65"/>
    </row>
    <row r="215" spans="1:6">
      <c r="A215" s="65"/>
      <c r="B215" s="65"/>
      <c r="C215" s="65"/>
      <c r="D215" s="77"/>
      <c r="E215" s="65"/>
      <c r="F215" s="65"/>
    </row>
    <row r="216" spans="1:6">
      <c r="A216" s="65"/>
      <c r="B216" s="65"/>
      <c r="C216" s="65"/>
      <c r="D216" s="77"/>
      <c r="E216" s="65"/>
      <c r="F216" s="65"/>
    </row>
    <row r="217" spans="1:6">
      <c r="A217" s="65"/>
      <c r="B217" s="65"/>
      <c r="C217" s="65"/>
      <c r="D217" s="77"/>
      <c r="E217" s="65"/>
      <c r="F217" s="65"/>
    </row>
    <row r="218" spans="1:6">
      <c r="A218" s="65"/>
      <c r="B218" s="65"/>
      <c r="C218" s="65"/>
      <c r="D218" s="77"/>
      <c r="E218" s="65"/>
      <c r="F218" s="65"/>
    </row>
    <row r="219" spans="1:6">
      <c r="A219" s="65"/>
      <c r="B219" s="65"/>
      <c r="C219" s="65"/>
      <c r="D219" s="77"/>
      <c r="E219" s="65"/>
      <c r="F219" s="65"/>
    </row>
    <row r="220" spans="1:6">
      <c r="A220" s="65"/>
      <c r="B220" s="65"/>
      <c r="C220" s="65"/>
      <c r="D220" s="77"/>
      <c r="E220" s="65"/>
      <c r="F220" s="65"/>
    </row>
    <row r="221" spans="1:6">
      <c r="A221" s="65"/>
      <c r="B221" s="65"/>
      <c r="C221" s="65"/>
      <c r="D221" s="77"/>
      <c r="E221" s="65"/>
      <c r="F221" s="65"/>
    </row>
    <row r="222" spans="1:6">
      <c r="A222" s="65"/>
      <c r="B222" s="65"/>
      <c r="C222" s="65"/>
      <c r="D222" s="77"/>
      <c r="E222" s="65"/>
      <c r="F222" s="65"/>
    </row>
    <row r="223" spans="1:6">
      <c r="A223" s="65"/>
      <c r="B223" s="65"/>
      <c r="C223" s="65"/>
      <c r="D223" s="77"/>
      <c r="E223" s="65"/>
      <c r="F223" s="65"/>
    </row>
    <row r="224" spans="1:6">
      <c r="A224" s="65"/>
      <c r="B224" s="65"/>
      <c r="C224" s="65"/>
      <c r="D224" s="77"/>
      <c r="E224" s="65"/>
      <c r="F224" s="65"/>
    </row>
    <row r="225" spans="1:6">
      <c r="A225" s="65"/>
      <c r="B225" s="65"/>
      <c r="C225" s="65"/>
      <c r="D225" s="77"/>
      <c r="E225" s="65"/>
      <c r="F225" s="65"/>
    </row>
    <row r="226" spans="1:6">
      <c r="A226" s="65"/>
      <c r="B226" s="65"/>
      <c r="C226" s="65"/>
      <c r="D226" s="77"/>
      <c r="E226" s="65"/>
      <c r="F226" s="65"/>
    </row>
    <row r="227" spans="1:6">
      <c r="A227" s="65"/>
      <c r="B227" s="65"/>
      <c r="C227" s="65"/>
      <c r="D227" s="77"/>
      <c r="E227" s="65"/>
      <c r="F227" s="65"/>
    </row>
    <row r="228" spans="1:6">
      <c r="A228" s="65"/>
      <c r="B228" s="65"/>
      <c r="C228" s="65"/>
      <c r="D228" s="77"/>
      <c r="E228" s="65"/>
      <c r="F228" s="65"/>
    </row>
    <row r="229" spans="1:6">
      <c r="A229" s="65"/>
      <c r="B229" s="65"/>
      <c r="C229" s="65"/>
      <c r="D229" s="77"/>
      <c r="E229" s="65"/>
      <c r="F229" s="65"/>
    </row>
    <row r="230" spans="1:6">
      <c r="A230" s="65"/>
      <c r="B230" s="65"/>
      <c r="C230" s="65"/>
      <c r="D230" s="77"/>
      <c r="E230" s="65"/>
      <c r="F230" s="65"/>
    </row>
    <row r="231" spans="1:6">
      <c r="A231" s="65"/>
      <c r="B231" s="65"/>
      <c r="C231" s="65"/>
      <c r="D231" s="77"/>
      <c r="E231" s="65"/>
      <c r="F231" s="65"/>
    </row>
    <row r="232" spans="1:6">
      <c r="A232" s="65"/>
      <c r="B232" s="65"/>
      <c r="C232" s="65"/>
      <c r="D232" s="77"/>
      <c r="E232" s="65"/>
      <c r="F232" s="65"/>
    </row>
    <row r="233" spans="1:6">
      <c r="A233" s="65"/>
      <c r="B233" s="65"/>
      <c r="C233" s="65"/>
      <c r="D233" s="77"/>
      <c r="E233" s="65"/>
      <c r="F233" s="65"/>
    </row>
    <row r="234" spans="1:6">
      <c r="A234" s="65"/>
      <c r="B234" s="65"/>
      <c r="C234" s="65"/>
      <c r="D234" s="77"/>
      <c r="E234" s="65"/>
      <c r="F234" s="65"/>
    </row>
    <row r="235" spans="1:6">
      <c r="A235" s="65"/>
      <c r="B235" s="65"/>
      <c r="C235" s="65"/>
      <c r="D235" s="77"/>
      <c r="E235" s="65"/>
      <c r="F235" s="65"/>
    </row>
    <row r="236" spans="1:6">
      <c r="A236" s="65"/>
      <c r="B236" s="65"/>
      <c r="C236" s="65"/>
      <c r="D236" s="77"/>
      <c r="E236" s="65"/>
      <c r="F236" s="65"/>
    </row>
    <row r="237" spans="1:6">
      <c r="A237" s="65"/>
      <c r="B237" s="65"/>
      <c r="C237" s="65"/>
      <c r="D237" s="77"/>
      <c r="E237" s="65"/>
      <c r="F237" s="65"/>
    </row>
    <row r="238" spans="1:6">
      <c r="A238" s="65"/>
      <c r="B238" s="65"/>
      <c r="C238" s="65"/>
      <c r="D238" s="77"/>
      <c r="E238" s="65"/>
      <c r="F238" s="65"/>
    </row>
    <row r="239" spans="1:6">
      <c r="A239" s="65"/>
      <c r="B239" s="65"/>
      <c r="C239" s="65"/>
      <c r="D239" s="77"/>
      <c r="E239" s="65"/>
      <c r="F239" s="65"/>
    </row>
    <row r="240" spans="1:6">
      <c r="A240" s="65"/>
      <c r="B240" s="65"/>
      <c r="C240" s="65"/>
      <c r="D240" s="77"/>
      <c r="E240" s="65"/>
      <c r="F240" s="65"/>
    </row>
    <row r="241" spans="1:6">
      <c r="A241" s="65"/>
      <c r="B241" s="65"/>
      <c r="C241" s="65"/>
      <c r="D241" s="77"/>
      <c r="E241" s="65"/>
      <c r="F241" s="65"/>
    </row>
    <row r="242" spans="1:6">
      <c r="A242" s="65"/>
      <c r="B242" s="65"/>
      <c r="C242" s="65"/>
      <c r="D242" s="77"/>
      <c r="E242" s="65"/>
      <c r="F242" s="65"/>
    </row>
    <row r="243" spans="1:6">
      <c r="A243" s="65"/>
      <c r="B243" s="65"/>
      <c r="C243" s="65"/>
      <c r="D243" s="77"/>
      <c r="E243" s="65"/>
      <c r="F243" s="65"/>
    </row>
    <row r="244" spans="1:6">
      <c r="A244" s="65"/>
      <c r="B244" s="65"/>
      <c r="C244" s="65"/>
      <c r="D244" s="77"/>
      <c r="E244" s="65"/>
      <c r="F244" s="65"/>
    </row>
    <row r="245" spans="1:6">
      <c r="A245" s="65"/>
      <c r="B245" s="65"/>
      <c r="C245" s="65"/>
      <c r="D245" s="77"/>
      <c r="E245" s="65"/>
      <c r="F245" s="65"/>
    </row>
    <row r="246" spans="1:6">
      <c r="A246" s="65"/>
      <c r="B246" s="65"/>
      <c r="C246" s="65"/>
      <c r="D246" s="77"/>
      <c r="E246" s="65"/>
      <c r="F246" s="65"/>
    </row>
    <row r="247" spans="1:6">
      <c r="A247" s="65"/>
      <c r="B247" s="65"/>
      <c r="C247" s="65"/>
      <c r="D247" s="77"/>
      <c r="E247" s="65"/>
      <c r="F247" s="65"/>
    </row>
    <row r="248" spans="1:6">
      <c r="A248" s="65"/>
      <c r="B248" s="65"/>
      <c r="C248" s="65"/>
      <c r="D248" s="77"/>
      <c r="E248" s="65"/>
      <c r="F248" s="65"/>
    </row>
    <row r="249" spans="1:6">
      <c r="A249" s="65"/>
      <c r="B249" s="65"/>
      <c r="C249" s="65"/>
      <c r="D249" s="77"/>
      <c r="E249" s="65"/>
      <c r="F249" s="65"/>
    </row>
    <row r="250" spans="1:6">
      <c r="A250" s="65"/>
      <c r="B250" s="65"/>
      <c r="C250" s="65"/>
      <c r="D250" s="77"/>
      <c r="E250" s="65"/>
      <c r="F250" s="65"/>
    </row>
    <row r="251" spans="1:6">
      <c r="A251" s="65"/>
      <c r="B251" s="65"/>
      <c r="C251" s="65"/>
      <c r="D251" s="77"/>
      <c r="E251" s="65"/>
      <c r="F251" s="65"/>
    </row>
    <row r="252" spans="1:6">
      <c r="A252" s="65"/>
      <c r="B252" s="65"/>
      <c r="C252" s="65"/>
      <c r="D252" s="77"/>
      <c r="E252" s="65"/>
      <c r="F252" s="65"/>
    </row>
    <row r="253" spans="1:6">
      <c r="A253" s="65"/>
      <c r="B253" s="65"/>
      <c r="C253" s="65"/>
      <c r="D253" s="77"/>
      <c r="E253" s="65"/>
      <c r="F253" s="65"/>
    </row>
    <row r="254" spans="1:6">
      <c r="A254" s="65"/>
      <c r="B254" s="65"/>
      <c r="C254" s="65"/>
      <c r="D254" s="77"/>
      <c r="E254" s="65"/>
      <c r="F254" s="65"/>
    </row>
    <row r="255" spans="1:6">
      <c r="A255" s="65"/>
      <c r="B255" s="65"/>
      <c r="C255" s="65"/>
      <c r="D255" s="77"/>
      <c r="E255" s="65"/>
      <c r="F255" s="65"/>
    </row>
    <row r="256" spans="1:6">
      <c r="A256" s="65"/>
      <c r="B256" s="65"/>
      <c r="C256" s="65"/>
      <c r="D256" s="77"/>
      <c r="E256" s="65"/>
      <c r="F256" s="65"/>
    </row>
    <row r="257" spans="1:6">
      <c r="A257" s="65"/>
      <c r="B257" s="65"/>
      <c r="C257" s="65"/>
      <c r="D257" s="77"/>
      <c r="E257" s="65"/>
      <c r="F257" s="65"/>
    </row>
    <row r="258" spans="1:6">
      <c r="A258" s="65"/>
      <c r="B258" s="65"/>
      <c r="C258" s="65"/>
      <c r="D258" s="77"/>
      <c r="E258" s="65"/>
      <c r="F258" s="65"/>
    </row>
    <row r="259" spans="1:6">
      <c r="A259" s="65"/>
      <c r="B259" s="65"/>
      <c r="C259" s="65"/>
      <c r="D259" s="77"/>
      <c r="E259" s="65"/>
      <c r="F259" s="65"/>
    </row>
    <row r="260" spans="1:6">
      <c r="A260" s="65"/>
      <c r="B260" s="65"/>
      <c r="C260" s="65"/>
      <c r="D260" s="77"/>
      <c r="E260" s="65"/>
      <c r="F260" s="65"/>
    </row>
    <row r="261" spans="1:6">
      <c r="A261" s="65"/>
      <c r="B261" s="65"/>
      <c r="C261" s="65"/>
      <c r="D261" s="77"/>
      <c r="E261" s="65"/>
      <c r="F261" s="65"/>
    </row>
    <row r="262" spans="1:6">
      <c r="A262" s="65"/>
      <c r="B262" s="65"/>
      <c r="C262" s="65"/>
      <c r="D262" s="77"/>
      <c r="E262" s="65"/>
      <c r="F262" s="65"/>
    </row>
    <row r="263" spans="1:6" ht="18">
      <c r="A263" s="68"/>
      <c r="B263" s="68"/>
      <c r="C263" s="68"/>
      <c r="D263" s="69"/>
      <c r="E263" s="68"/>
      <c r="F263" s="68"/>
    </row>
    <row r="264" spans="1:6" ht="18">
      <c r="A264" s="68"/>
      <c r="B264" s="68"/>
      <c r="C264" s="68"/>
      <c r="D264" s="69"/>
      <c r="E264" s="68"/>
      <c r="F264" s="68"/>
    </row>
    <row r="265" spans="1:6" ht="18">
      <c r="A265" s="68"/>
      <c r="B265" s="68"/>
      <c r="C265" s="68"/>
      <c r="D265" s="69"/>
      <c r="E265" s="68"/>
      <c r="F265" s="68"/>
    </row>
    <row r="266" spans="1:6" ht="18">
      <c r="A266" s="68"/>
      <c r="B266" s="68"/>
      <c r="C266" s="68"/>
      <c r="D266" s="69"/>
      <c r="E266" s="68"/>
      <c r="F266" s="68"/>
    </row>
    <row r="267" spans="1:6" ht="18">
      <c r="A267" s="68"/>
      <c r="B267" s="68"/>
      <c r="C267" s="68"/>
      <c r="D267" s="69"/>
      <c r="E267" s="68"/>
      <c r="F267" s="68"/>
    </row>
    <row r="268" spans="1:6" ht="18">
      <c r="A268" s="68"/>
      <c r="B268" s="68"/>
      <c r="C268" s="68"/>
      <c r="D268" s="69"/>
      <c r="E268" s="68"/>
      <c r="F268" s="68"/>
    </row>
    <row r="269" spans="1:6" ht="18">
      <c r="A269" s="68"/>
      <c r="B269" s="68"/>
      <c r="C269" s="68"/>
      <c r="D269" s="69"/>
      <c r="E269" s="68"/>
      <c r="F269" s="68"/>
    </row>
    <row r="270" spans="1:6" ht="18">
      <c r="A270" s="68"/>
      <c r="B270" s="68"/>
      <c r="C270" s="68"/>
      <c r="D270" s="69"/>
      <c r="E270" s="68"/>
      <c r="F270" s="68"/>
    </row>
    <row r="271" spans="1:6" ht="18">
      <c r="A271" s="68"/>
      <c r="B271" s="68"/>
      <c r="C271" s="68"/>
      <c r="D271" s="69"/>
      <c r="E271" s="68"/>
      <c r="F271" s="68"/>
    </row>
    <row r="272" spans="1:6" ht="18">
      <c r="A272" s="68"/>
      <c r="B272" s="68"/>
      <c r="C272" s="68"/>
      <c r="D272" s="69"/>
      <c r="E272" s="68"/>
      <c r="F272" s="68"/>
    </row>
    <row r="273" spans="1:6" ht="18">
      <c r="A273" s="68"/>
      <c r="B273" s="68"/>
      <c r="C273" s="68"/>
      <c r="D273" s="69"/>
      <c r="E273" s="68"/>
      <c r="F273" s="68"/>
    </row>
    <row r="274" spans="1:6" ht="18">
      <c r="A274" s="68"/>
      <c r="B274" s="68"/>
      <c r="C274" s="68"/>
      <c r="D274" s="69"/>
      <c r="E274" s="68"/>
      <c r="F274" s="68"/>
    </row>
    <row r="275" spans="1:6" ht="18">
      <c r="A275" s="68"/>
      <c r="B275" s="68"/>
      <c r="C275" s="68"/>
      <c r="D275" s="69"/>
      <c r="E275" s="68"/>
      <c r="F275" s="68"/>
    </row>
    <row r="276" spans="1:6" ht="18">
      <c r="A276" s="68"/>
      <c r="B276" s="68"/>
      <c r="C276" s="68"/>
      <c r="D276" s="69"/>
      <c r="E276" s="68"/>
      <c r="F276" s="68"/>
    </row>
    <row r="277" spans="1:6" ht="18">
      <c r="A277" s="68"/>
      <c r="B277" s="68"/>
      <c r="C277" s="68"/>
      <c r="D277" s="69"/>
      <c r="E277" s="68"/>
      <c r="F277" s="68"/>
    </row>
    <row r="278" spans="1:6" ht="18">
      <c r="A278" s="68"/>
      <c r="B278" s="68"/>
      <c r="C278" s="68"/>
      <c r="D278" s="69"/>
      <c r="E278" s="68"/>
      <c r="F278" s="68"/>
    </row>
    <row r="279" spans="1:6" ht="18">
      <c r="A279" s="68"/>
      <c r="B279" s="68"/>
      <c r="C279" s="68"/>
      <c r="D279" s="69"/>
      <c r="E279" s="68"/>
      <c r="F279" s="68"/>
    </row>
    <row r="280" spans="1:6" ht="18">
      <c r="A280" s="68"/>
      <c r="B280" s="68"/>
      <c r="C280" s="68"/>
      <c r="D280" s="69"/>
      <c r="E280" s="68"/>
      <c r="F280" s="68"/>
    </row>
    <row r="281" spans="1:6" ht="18">
      <c r="A281" s="68"/>
      <c r="B281" s="68"/>
      <c r="C281" s="68"/>
      <c r="D281" s="69"/>
      <c r="E281" s="68"/>
      <c r="F281" s="68"/>
    </row>
    <row r="282" spans="1:6" ht="18">
      <c r="A282" s="68"/>
      <c r="B282" s="68"/>
      <c r="C282" s="68"/>
      <c r="D282" s="69"/>
      <c r="E282" s="68"/>
      <c r="F282" s="68"/>
    </row>
    <row r="283" spans="1:6" ht="18">
      <c r="A283" s="68"/>
      <c r="B283" s="68"/>
      <c r="C283" s="68"/>
      <c r="D283" s="69"/>
      <c r="E283" s="68"/>
      <c r="F283" s="68"/>
    </row>
    <row r="284" spans="1:6" ht="18">
      <c r="A284" s="68"/>
      <c r="B284" s="68"/>
      <c r="C284" s="68"/>
      <c r="D284" s="69"/>
      <c r="E284" s="68"/>
      <c r="F284" s="68"/>
    </row>
    <row r="285" spans="1:6" ht="18">
      <c r="A285" s="68"/>
      <c r="B285" s="68"/>
      <c r="C285" s="68"/>
      <c r="D285" s="69"/>
      <c r="E285" s="68"/>
      <c r="F285" s="68"/>
    </row>
    <row r="286" spans="1:6" ht="18">
      <c r="A286" s="68"/>
      <c r="B286" s="68"/>
      <c r="C286" s="68"/>
      <c r="D286" s="69"/>
      <c r="E286" s="68"/>
      <c r="F286" s="68"/>
    </row>
    <row r="287" spans="1:6" ht="18">
      <c r="A287" s="68"/>
      <c r="B287" s="68"/>
      <c r="C287" s="68"/>
      <c r="D287" s="69"/>
      <c r="E287" s="68"/>
      <c r="F287" s="68"/>
    </row>
    <row r="288" spans="1:6" ht="18">
      <c r="A288" s="68"/>
      <c r="B288" s="68"/>
      <c r="C288" s="68"/>
      <c r="D288" s="69"/>
      <c r="E288" s="68"/>
      <c r="F288" s="68"/>
    </row>
    <row r="289" spans="1:6" ht="18">
      <c r="A289" s="68"/>
      <c r="B289" s="68"/>
      <c r="C289" s="68"/>
      <c r="D289" s="69"/>
      <c r="E289" s="68"/>
      <c r="F289" s="68"/>
    </row>
    <row r="290" spans="1:6" ht="18">
      <c r="A290" s="68"/>
      <c r="B290" s="68"/>
      <c r="C290" s="68"/>
      <c r="D290" s="69"/>
      <c r="E290" s="68"/>
      <c r="F290" s="68"/>
    </row>
    <row r="291" spans="1:6" ht="18">
      <c r="A291" s="68"/>
      <c r="B291" s="68"/>
      <c r="C291" s="68"/>
      <c r="D291" s="69"/>
      <c r="E291" s="68"/>
      <c r="F291" s="68"/>
    </row>
    <row r="292" spans="1:6" ht="18">
      <c r="A292" s="68"/>
      <c r="B292" s="68"/>
      <c r="C292" s="68"/>
      <c r="D292" s="69"/>
      <c r="E292" s="68"/>
      <c r="F292" s="68"/>
    </row>
    <row r="293" spans="1:6" ht="18">
      <c r="A293" s="68"/>
      <c r="B293" s="68"/>
      <c r="C293" s="68"/>
      <c r="D293" s="69"/>
      <c r="E293" s="68"/>
      <c r="F293" s="68"/>
    </row>
    <row r="294" spans="1:6" ht="18">
      <c r="A294" s="68"/>
      <c r="B294" s="68"/>
      <c r="C294" s="68"/>
      <c r="D294" s="69"/>
      <c r="E294" s="68"/>
      <c r="F294" s="68"/>
    </row>
    <row r="295" spans="1:6" ht="18">
      <c r="A295" s="68"/>
      <c r="B295" s="68"/>
      <c r="C295" s="68"/>
      <c r="D295" s="69"/>
      <c r="E295" s="68"/>
      <c r="F295" s="68"/>
    </row>
    <row r="296" spans="1:6" ht="18">
      <c r="A296" s="68"/>
      <c r="B296" s="68"/>
      <c r="C296" s="68"/>
      <c r="D296" s="69"/>
      <c r="E296" s="68"/>
      <c r="F296" s="68"/>
    </row>
    <row r="297" spans="1:6" ht="18">
      <c r="A297" s="68"/>
      <c r="B297" s="68"/>
      <c r="C297" s="68"/>
      <c r="D297" s="69"/>
      <c r="E297" s="68"/>
      <c r="F297" s="68"/>
    </row>
    <row r="298" spans="1:6" ht="18">
      <c r="A298" s="68"/>
      <c r="B298" s="68"/>
      <c r="C298" s="68"/>
      <c r="D298" s="69"/>
      <c r="E298" s="68"/>
      <c r="F298" s="68"/>
    </row>
    <row r="299" spans="1:6" ht="18">
      <c r="A299" s="68"/>
      <c r="B299" s="68"/>
      <c r="C299" s="68"/>
      <c r="D299" s="69"/>
      <c r="E299" s="68"/>
      <c r="F299" s="68"/>
    </row>
    <row r="300" spans="1:6" ht="18">
      <c r="A300" s="68"/>
      <c r="B300" s="68"/>
      <c r="C300" s="68"/>
      <c r="D300" s="69"/>
      <c r="E300" s="68"/>
      <c r="F300" s="68"/>
    </row>
    <row r="301" spans="1:6" ht="18">
      <c r="A301" s="68"/>
      <c r="B301" s="68"/>
      <c r="C301" s="68"/>
      <c r="D301" s="69"/>
      <c r="E301" s="68"/>
      <c r="F301" s="68"/>
    </row>
    <row r="302" spans="1:6" ht="18">
      <c r="A302" s="68"/>
      <c r="B302" s="68"/>
      <c r="C302" s="68"/>
      <c r="D302" s="69"/>
      <c r="E302" s="68"/>
      <c r="F302" s="68"/>
    </row>
    <row r="303" spans="1:6" ht="18">
      <c r="A303" s="68"/>
      <c r="B303" s="68"/>
      <c r="C303" s="68"/>
      <c r="D303" s="69"/>
      <c r="E303" s="68"/>
      <c r="F303" s="68"/>
    </row>
    <row r="304" spans="1:6" ht="18">
      <c r="A304" s="68"/>
      <c r="B304" s="68"/>
      <c r="C304" s="68"/>
      <c r="D304" s="69"/>
      <c r="E304" s="68"/>
      <c r="F304" s="68"/>
    </row>
    <row r="305" spans="1:6" ht="18">
      <c r="A305" s="68"/>
      <c r="B305" s="68"/>
      <c r="C305" s="68"/>
      <c r="D305" s="69"/>
      <c r="E305" s="68"/>
      <c r="F305" s="68"/>
    </row>
    <row r="306" spans="1:6" ht="18">
      <c r="A306" s="68"/>
      <c r="B306" s="68"/>
      <c r="C306" s="68"/>
      <c r="D306" s="69"/>
      <c r="E306" s="68"/>
      <c r="F306" s="68"/>
    </row>
    <row r="307" spans="1:6" ht="18">
      <c r="A307" s="68"/>
      <c r="B307" s="68"/>
      <c r="C307" s="68"/>
      <c r="D307" s="69"/>
      <c r="E307" s="68"/>
      <c r="F307" s="68"/>
    </row>
    <row r="308" spans="1:6" ht="18">
      <c r="A308" s="68"/>
      <c r="B308" s="68"/>
      <c r="C308" s="68"/>
      <c r="D308" s="69"/>
      <c r="E308" s="68"/>
      <c r="F308" s="68"/>
    </row>
    <row r="309" spans="1:6" ht="18">
      <c r="A309" s="68"/>
      <c r="B309" s="68"/>
      <c r="C309" s="68"/>
      <c r="D309" s="69"/>
      <c r="E309" s="68"/>
      <c r="F309" s="68"/>
    </row>
    <row r="310" spans="1:6" ht="18">
      <c r="A310" s="68"/>
      <c r="B310" s="68"/>
      <c r="C310" s="68"/>
      <c r="D310" s="69"/>
      <c r="E310" s="68"/>
      <c r="F310" s="68"/>
    </row>
    <row r="311" spans="1:6" ht="18">
      <c r="A311" s="68"/>
      <c r="B311" s="68"/>
      <c r="C311" s="68"/>
      <c r="D311" s="69"/>
      <c r="E311" s="68"/>
      <c r="F311" s="68"/>
    </row>
    <row r="312" spans="1:6" ht="18">
      <c r="A312" s="68"/>
      <c r="B312" s="68"/>
      <c r="C312" s="68"/>
      <c r="D312" s="69"/>
      <c r="E312" s="68"/>
      <c r="F312" s="68"/>
    </row>
    <row r="313" spans="1:6" ht="18">
      <c r="A313" s="68"/>
      <c r="B313" s="68"/>
      <c r="C313" s="68"/>
      <c r="D313" s="69"/>
      <c r="E313" s="68"/>
      <c r="F313" s="68"/>
    </row>
    <row r="314" spans="1:6" ht="18">
      <c r="A314" s="68"/>
      <c r="B314" s="68"/>
      <c r="C314" s="68"/>
      <c r="D314" s="69"/>
      <c r="E314" s="68"/>
      <c r="F314" s="68"/>
    </row>
    <row r="315" spans="1:6" ht="18">
      <c r="A315" s="68"/>
      <c r="B315" s="68"/>
      <c r="C315" s="68"/>
      <c r="D315" s="69"/>
      <c r="E315" s="68"/>
      <c r="F315" s="68"/>
    </row>
    <row r="316" spans="1:6" ht="18">
      <c r="A316" s="68"/>
      <c r="B316" s="68"/>
      <c r="C316" s="68"/>
      <c r="D316" s="69"/>
      <c r="E316" s="68"/>
      <c r="F316" s="68"/>
    </row>
    <row r="317" spans="1:6" ht="18">
      <c r="A317" s="68"/>
      <c r="B317" s="68"/>
      <c r="C317" s="68"/>
      <c r="D317" s="69"/>
      <c r="E317" s="68"/>
      <c r="F317" s="68"/>
    </row>
    <row r="318" spans="1:6" ht="18">
      <c r="A318" s="68"/>
      <c r="B318" s="68"/>
      <c r="C318" s="68"/>
      <c r="D318" s="69"/>
      <c r="E318" s="68"/>
      <c r="F318" s="68"/>
    </row>
    <row r="319" spans="1:6" ht="18">
      <c r="A319" s="68"/>
      <c r="B319" s="68"/>
      <c r="C319" s="68"/>
      <c r="D319" s="69"/>
      <c r="E319" s="68"/>
      <c r="F319" s="68"/>
    </row>
    <row r="320" spans="1:6" ht="18">
      <c r="A320" s="68"/>
      <c r="B320" s="68"/>
      <c r="C320" s="68"/>
      <c r="D320" s="69"/>
      <c r="E320" s="68"/>
      <c r="F320" s="68"/>
    </row>
    <row r="321" spans="1:6" ht="18">
      <c r="A321" s="68"/>
      <c r="B321" s="68"/>
      <c r="C321" s="68"/>
      <c r="D321" s="69"/>
      <c r="E321" s="68"/>
      <c r="F321" s="68"/>
    </row>
    <row r="322" spans="1:6" ht="18">
      <c r="A322" s="68"/>
      <c r="B322" s="68"/>
      <c r="C322" s="68"/>
      <c r="D322" s="69"/>
      <c r="E322" s="68"/>
      <c r="F322" s="68"/>
    </row>
    <row r="323" spans="1:6" ht="18">
      <c r="A323" s="68"/>
      <c r="B323" s="68"/>
      <c r="C323" s="68"/>
      <c r="D323" s="69"/>
      <c r="E323" s="68"/>
      <c r="F323" s="68"/>
    </row>
    <row r="324" spans="1:6" ht="18">
      <c r="A324" s="68"/>
      <c r="B324" s="68"/>
      <c r="C324" s="68"/>
      <c r="D324" s="69"/>
      <c r="E324" s="68"/>
      <c r="F324" s="68"/>
    </row>
    <row r="325" spans="1:6" ht="18">
      <c r="A325" s="68"/>
      <c r="B325" s="68"/>
      <c r="C325" s="68"/>
      <c r="D325" s="69"/>
      <c r="E325" s="68"/>
      <c r="F325" s="68"/>
    </row>
    <row r="326" spans="1:6" ht="18">
      <c r="A326" s="68"/>
      <c r="B326" s="68"/>
      <c r="C326" s="68"/>
      <c r="D326" s="69"/>
      <c r="E326" s="68"/>
      <c r="F326" s="68"/>
    </row>
    <row r="327" spans="1:6" ht="18">
      <c r="A327" s="68"/>
      <c r="B327" s="68"/>
      <c r="C327" s="68"/>
      <c r="D327" s="69"/>
      <c r="E327" s="68"/>
      <c r="F327" s="68"/>
    </row>
    <row r="328" spans="1:6" ht="18">
      <c r="A328" s="68"/>
      <c r="B328" s="68"/>
      <c r="C328" s="68"/>
      <c r="D328" s="69"/>
      <c r="E328" s="68"/>
      <c r="F328" s="68"/>
    </row>
    <row r="329" spans="1:6" ht="18">
      <c r="A329" s="68"/>
      <c r="B329" s="68"/>
      <c r="C329" s="68"/>
      <c r="D329" s="69"/>
      <c r="E329" s="68"/>
      <c r="F329" s="68"/>
    </row>
    <row r="330" spans="1:6" ht="18">
      <c r="A330" s="68"/>
      <c r="B330" s="68"/>
      <c r="C330" s="68"/>
      <c r="D330" s="69"/>
      <c r="E330" s="68"/>
      <c r="F330" s="68"/>
    </row>
    <row r="331" spans="1:6" ht="18">
      <c r="A331" s="68"/>
      <c r="B331" s="68"/>
      <c r="C331" s="68"/>
      <c r="D331" s="69"/>
      <c r="E331" s="68"/>
      <c r="F331" s="68"/>
    </row>
    <row r="332" spans="1:6" ht="18">
      <c r="A332" s="68"/>
      <c r="B332" s="68"/>
      <c r="C332" s="68"/>
      <c r="D332" s="69"/>
      <c r="E332" s="68"/>
      <c r="F332" s="68"/>
    </row>
    <row r="333" spans="1:6" ht="18">
      <c r="A333" s="68"/>
      <c r="B333" s="68"/>
      <c r="C333" s="68"/>
      <c r="D333" s="69"/>
      <c r="E333" s="68"/>
      <c r="F333" s="68"/>
    </row>
    <row r="334" spans="1:6" ht="18">
      <c r="A334" s="68"/>
      <c r="B334" s="68"/>
      <c r="C334" s="68"/>
      <c r="D334" s="69"/>
      <c r="E334" s="68"/>
      <c r="F334" s="68"/>
    </row>
    <row r="335" spans="1:6" ht="18">
      <c r="A335" s="68"/>
      <c r="B335" s="68"/>
      <c r="C335" s="68"/>
      <c r="D335" s="69"/>
      <c r="E335" s="68"/>
      <c r="F335" s="68"/>
    </row>
    <row r="336" spans="1:6" ht="18">
      <c r="A336" s="68"/>
      <c r="B336" s="68"/>
      <c r="C336" s="68"/>
      <c r="D336" s="69"/>
      <c r="E336" s="68"/>
      <c r="F336" s="68"/>
    </row>
    <row r="337" spans="1:6" ht="18">
      <c r="A337" s="68"/>
      <c r="B337" s="68"/>
      <c r="C337" s="68"/>
      <c r="D337" s="69"/>
      <c r="E337" s="68"/>
      <c r="F337" s="68"/>
    </row>
    <row r="338" spans="1:6" ht="18">
      <c r="A338" s="68"/>
      <c r="B338" s="68"/>
      <c r="C338" s="68"/>
      <c r="D338" s="69"/>
      <c r="E338" s="68"/>
      <c r="F338" s="68"/>
    </row>
    <row r="339" spans="1:6" ht="18">
      <c r="A339" s="68"/>
      <c r="B339" s="68"/>
      <c r="C339" s="68"/>
      <c r="D339" s="69"/>
      <c r="E339" s="68"/>
      <c r="F339" s="68"/>
    </row>
    <row r="340" spans="1:6" ht="18">
      <c r="A340" s="68"/>
      <c r="B340" s="68"/>
      <c r="C340" s="68"/>
      <c r="D340" s="69"/>
      <c r="E340" s="68"/>
      <c r="F340" s="68"/>
    </row>
    <row r="341" spans="1:6" ht="18">
      <c r="A341" s="68"/>
      <c r="B341" s="68"/>
      <c r="C341" s="68"/>
      <c r="D341" s="69"/>
      <c r="E341" s="68"/>
      <c r="F341" s="68"/>
    </row>
    <row r="342" spans="1:6" ht="18">
      <c r="A342" s="68"/>
      <c r="B342" s="68"/>
      <c r="C342" s="68"/>
      <c r="D342" s="69"/>
      <c r="E342" s="68"/>
      <c r="F342" s="68"/>
    </row>
    <row r="343" spans="1:6" ht="18">
      <c r="A343" s="68"/>
      <c r="B343" s="68"/>
      <c r="C343" s="68"/>
      <c r="D343" s="69"/>
      <c r="E343" s="68"/>
      <c r="F343" s="68"/>
    </row>
    <row r="344" spans="1:6" ht="18">
      <c r="A344" s="68"/>
      <c r="B344" s="68"/>
      <c r="C344" s="68"/>
      <c r="D344" s="69"/>
      <c r="E344" s="68"/>
      <c r="F344" s="68"/>
    </row>
    <row r="345" spans="1:6" ht="18">
      <c r="A345" s="68"/>
      <c r="B345" s="68"/>
      <c r="C345" s="68"/>
      <c r="D345" s="69"/>
      <c r="E345" s="68"/>
      <c r="F345" s="68"/>
    </row>
    <row r="346" spans="1:6" ht="18">
      <c r="A346" s="68"/>
      <c r="B346" s="68"/>
      <c r="C346" s="68"/>
      <c r="D346" s="69"/>
      <c r="E346" s="68"/>
      <c r="F346" s="68"/>
    </row>
    <row r="347" spans="1:6" ht="18">
      <c r="A347" s="68"/>
      <c r="B347" s="68"/>
      <c r="C347" s="68"/>
      <c r="D347" s="69"/>
      <c r="E347" s="68"/>
      <c r="F347" s="68"/>
    </row>
    <row r="348" spans="1:6" ht="18">
      <c r="A348" s="68"/>
      <c r="B348" s="68"/>
      <c r="C348" s="68"/>
      <c r="D348" s="69"/>
      <c r="E348" s="68"/>
      <c r="F348" s="68"/>
    </row>
    <row r="349" spans="1:6" ht="18">
      <c r="A349" s="68"/>
      <c r="B349" s="68"/>
      <c r="C349" s="68"/>
      <c r="D349" s="69"/>
      <c r="E349" s="68"/>
      <c r="F349" s="68"/>
    </row>
    <row r="350" spans="1:6" ht="18">
      <c r="A350" s="68"/>
      <c r="B350" s="68"/>
      <c r="C350" s="68"/>
      <c r="D350" s="69"/>
      <c r="E350" s="68"/>
      <c r="F350" s="68"/>
    </row>
    <row r="351" spans="1:6" ht="18">
      <c r="A351" s="68"/>
      <c r="B351" s="68"/>
      <c r="C351" s="68"/>
      <c r="D351" s="69"/>
      <c r="E351" s="68"/>
      <c r="F351" s="68"/>
    </row>
    <row r="352" spans="1:6" ht="18">
      <c r="A352" s="68"/>
      <c r="B352" s="68"/>
      <c r="C352" s="68"/>
      <c r="D352" s="69"/>
      <c r="E352" s="68"/>
      <c r="F352" s="68"/>
    </row>
    <row r="353" spans="1:6" ht="18">
      <c r="A353" s="68"/>
      <c r="B353" s="68"/>
      <c r="C353" s="68"/>
      <c r="D353" s="69"/>
      <c r="E353" s="68"/>
      <c r="F353" s="68"/>
    </row>
    <row r="354" spans="1:6" ht="18">
      <c r="A354" s="68"/>
      <c r="B354" s="68"/>
      <c r="C354" s="68"/>
      <c r="D354" s="69"/>
      <c r="E354" s="68"/>
      <c r="F354" s="68"/>
    </row>
    <row r="355" spans="1:6" ht="18">
      <c r="A355" s="68"/>
      <c r="B355" s="68"/>
      <c r="C355" s="68"/>
      <c r="D355" s="69"/>
      <c r="E355" s="68"/>
      <c r="F355" s="68"/>
    </row>
    <row r="356" spans="1:6" ht="18">
      <c r="A356" s="68"/>
      <c r="B356" s="68"/>
      <c r="C356" s="68"/>
      <c r="D356" s="69"/>
      <c r="E356" s="68"/>
      <c r="F356" s="68"/>
    </row>
    <row r="357" spans="1:6" ht="18">
      <c r="A357" s="68"/>
      <c r="B357" s="68"/>
      <c r="C357" s="68"/>
      <c r="D357" s="69"/>
      <c r="E357" s="68"/>
      <c r="F357" s="68"/>
    </row>
    <row r="358" spans="1:6" ht="18">
      <c r="A358" s="68"/>
      <c r="B358" s="68"/>
      <c r="C358" s="68"/>
      <c r="D358" s="69"/>
      <c r="E358" s="68"/>
      <c r="F358" s="68"/>
    </row>
    <row r="359" spans="1:6" ht="18">
      <c r="A359" s="68"/>
      <c r="B359" s="68"/>
      <c r="C359" s="68"/>
      <c r="D359" s="69"/>
      <c r="E359" s="68"/>
      <c r="F359" s="68"/>
    </row>
    <row r="360" spans="1:6" ht="18">
      <c r="A360" s="68"/>
      <c r="B360" s="68"/>
      <c r="C360" s="68"/>
      <c r="D360" s="69"/>
      <c r="E360" s="68"/>
      <c r="F360" s="68"/>
    </row>
    <row r="361" spans="1:6" ht="18">
      <c r="A361" s="68"/>
      <c r="B361" s="68"/>
      <c r="C361" s="68"/>
      <c r="D361" s="69"/>
      <c r="E361" s="68"/>
      <c r="F361" s="68"/>
    </row>
    <row r="362" spans="1:6" ht="18">
      <c r="A362" s="68"/>
      <c r="B362" s="68"/>
      <c r="C362" s="68"/>
      <c r="D362" s="69"/>
      <c r="E362" s="68"/>
      <c r="F362" s="68"/>
    </row>
    <row r="363" spans="1:6" ht="18">
      <c r="A363" s="68"/>
      <c r="B363" s="68"/>
      <c r="C363" s="68"/>
      <c r="D363" s="69"/>
      <c r="E363" s="68"/>
      <c r="F363" s="68"/>
    </row>
    <row r="364" spans="1:6" ht="18">
      <c r="A364" s="68"/>
      <c r="B364" s="68"/>
      <c r="C364" s="68"/>
      <c r="D364" s="69"/>
      <c r="E364" s="68"/>
      <c r="F364" s="68"/>
    </row>
    <row r="365" spans="1:6" ht="18">
      <c r="A365" s="68"/>
      <c r="B365" s="68"/>
      <c r="C365" s="68"/>
      <c r="D365" s="69"/>
      <c r="E365" s="68"/>
      <c r="F365" s="68"/>
    </row>
    <row r="366" spans="1:6" ht="18">
      <c r="A366" s="68"/>
      <c r="B366" s="68"/>
      <c r="C366" s="68"/>
      <c r="D366" s="69"/>
      <c r="E366" s="68"/>
      <c r="F366" s="68"/>
    </row>
    <row r="367" spans="1:6" ht="18">
      <c r="A367" s="68"/>
      <c r="B367" s="68"/>
      <c r="C367" s="68"/>
      <c r="D367" s="69"/>
      <c r="E367" s="68"/>
      <c r="F367" s="68"/>
    </row>
    <row r="368" spans="1:6" ht="18">
      <c r="A368" s="68"/>
      <c r="B368" s="68"/>
      <c r="C368" s="68"/>
      <c r="D368" s="69"/>
      <c r="E368" s="68"/>
      <c r="F368" s="68"/>
    </row>
    <row r="369" spans="1:6" ht="18">
      <c r="A369" s="68"/>
      <c r="B369" s="68"/>
      <c r="C369" s="68"/>
      <c r="D369" s="69"/>
      <c r="E369" s="68"/>
      <c r="F369" s="68"/>
    </row>
    <row r="370" spans="1:6" ht="18">
      <c r="A370" s="68"/>
      <c r="B370" s="68"/>
      <c r="C370" s="68"/>
      <c r="D370" s="69"/>
      <c r="E370" s="68"/>
      <c r="F370" s="68"/>
    </row>
    <row r="371" spans="1:6" ht="18">
      <c r="A371" s="68"/>
      <c r="B371" s="68"/>
      <c r="C371" s="68"/>
      <c r="D371" s="69"/>
      <c r="E371" s="68"/>
      <c r="F371" s="68"/>
    </row>
    <row r="372" spans="1:6" ht="18">
      <c r="A372" s="68"/>
      <c r="B372" s="68"/>
      <c r="C372" s="68"/>
      <c r="D372" s="69"/>
      <c r="E372" s="68"/>
      <c r="F372" s="68"/>
    </row>
    <row r="373" spans="1:6" ht="18">
      <c r="A373" s="68"/>
      <c r="B373" s="68"/>
      <c r="C373" s="68"/>
      <c r="D373" s="69"/>
      <c r="E373" s="68"/>
      <c r="F373" s="68"/>
    </row>
    <row r="374" spans="1:6" ht="18">
      <c r="A374" s="68"/>
      <c r="B374" s="68"/>
      <c r="C374" s="68"/>
      <c r="D374" s="69"/>
      <c r="E374" s="68"/>
      <c r="F374" s="68"/>
    </row>
    <row r="375" spans="1:6" ht="18">
      <c r="A375" s="68"/>
      <c r="B375" s="68"/>
      <c r="C375" s="68"/>
      <c r="D375" s="69"/>
      <c r="E375" s="68"/>
      <c r="F375" s="68"/>
    </row>
    <row r="376" spans="1:6" ht="18">
      <c r="A376" s="68"/>
      <c r="B376" s="68"/>
      <c r="C376" s="68"/>
      <c r="D376" s="69"/>
      <c r="E376" s="68"/>
      <c r="F376" s="68"/>
    </row>
    <row r="377" spans="1:6" ht="18">
      <c r="A377" s="68"/>
      <c r="B377" s="68"/>
      <c r="C377" s="68"/>
      <c r="D377" s="69"/>
      <c r="E377" s="68"/>
      <c r="F377" s="68"/>
    </row>
    <row r="378" spans="1:6" ht="18">
      <c r="A378" s="68"/>
      <c r="B378" s="68"/>
      <c r="C378" s="68"/>
      <c r="D378" s="69"/>
      <c r="E378" s="68"/>
      <c r="F378" s="68"/>
    </row>
    <row r="379" spans="1:6" ht="18">
      <c r="A379" s="68"/>
      <c r="B379" s="68"/>
      <c r="C379" s="68"/>
      <c r="D379" s="69"/>
      <c r="E379" s="68"/>
      <c r="F379" s="68"/>
    </row>
    <row r="380" spans="1:6" ht="18">
      <c r="A380" s="68"/>
      <c r="B380" s="68"/>
      <c r="C380" s="68"/>
      <c r="D380" s="69"/>
      <c r="E380" s="68"/>
      <c r="F380" s="68"/>
    </row>
    <row r="381" spans="1:6" ht="18">
      <c r="A381" s="68"/>
      <c r="B381" s="68"/>
      <c r="C381" s="68"/>
      <c r="D381" s="69"/>
      <c r="E381" s="68"/>
      <c r="F381" s="68"/>
    </row>
    <row r="382" spans="1:6" ht="18">
      <c r="A382" s="68"/>
      <c r="B382" s="68"/>
      <c r="C382" s="68"/>
      <c r="D382" s="69"/>
      <c r="E382" s="68"/>
      <c r="F382" s="68"/>
    </row>
    <row r="383" spans="1:6" ht="18">
      <c r="A383" s="68"/>
      <c r="B383" s="68"/>
      <c r="C383" s="68"/>
      <c r="D383" s="69"/>
      <c r="E383" s="68"/>
      <c r="F383" s="68"/>
    </row>
    <row r="384" spans="1:6" ht="18">
      <c r="A384" s="68"/>
      <c r="B384" s="68"/>
      <c r="C384" s="68"/>
      <c r="D384" s="69"/>
      <c r="E384" s="68"/>
      <c r="F384" s="68"/>
    </row>
    <row r="385" spans="1:6" ht="18">
      <c r="A385" s="68"/>
      <c r="B385" s="68"/>
      <c r="C385" s="68"/>
      <c r="D385" s="69"/>
      <c r="E385" s="68"/>
      <c r="F385" s="68"/>
    </row>
    <row r="386" spans="1:6" ht="18">
      <c r="A386" s="68"/>
      <c r="B386" s="68"/>
      <c r="C386" s="68"/>
      <c r="D386" s="69"/>
      <c r="E386" s="68"/>
      <c r="F386" s="68"/>
    </row>
    <row r="387" spans="1:6" ht="18">
      <c r="A387" s="68"/>
      <c r="B387" s="68"/>
      <c r="C387" s="68"/>
      <c r="D387" s="69"/>
      <c r="E387" s="68"/>
      <c r="F387" s="68"/>
    </row>
    <row r="388" spans="1:6" ht="18">
      <c r="A388" s="68"/>
      <c r="B388" s="68"/>
      <c r="C388" s="68"/>
      <c r="D388" s="69"/>
      <c r="E388" s="68"/>
      <c r="F388" s="68"/>
    </row>
    <row r="389" spans="1:6" ht="18">
      <c r="A389" s="68"/>
      <c r="B389" s="68"/>
      <c r="C389" s="68"/>
      <c r="D389" s="69"/>
      <c r="E389" s="68"/>
      <c r="F389" s="68"/>
    </row>
    <row r="390" spans="1:6" ht="18">
      <c r="A390" s="68"/>
      <c r="B390" s="68"/>
      <c r="C390" s="68"/>
      <c r="D390" s="69"/>
      <c r="E390" s="68"/>
      <c r="F390" s="68"/>
    </row>
    <row r="391" spans="1:6" ht="18">
      <c r="A391" s="68"/>
      <c r="B391" s="68"/>
      <c r="C391" s="68"/>
      <c r="D391" s="69"/>
      <c r="E391" s="68"/>
      <c r="F391" s="68"/>
    </row>
    <row r="392" spans="1:6" ht="18">
      <c r="A392" s="68"/>
      <c r="B392" s="68"/>
      <c r="C392" s="68"/>
      <c r="D392" s="69"/>
      <c r="E392" s="68"/>
      <c r="F392" s="68"/>
    </row>
    <row r="393" spans="1:6" ht="18">
      <c r="A393" s="68"/>
      <c r="B393" s="68"/>
      <c r="C393" s="68"/>
      <c r="D393" s="69"/>
      <c r="E393" s="68"/>
      <c r="F393" s="68"/>
    </row>
    <row r="394" spans="1:6" ht="18">
      <c r="A394" s="68"/>
      <c r="B394" s="68"/>
      <c r="C394" s="68"/>
      <c r="D394" s="69"/>
      <c r="E394" s="68"/>
      <c r="F394" s="68"/>
    </row>
    <row r="395" spans="1:6" ht="18">
      <c r="A395" s="68"/>
      <c r="B395" s="68"/>
      <c r="C395" s="68"/>
      <c r="D395" s="69"/>
      <c r="E395" s="68"/>
      <c r="F395" s="68"/>
    </row>
    <row r="396" spans="1:6" ht="18">
      <c r="A396" s="68"/>
      <c r="B396" s="68"/>
      <c r="C396" s="68"/>
      <c r="D396" s="69"/>
      <c r="E396" s="68"/>
      <c r="F396" s="68"/>
    </row>
    <row r="397" spans="1:6" ht="18">
      <c r="A397" s="68"/>
      <c r="B397" s="68"/>
      <c r="C397" s="68"/>
      <c r="D397" s="69"/>
      <c r="E397" s="68"/>
      <c r="F397" s="68"/>
    </row>
    <row r="398" spans="1:6" ht="18">
      <c r="A398" s="68"/>
      <c r="B398" s="68"/>
      <c r="C398" s="68"/>
      <c r="D398" s="69"/>
      <c r="E398" s="68"/>
      <c r="F398" s="68"/>
    </row>
    <row r="399" spans="1:6" ht="18">
      <c r="A399" s="68"/>
      <c r="B399" s="68"/>
      <c r="C399" s="68"/>
      <c r="D399" s="69"/>
      <c r="E399" s="68"/>
      <c r="F399" s="68"/>
    </row>
    <row r="400" spans="1:6" ht="18">
      <c r="A400" s="68"/>
      <c r="B400" s="68"/>
      <c r="C400" s="68"/>
      <c r="D400" s="69"/>
      <c r="E400" s="68"/>
      <c r="F400" s="68"/>
    </row>
    <row r="401" spans="1:6" ht="18">
      <c r="A401" s="68"/>
      <c r="B401" s="68"/>
      <c r="C401" s="68"/>
      <c r="D401" s="69"/>
      <c r="E401" s="68"/>
      <c r="F401" s="68"/>
    </row>
    <row r="402" spans="1:6" ht="18">
      <c r="A402" s="68"/>
      <c r="B402" s="68"/>
      <c r="C402" s="68"/>
      <c r="D402" s="69"/>
      <c r="E402" s="68"/>
      <c r="F402" s="68"/>
    </row>
    <row r="403" spans="1:6" ht="18">
      <c r="A403" s="68"/>
      <c r="B403" s="68"/>
      <c r="C403" s="68"/>
      <c r="D403" s="69"/>
      <c r="E403" s="68"/>
      <c r="F403" s="68"/>
    </row>
    <row r="404" spans="1:6" ht="18">
      <c r="A404" s="68"/>
      <c r="B404" s="68"/>
      <c r="C404" s="68"/>
      <c r="D404" s="69"/>
      <c r="E404" s="68"/>
      <c r="F404" s="68"/>
    </row>
    <row r="405" spans="1:6" ht="18">
      <c r="A405" s="68"/>
      <c r="B405" s="68"/>
      <c r="C405" s="68"/>
      <c r="D405" s="69"/>
      <c r="E405" s="68"/>
      <c r="F405" s="68"/>
    </row>
    <row r="406" spans="1:6" ht="18">
      <c r="A406" s="68"/>
      <c r="B406" s="68"/>
      <c r="C406" s="68"/>
      <c r="D406" s="69"/>
      <c r="E406" s="68"/>
      <c r="F406" s="68"/>
    </row>
    <row r="407" spans="1:6" ht="18">
      <c r="A407" s="68"/>
      <c r="B407" s="68"/>
      <c r="C407" s="68"/>
      <c r="D407" s="69"/>
      <c r="E407" s="68"/>
      <c r="F407" s="68"/>
    </row>
    <row r="408" spans="1:6" ht="18">
      <c r="A408" s="68"/>
      <c r="B408" s="68"/>
      <c r="C408" s="68"/>
      <c r="D408" s="69"/>
      <c r="E408" s="68"/>
      <c r="F408" s="68"/>
    </row>
    <row r="409" spans="1:6" ht="18">
      <c r="A409" s="68"/>
      <c r="B409" s="68"/>
      <c r="C409" s="68"/>
      <c r="D409" s="69"/>
      <c r="E409" s="68"/>
      <c r="F409" s="68"/>
    </row>
    <row r="410" spans="1:6" ht="18">
      <c r="A410" s="68"/>
      <c r="B410" s="68"/>
      <c r="C410" s="68"/>
      <c r="D410" s="69"/>
      <c r="E410" s="68"/>
      <c r="F410" s="68"/>
    </row>
    <row r="411" spans="1:6" ht="18">
      <c r="A411" s="68"/>
      <c r="B411" s="68"/>
      <c r="C411" s="68"/>
      <c r="D411" s="69"/>
      <c r="E411" s="68"/>
      <c r="F411" s="68"/>
    </row>
    <row r="412" spans="1:6" ht="18">
      <c r="A412" s="68"/>
      <c r="B412" s="68"/>
      <c r="C412" s="68"/>
      <c r="D412" s="69"/>
      <c r="E412" s="68"/>
      <c r="F412" s="68"/>
    </row>
    <row r="413" spans="1:6" ht="18">
      <c r="A413" s="68"/>
      <c r="B413" s="68"/>
      <c r="C413" s="68"/>
      <c r="D413" s="69"/>
      <c r="E413" s="68"/>
      <c r="F413" s="68"/>
    </row>
    <row r="414" spans="1:6" ht="18">
      <c r="A414" s="68"/>
      <c r="B414" s="68"/>
      <c r="C414" s="68"/>
      <c r="D414" s="69"/>
      <c r="E414" s="68"/>
      <c r="F414" s="68"/>
    </row>
    <row r="415" spans="1:6" ht="18">
      <c r="A415" s="68"/>
      <c r="B415" s="68"/>
      <c r="C415" s="68"/>
      <c r="D415" s="69"/>
      <c r="E415" s="68"/>
      <c r="F415" s="68"/>
    </row>
    <row r="416" spans="1:6" ht="18">
      <c r="A416" s="68"/>
      <c r="B416" s="68"/>
      <c r="C416" s="68"/>
      <c r="D416" s="69"/>
      <c r="E416" s="68"/>
      <c r="F416" s="68"/>
    </row>
    <row r="417" spans="1:6" ht="18">
      <c r="A417" s="68"/>
      <c r="B417" s="68"/>
      <c r="C417" s="68"/>
      <c r="D417" s="69"/>
      <c r="E417" s="68"/>
      <c r="F417" s="68"/>
    </row>
    <row r="418" spans="1:6" ht="18">
      <c r="A418" s="68"/>
      <c r="B418" s="68"/>
      <c r="C418" s="68"/>
      <c r="D418" s="69"/>
      <c r="E418" s="68"/>
      <c r="F418" s="68"/>
    </row>
    <row r="419" spans="1:6" ht="18">
      <c r="A419" s="68"/>
      <c r="B419" s="68"/>
      <c r="C419" s="68"/>
      <c r="D419" s="69"/>
      <c r="E419" s="68"/>
      <c r="F419" s="68"/>
    </row>
    <row r="420" spans="1:6" ht="18">
      <c r="A420" s="68"/>
      <c r="B420" s="68"/>
      <c r="C420" s="68"/>
      <c r="D420" s="69"/>
      <c r="E420" s="68"/>
      <c r="F420" s="68"/>
    </row>
    <row r="421" spans="1:6" ht="18">
      <c r="A421" s="68"/>
      <c r="B421" s="68"/>
      <c r="C421" s="68"/>
      <c r="D421" s="69"/>
      <c r="E421" s="68"/>
      <c r="F421" s="68"/>
    </row>
    <row r="422" spans="1:6" ht="18">
      <c r="A422" s="68"/>
      <c r="B422" s="68"/>
      <c r="C422" s="68"/>
      <c r="D422" s="69"/>
      <c r="E422" s="68"/>
      <c r="F422" s="68"/>
    </row>
    <row r="423" spans="1:6" ht="18">
      <c r="A423" s="68"/>
      <c r="B423" s="68"/>
      <c r="C423" s="68"/>
      <c r="D423" s="69"/>
      <c r="E423" s="68"/>
      <c r="F423" s="68"/>
    </row>
    <row r="424" spans="1:6" ht="18">
      <c r="A424" s="68"/>
      <c r="B424" s="68"/>
      <c r="C424" s="68"/>
      <c r="D424" s="69"/>
      <c r="E424" s="68"/>
      <c r="F424" s="68"/>
    </row>
    <row r="425" spans="1:6" ht="18">
      <c r="A425" s="68"/>
      <c r="B425" s="68"/>
      <c r="C425" s="68"/>
      <c r="D425" s="69"/>
      <c r="E425" s="68"/>
      <c r="F425" s="68"/>
    </row>
    <row r="426" spans="1:6" ht="18">
      <c r="A426" s="68"/>
      <c r="B426" s="68"/>
      <c r="C426" s="68"/>
      <c r="D426" s="69"/>
      <c r="E426" s="68"/>
      <c r="F426" s="68"/>
    </row>
    <row r="427" spans="1:6" ht="18">
      <c r="A427" s="68"/>
      <c r="B427" s="68"/>
      <c r="C427" s="68"/>
      <c r="D427" s="69"/>
      <c r="E427" s="68"/>
      <c r="F427" s="68"/>
    </row>
    <row r="428" spans="1:6" ht="18">
      <c r="A428" s="68"/>
      <c r="B428" s="68"/>
      <c r="C428" s="68"/>
      <c r="D428" s="69"/>
      <c r="E428" s="68"/>
      <c r="F428" s="68"/>
    </row>
    <row r="429" spans="1:6" ht="18">
      <c r="A429" s="68"/>
      <c r="B429" s="68"/>
      <c r="C429" s="68"/>
      <c r="D429" s="69"/>
      <c r="E429" s="68"/>
      <c r="F429" s="68"/>
    </row>
    <row r="430" spans="1:6" ht="18">
      <c r="A430" s="68"/>
      <c r="B430" s="68"/>
      <c r="C430" s="68"/>
      <c r="D430" s="69"/>
      <c r="E430" s="68"/>
      <c r="F430" s="68"/>
    </row>
    <row r="431" spans="1:6" ht="18">
      <c r="A431" s="68"/>
      <c r="B431" s="68"/>
      <c r="C431" s="68"/>
      <c r="D431" s="69"/>
      <c r="E431" s="68"/>
      <c r="F431" s="68"/>
    </row>
    <row r="432" spans="1:6" ht="18">
      <c r="A432" s="68"/>
      <c r="B432" s="68"/>
      <c r="C432" s="68"/>
      <c r="D432" s="69"/>
      <c r="E432" s="68"/>
      <c r="F432" s="68"/>
    </row>
    <row r="433" spans="1:6" ht="18">
      <c r="A433" s="68"/>
      <c r="B433" s="68"/>
      <c r="C433" s="68"/>
      <c r="D433" s="69"/>
      <c r="E433" s="68"/>
      <c r="F433" s="68"/>
    </row>
    <row r="434" spans="1:6" ht="18">
      <c r="A434" s="68"/>
      <c r="B434" s="68"/>
      <c r="C434" s="68"/>
      <c r="D434" s="69"/>
      <c r="E434" s="68"/>
      <c r="F434" s="68"/>
    </row>
    <row r="435" spans="1:6" ht="18">
      <c r="A435" s="68"/>
      <c r="B435" s="68"/>
      <c r="C435" s="68"/>
      <c r="D435" s="69"/>
      <c r="E435" s="68"/>
      <c r="F435" s="68"/>
    </row>
    <row r="436" spans="1:6" ht="18">
      <c r="A436" s="68"/>
      <c r="B436" s="68"/>
      <c r="C436" s="68"/>
      <c r="D436" s="69"/>
      <c r="E436" s="68"/>
      <c r="F436" s="68"/>
    </row>
    <row r="437" spans="1:6" ht="18">
      <c r="A437" s="68"/>
      <c r="B437" s="68"/>
      <c r="C437" s="68"/>
      <c r="D437" s="69"/>
      <c r="E437" s="68"/>
      <c r="F437" s="68"/>
    </row>
    <row r="438" spans="1:6" ht="18">
      <c r="A438" s="68"/>
      <c r="B438" s="68"/>
      <c r="C438" s="68"/>
      <c r="D438" s="69"/>
      <c r="E438" s="68"/>
      <c r="F438" s="68"/>
    </row>
    <row r="439" spans="1:6" ht="18">
      <c r="A439" s="68"/>
      <c r="B439" s="68"/>
      <c r="C439" s="68"/>
      <c r="D439" s="69"/>
      <c r="E439" s="68"/>
      <c r="F439" s="68"/>
    </row>
    <row r="440" spans="1:6" ht="18">
      <c r="A440" s="68"/>
      <c r="B440" s="68"/>
      <c r="C440" s="68"/>
      <c r="D440" s="69"/>
      <c r="E440" s="68"/>
      <c r="F440" s="68"/>
    </row>
    <row r="441" spans="1:6" ht="18">
      <c r="A441" s="68"/>
      <c r="B441" s="68"/>
      <c r="C441" s="68"/>
      <c r="D441" s="69"/>
      <c r="E441" s="68"/>
      <c r="F441" s="68"/>
    </row>
    <row r="442" spans="1:6" ht="18">
      <c r="A442" s="68"/>
      <c r="B442" s="68"/>
      <c r="C442" s="68"/>
      <c r="D442" s="69"/>
      <c r="E442" s="68"/>
      <c r="F442" s="68"/>
    </row>
    <row r="443" spans="1:6" ht="18">
      <c r="A443" s="68"/>
      <c r="B443" s="68"/>
      <c r="C443" s="68"/>
      <c r="D443" s="69"/>
      <c r="E443" s="68"/>
      <c r="F443" s="68"/>
    </row>
    <row r="444" spans="1:6" ht="18">
      <c r="A444" s="68"/>
      <c r="B444" s="68"/>
      <c r="C444" s="68"/>
      <c r="D444" s="69"/>
      <c r="E444" s="68"/>
      <c r="F444" s="68"/>
    </row>
    <row r="445" spans="1:6" ht="18">
      <c r="A445" s="68"/>
      <c r="B445" s="68"/>
      <c r="C445" s="68"/>
      <c r="D445" s="69"/>
      <c r="E445" s="68"/>
      <c r="F445" s="68"/>
    </row>
    <row r="446" spans="1:6" ht="18">
      <c r="A446" s="68"/>
      <c r="B446" s="68"/>
      <c r="C446" s="68"/>
      <c r="D446" s="69"/>
      <c r="E446" s="68"/>
      <c r="F446" s="68"/>
    </row>
    <row r="447" spans="1:6" ht="18">
      <c r="A447" s="68"/>
      <c r="B447" s="68"/>
      <c r="C447" s="68"/>
      <c r="D447" s="69"/>
      <c r="E447" s="68"/>
      <c r="F447" s="68"/>
    </row>
    <row r="448" spans="1:6" ht="18">
      <c r="A448" s="68"/>
      <c r="B448" s="68"/>
      <c r="C448" s="68"/>
      <c r="D448" s="69"/>
      <c r="E448" s="68"/>
      <c r="F448" s="68"/>
    </row>
    <row r="449" spans="1:6" ht="18">
      <c r="A449" s="68"/>
      <c r="B449" s="68"/>
      <c r="C449" s="68"/>
      <c r="D449" s="69"/>
      <c r="E449" s="68"/>
      <c r="F449" s="68"/>
    </row>
    <row r="450" spans="1:6" ht="18">
      <c r="A450" s="68"/>
      <c r="B450" s="68"/>
      <c r="C450" s="68"/>
      <c r="D450" s="69"/>
      <c r="E450" s="68"/>
      <c r="F450" s="68"/>
    </row>
    <row r="451" spans="1:6" ht="18">
      <c r="A451" s="68"/>
      <c r="B451" s="68"/>
      <c r="C451" s="68"/>
      <c r="D451" s="69"/>
      <c r="E451" s="68"/>
      <c r="F451" s="68"/>
    </row>
    <row r="452" spans="1:6" ht="18">
      <c r="A452" s="68"/>
      <c r="B452" s="68"/>
      <c r="C452" s="68"/>
      <c r="D452" s="69"/>
      <c r="E452" s="68"/>
      <c r="F452" s="68"/>
    </row>
    <row r="453" spans="1:6" ht="18">
      <c r="A453" s="68"/>
      <c r="B453" s="68"/>
      <c r="C453" s="68"/>
      <c r="D453" s="69"/>
      <c r="E453" s="68"/>
      <c r="F453" s="68"/>
    </row>
    <row r="454" spans="1:6" ht="18">
      <c r="A454" s="68"/>
      <c r="B454" s="68"/>
      <c r="C454" s="68"/>
      <c r="D454" s="69"/>
      <c r="E454" s="68"/>
      <c r="F454" s="68"/>
    </row>
    <row r="455" spans="1:6" ht="18">
      <c r="A455" s="68"/>
      <c r="B455" s="68"/>
      <c r="C455" s="68"/>
      <c r="D455" s="69"/>
      <c r="E455" s="68"/>
      <c r="F455" s="68"/>
    </row>
    <row r="456" spans="1:6" ht="18">
      <c r="A456" s="68"/>
      <c r="B456" s="68"/>
      <c r="C456" s="68"/>
      <c r="D456" s="69"/>
      <c r="E456" s="68"/>
      <c r="F456" s="68"/>
    </row>
    <row r="457" spans="1:6" ht="18">
      <c r="A457" s="68"/>
      <c r="B457" s="68"/>
      <c r="C457" s="68"/>
      <c r="D457" s="69"/>
      <c r="E457" s="68"/>
      <c r="F457" s="68"/>
    </row>
    <row r="458" spans="1:6" ht="18">
      <c r="A458" s="68"/>
      <c r="B458" s="68"/>
      <c r="C458" s="68"/>
      <c r="D458" s="69"/>
      <c r="E458" s="68"/>
      <c r="F458" s="68"/>
    </row>
    <row r="459" spans="1:6" ht="18">
      <c r="A459" s="68"/>
      <c r="B459" s="68"/>
      <c r="C459" s="68"/>
      <c r="D459" s="69"/>
      <c r="E459" s="68"/>
      <c r="F459" s="68"/>
    </row>
    <row r="460" spans="1:6" ht="18">
      <c r="A460" s="68"/>
      <c r="B460" s="68"/>
      <c r="C460" s="68"/>
      <c r="D460" s="69"/>
      <c r="E460" s="68"/>
      <c r="F460" s="68"/>
    </row>
    <row r="461" spans="1:6" ht="18">
      <c r="A461" s="68"/>
      <c r="B461" s="68"/>
      <c r="C461" s="68"/>
      <c r="D461" s="69"/>
      <c r="E461" s="68"/>
      <c r="F461" s="68"/>
    </row>
    <row r="462" spans="1:6" ht="18">
      <c r="A462" s="68"/>
      <c r="B462" s="68"/>
      <c r="C462" s="68"/>
      <c r="D462" s="69"/>
      <c r="E462" s="68"/>
      <c r="F462" s="68"/>
    </row>
    <row r="463" spans="1:6" ht="18">
      <c r="A463" s="68"/>
      <c r="B463" s="68"/>
      <c r="C463" s="68"/>
      <c r="D463" s="69"/>
      <c r="E463" s="68"/>
      <c r="F463" s="68"/>
    </row>
    <row r="464" spans="1:6" ht="18">
      <c r="A464" s="68"/>
      <c r="B464" s="68"/>
      <c r="C464" s="68"/>
      <c r="D464" s="69"/>
      <c r="E464" s="68"/>
      <c r="F464" s="68"/>
    </row>
    <row r="465" spans="1:6" ht="18">
      <c r="A465" s="68"/>
      <c r="B465" s="68"/>
      <c r="C465" s="68"/>
      <c r="D465" s="69"/>
      <c r="E465" s="68"/>
      <c r="F465" s="68"/>
    </row>
    <row r="466" spans="1:6" ht="18">
      <c r="A466" s="68"/>
      <c r="B466" s="68"/>
      <c r="C466" s="68"/>
      <c r="D466" s="69"/>
      <c r="E466" s="68"/>
      <c r="F466" s="68"/>
    </row>
    <row r="467" spans="1:6" ht="18">
      <c r="A467" s="68"/>
      <c r="B467" s="68"/>
      <c r="C467" s="68"/>
      <c r="D467" s="69"/>
      <c r="E467" s="68"/>
      <c r="F467" s="68"/>
    </row>
    <row r="468" spans="1:6" ht="18">
      <c r="A468" s="68"/>
      <c r="B468" s="68"/>
      <c r="C468" s="68"/>
      <c r="D468" s="69"/>
      <c r="E468" s="68"/>
      <c r="F468" s="68"/>
    </row>
    <row r="469" spans="1:6" ht="18">
      <c r="A469" s="68"/>
      <c r="B469" s="68"/>
      <c r="C469" s="68"/>
      <c r="D469" s="69"/>
      <c r="E469" s="68"/>
      <c r="F469" s="68"/>
    </row>
    <row r="470" spans="1:6" ht="18">
      <c r="A470" s="68"/>
      <c r="B470" s="68"/>
      <c r="C470" s="68"/>
      <c r="D470" s="69"/>
      <c r="E470" s="68"/>
      <c r="F470" s="68"/>
    </row>
    <row r="471" spans="1:6" ht="18">
      <c r="A471" s="68"/>
      <c r="B471" s="68"/>
      <c r="C471" s="68"/>
      <c r="D471" s="69"/>
      <c r="E471" s="68"/>
      <c r="F471" s="68"/>
    </row>
    <row r="472" spans="1:6" ht="18">
      <c r="A472" s="68"/>
      <c r="B472" s="68"/>
      <c r="C472" s="68"/>
      <c r="D472" s="69"/>
      <c r="E472" s="68"/>
      <c r="F472" s="68"/>
    </row>
    <row r="473" spans="1:6" ht="18">
      <c r="A473" s="68"/>
      <c r="B473" s="68"/>
      <c r="C473" s="68"/>
      <c r="D473" s="69"/>
      <c r="E473" s="68"/>
      <c r="F473" s="68"/>
    </row>
    <row r="474" spans="1:6" ht="18">
      <c r="A474" s="68"/>
      <c r="B474" s="68"/>
      <c r="C474" s="68"/>
      <c r="D474" s="69"/>
      <c r="E474" s="68"/>
      <c r="F474" s="68"/>
    </row>
    <row r="475" spans="1:6" ht="18">
      <c r="A475" s="68"/>
      <c r="B475" s="68"/>
      <c r="C475" s="68"/>
      <c r="D475" s="69"/>
      <c r="E475" s="68"/>
      <c r="F475" s="68"/>
    </row>
    <row r="476" spans="1:6" ht="18">
      <c r="A476" s="68"/>
      <c r="B476" s="68"/>
      <c r="C476" s="68"/>
      <c r="D476" s="69"/>
      <c r="E476" s="68"/>
      <c r="F476" s="68"/>
    </row>
    <row r="477" spans="1:6" ht="18">
      <c r="A477" s="68"/>
      <c r="B477" s="68"/>
      <c r="C477" s="68"/>
      <c r="D477" s="69"/>
      <c r="E477" s="68"/>
      <c r="F477" s="68"/>
    </row>
    <row r="478" spans="1:6" ht="18">
      <c r="A478" s="68"/>
      <c r="B478" s="68"/>
      <c r="C478" s="68"/>
      <c r="D478" s="69"/>
      <c r="E478" s="68"/>
      <c r="F478" s="68"/>
    </row>
    <row r="479" spans="1:6" ht="18">
      <c r="A479" s="68"/>
      <c r="B479" s="68"/>
      <c r="C479" s="68"/>
      <c r="D479" s="69"/>
      <c r="E479" s="68"/>
      <c r="F479" s="68"/>
    </row>
    <row r="480" spans="1:6" ht="18">
      <c r="A480" s="68"/>
      <c r="B480" s="68"/>
      <c r="C480" s="68"/>
      <c r="D480" s="69"/>
      <c r="E480" s="68"/>
      <c r="F480" s="68"/>
    </row>
    <row r="481" spans="1:6" ht="18">
      <c r="A481" s="68"/>
      <c r="B481" s="68"/>
      <c r="C481" s="68"/>
      <c r="D481" s="69"/>
      <c r="E481" s="68"/>
      <c r="F481" s="68"/>
    </row>
    <row r="482" spans="1:6" ht="18">
      <c r="A482" s="68"/>
      <c r="B482" s="68"/>
      <c r="C482" s="68"/>
      <c r="D482" s="69"/>
      <c r="E482" s="68"/>
      <c r="F482" s="68"/>
    </row>
    <row r="483" spans="1:6" ht="18">
      <c r="A483" s="68"/>
      <c r="B483" s="68"/>
      <c r="C483" s="68"/>
      <c r="D483" s="69"/>
      <c r="E483" s="68"/>
      <c r="F483" s="68"/>
    </row>
    <row r="484" spans="1:6" ht="18">
      <c r="A484" s="68"/>
      <c r="B484" s="68"/>
      <c r="C484" s="68"/>
      <c r="D484" s="69"/>
      <c r="E484" s="68"/>
      <c r="F484" s="68"/>
    </row>
    <row r="485" spans="1:6" ht="18">
      <c r="A485" s="68"/>
      <c r="B485" s="68"/>
      <c r="C485" s="68"/>
      <c r="D485" s="69"/>
      <c r="E485" s="68"/>
      <c r="F485" s="68"/>
    </row>
    <row r="486" spans="1:6" ht="18">
      <c r="A486" s="68"/>
      <c r="B486" s="68"/>
      <c r="C486" s="68"/>
      <c r="D486" s="69"/>
      <c r="E486" s="68"/>
      <c r="F486" s="68"/>
    </row>
    <row r="487" spans="1:6" ht="18">
      <c r="A487" s="68"/>
      <c r="B487" s="68"/>
      <c r="C487" s="68"/>
      <c r="D487" s="69"/>
      <c r="E487" s="68"/>
      <c r="F487" s="68"/>
    </row>
    <row r="488" spans="1:6" ht="18">
      <c r="A488" s="68"/>
      <c r="B488" s="68"/>
      <c r="C488" s="68"/>
      <c r="D488" s="69"/>
      <c r="E488" s="68"/>
      <c r="F488" s="68"/>
    </row>
    <row r="489" spans="1:6" ht="18">
      <c r="A489" s="68"/>
      <c r="B489" s="68"/>
      <c r="C489" s="68"/>
      <c r="D489" s="69"/>
      <c r="E489" s="68"/>
      <c r="F489" s="68"/>
    </row>
    <row r="490" spans="1:6" ht="18">
      <c r="A490" s="68"/>
      <c r="B490" s="68"/>
      <c r="C490" s="68"/>
      <c r="D490" s="69"/>
      <c r="E490" s="68"/>
      <c r="F490" s="68"/>
    </row>
    <row r="491" spans="1:6" ht="18">
      <c r="A491" s="68"/>
      <c r="B491" s="68"/>
      <c r="C491" s="68"/>
      <c r="D491" s="69"/>
      <c r="E491" s="68"/>
      <c r="F491" s="68"/>
    </row>
    <row r="492" spans="1:6" ht="18">
      <c r="A492" s="68"/>
      <c r="B492" s="68"/>
      <c r="C492" s="68"/>
      <c r="D492" s="69"/>
      <c r="E492" s="68"/>
      <c r="F492" s="68"/>
    </row>
    <row r="493" spans="1:6" ht="18">
      <c r="A493" s="68"/>
      <c r="B493" s="68"/>
      <c r="C493" s="68"/>
      <c r="D493" s="69"/>
      <c r="E493" s="68"/>
      <c r="F493" s="68"/>
    </row>
    <row r="494" spans="1:6" ht="18">
      <c r="A494" s="68"/>
      <c r="B494" s="68"/>
      <c r="C494" s="68"/>
      <c r="D494" s="69"/>
      <c r="E494" s="68"/>
      <c r="F494" s="68"/>
    </row>
    <row r="495" spans="1:6" ht="18">
      <c r="A495" s="68"/>
      <c r="B495" s="68"/>
      <c r="C495" s="68"/>
      <c r="D495" s="69"/>
      <c r="E495" s="68"/>
      <c r="F495" s="68"/>
    </row>
    <row r="496" spans="1:6" ht="18">
      <c r="A496" s="68"/>
      <c r="B496" s="68"/>
      <c r="C496" s="68"/>
      <c r="D496" s="69"/>
      <c r="E496" s="68"/>
      <c r="F496" s="68"/>
    </row>
    <row r="497" spans="1:6" ht="18">
      <c r="A497" s="68"/>
      <c r="B497" s="68"/>
      <c r="C497" s="68"/>
      <c r="D497" s="69"/>
      <c r="E497" s="68"/>
      <c r="F497" s="68"/>
    </row>
    <row r="498" spans="1:6" ht="18">
      <c r="A498" s="68"/>
      <c r="B498" s="68"/>
      <c r="C498" s="68"/>
      <c r="D498" s="69"/>
      <c r="E498" s="68"/>
      <c r="F498" s="68"/>
    </row>
    <row r="499" spans="1:6" ht="18">
      <c r="A499" s="68"/>
      <c r="B499" s="68"/>
      <c r="C499" s="68"/>
      <c r="D499" s="69"/>
      <c r="E499" s="68"/>
      <c r="F499" s="68"/>
    </row>
    <row r="500" spans="1:6" ht="18">
      <c r="A500" s="68"/>
      <c r="B500" s="68"/>
      <c r="C500" s="68"/>
      <c r="D500" s="69"/>
      <c r="E500" s="68"/>
      <c r="F500" s="68"/>
    </row>
    <row r="501" spans="1:6" ht="18">
      <c r="A501" s="68"/>
      <c r="B501" s="68"/>
      <c r="C501" s="68"/>
      <c r="D501" s="69"/>
      <c r="E501" s="68"/>
      <c r="F501" s="68"/>
    </row>
    <row r="502" spans="1:6" ht="18">
      <c r="A502" s="68"/>
      <c r="B502" s="68"/>
      <c r="C502" s="68"/>
      <c r="D502" s="69"/>
      <c r="E502" s="68"/>
      <c r="F502" s="68"/>
    </row>
    <row r="503" spans="1:6" ht="18">
      <c r="A503" s="68"/>
      <c r="B503" s="68"/>
      <c r="C503" s="68"/>
      <c r="D503" s="69"/>
      <c r="E503" s="68"/>
      <c r="F503" s="68"/>
    </row>
    <row r="504" spans="1:6" ht="18">
      <c r="A504" s="68"/>
      <c r="B504" s="68"/>
      <c r="C504" s="68"/>
      <c r="D504" s="69"/>
      <c r="E504" s="68"/>
      <c r="F504" s="68"/>
    </row>
    <row r="505" spans="1:6" ht="18">
      <c r="A505" s="68"/>
      <c r="B505" s="68"/>
      <c r="C505" s="68"/>
      <c r="D505" s="69"/>
      <c r="E505" s="68"/>
      <c r="F505" s="68"/>
    </row>
    <row r="506" spans="1:6" ht="18">
      <c r="A506" s="68"/>
      <c r="B506" s="68"/>
      <c r="C506" s="68"/>
      <c r="D506" s="69"/>
      <c r="E506" s="68"/>
      <c r="F506" s="68"/>
    </row>
    <row r="507" spans="1:6" ht="18">
      <c r="A507" s="68"/>
      <c r="B507" s="68"/>
      <c r="C507" s="68"/>
      <c r="D507" s="69"/>
      <c r="E507" s="68"/>
      <c r="F507" s="68"/>
    </row>
    <row r="508" spans="1:6" ht="18">
      <c r="A508" s="68"/>
      <c r="B508" s="68"/>
      <c r="C508" s="68"/>
      <c r="D508" s="69"/>
      <c r="E508" s="68"/>
      <c r="F508" s="68"/>
    </row>
    <row r="509" spans="1:6" ht="18">
      <c r="A509" s="68"/>
      <c r="B509" s="68"/>
      <c r="C509" s="68"/>
      <c r="D509" s="69"/>
      <c r="E509" s="68"/>
      <c r="F509" s="68"/>
    </row>
    <row r="510" spans="1:6" ht="18">
      <c r="A510" s="68"/>
      <c r="B510" s="68"/>
      <c r="C510" s="68"/>
      <c r="D510" s="69"/>
      <c r="E510" s="68"/>
      <c r="F510" s="68"/>
    </row>
    <row r="511" spans="1:6" ht="18">
      <c r="A511" s="68"/>
      <c r="B511" s="68"/>
      <c r="C511" s="68"/>
      <c r="D511" s="69"/>
      <c r="E511" s="68"/>
      <c r="F511" s="68"/>
    </row>
    <row r="512" spans="1:6" ht="18">
      <c r="A512" s="68"/>
      <c r="B512" s="68"/>
      <c r="C512" s="68"/>
      <c r="D512" s="69"/>
      <c r="E512" s="68"/>
      <c r="F512" s="68"/>
    </row>
    <row r="513" spans="1:6" ht="18">
      <c r="A513" s="68"/>
      <c r="B513" s="68"/>
      <c r="C513" s="68"/>
      <c r="D513" s="69"/>
      <c r="E513" s="68"/>
      <c r="F513" s="68"/>
    </row>
    <row r="514" spans="1:6" ht="18">
      <c r="A514" s="68"/>
      <c r="B514" s="68"/>
      <c r="C514" s="68"/>
      <c r="D514" s="69"/>
      <c r="E514" s="68"/>
      <c r="F514" s="68"/>
    </row>
    <row r="515" spans="1:6" ht="18">
      <c r="A515" s="68"/>
      <c r="B515" s="68"/>
      <c r="C515" s="68"/>
      <c r="D515" s="69"/>
      <c r="E515" s="68"/>
      <c r="F515" s="68"/>
    </row>
    <row r="516" spans="1:6" ht="18">
      <c r="A516" s="68"/>
      <c r="B516" s="68"/>
      <c r="C516" s="68"/>
      <c r="D516" s="69"/>
      <c r="E516" s="68"/>
      <c r="F516" s="68"/>
    </row>
    <row r="517" spans="1:6" ht="18">
      <c r="A517" s="68"/>
      <c r="B517" s="68"/>
      <c r="C517" s="68"/>
      <c r="D517" s="69"/>
      <c r="E517" s="68"/>
      <c r="F517" s="68"/>
    </row>
    <row r="518" spans="1:6" ht="18">
      <c r="A518" s="68"/>
      <c r="B518" s="68"/>
      <c r="C518" s="68"/>
      <c r="D518" s="69"/>
      <c r="E518" s="68"/>
      <c r="F518" s="68"/>
    </row>
    <row r="519" spans="1:6" ht="18">
      <c r="A519" s="68"/>
      <c r="B519" s="68"/>
      <c r="C519" s="68"/>
      <c r="D519" s="69"/>
      <c r="E519" s="68"/>
      <c r="F519" s="68"/>
    </row>
    <row r="520" spans="1:6" ht="18">
      <c r="A520" s="68"/>
      <c r="B520" s="68"/>
      <c r="C520" s="68"/>
      <c r="D520" s="69"/>
      <c r="E520" s="68"/>
      <c r="F520" s="68"/>
    </row>
    <row r="521" spans="1:6" ht="18">
      <c r="A521" s="68"/>
      <c r="B521" s="68"/>
      <c r="C521" s="68"/>
      <c r="D521" s="69"/>
      <c r="E521" s="68"/>
      <c r="F521" s="68"/>
    </row>
    <row r="522" spans="1:6" ht="18">
      <c r="A522" s="68"/>
      <c r="B522" s="68"/>
      <c r="C522" s="68"/>
      <c r="D522" s="69"/>
      <c r="E522" s="68"/>
      <c r="F522" s="68"/>
    </row>
    <row r="523" spans="1:6" ht="18">
      <c r="A523" s="68"/>
      <c r="B523" s="68"/>
      <c r="C523" s="68"/>
      <c r="D523" s="69"/>
      <c r="E523" s="68"/>
      <c r="F523" s="68"/>
    </row>
    <row r="524" spans="1:6" ht="18">
      <c r="A524" s="68"/>
      <c r="B524" s="68"/>
      <c r="C524" s="68"/>
      <c r="D524" s="69"/>
      <c r="E524" s="68"/>
      <c r="F524" s="68"/>
    </row>
    <row r="525" spans="1:6" ht="18">
      <c r="A525" s="68"/>
      <c r="B525" s="68"/>
      <c r="C525" s="68"/>
      <c r="D525" s="69"/>
      <c r="E525" s="68"/>
      <c r="F525" s="68"/>
    </row>
    <row r="526" spans="1:6" ht="18">
      <c r="A526" s="68"/>
      <c r="B526" s="68"/>
      <c r="C526" s="68"/>
      <c r="D526" s="69"/>
      <c r="E526" s="68"/>
      <c r="F526" s="68"/>
    </row>
    <row r="527" spans="1:6" ht="18">
      <c r="A527" s="68"/>
      <c r="B527" s="68"/>
      <c r="C527" s="68"/>
      <c r="D527" s="69"/>
      <c r="E527" s="68"/>
      <c r="F527" s="68"/>
    </row>
    <row r="528" spans="1:6" ht="18">
      <c r="A528" s="68"/>
      <c r="B528" s="68"/>
      <c r="C528" s="68"/>
      <c r="D528" s="69"/>
      <c r="E528" s="68"/>
      <c r="F528" s="68"/>
    </row>
    <row r="529" spans="1:6" ht="18">
      <c r="A529" s="68"/>
      <c r="B529" s="68"/>
      <c r="C529" s="68"/>
      <c r="D529" s="69"/>
      <c r="E529" s="68"/>
      <c r="F529" s="68"/>
    </row>
    <row r="530" spans="1:6" ht="18">
      <c r="A530" s="68"/>
      <c r="B530" s="68"/>
      <c r="C530" s="68"/>
      <c r="D530" s="69"/>
      <c r="E530" s="68"/>
      <c r="F530" s="68"/>
    </row>
    <row r="531" spans="1:6" ht="18">
      <c r="A531" s="68"/>
      <c r="B531" s="68"/>
      <c r="C531" s="68"/>
      <c r="D531" s="69"/>
      <c r="E531" s="68"/>
      <c r="F531" s="68"/>
    </row>
    <row r="532" spans="1:6" ht="18">
      <c r="A532" s="68"/>
      <c r="B532" s="68"/>
      <c r="C532" s="68"/>
      <c r="D532" s="69"/>
      <c r="E532" s="68"/>
      <c r="F532" s="68"/>
    </row>
    <row r="533" spans="1:6" ht="18">
      <c r="A533" s="68"/>
      <c r="B533" s="68"/>
      <c r="C533" s="68"/>
      <c r="D533" s="69"/>
      <c r="E533" s="68"/>
      <c r="F533" s="68"/>
    </row>
    <row r="534" spans="1:6" ht="18">
      <c r="A534" s="68"/>
      <c r="B534" s="68"/>
      <c r="C534" s="68"/>
      <c r="D534" s="69"/>
      <c r="E534" s="68"/>
      <c r="F534" s="68"/>
    </row>
    <row r="535" spans="1:6" ht="18">
      <c r="A535" s="68"/>
      <c r="B535" s="68"/>
      <c r="C535" s="68"/>
      <c r="D535" s="69"/>
      <c r="E535" s="68"/>
      <c r="F535" s="68"/>
    </row>
    <row r="536" spans="1:6" ht="18">
      <c r="A536" s="68"/>
      <c r="B536" s="68"/>
      <c r="C536" s="68"/>
      <c r="D536" s="69"/>
      <c r="E536" s="68"/>
      <c r="F536" s="68"/>
    </row>
    <row r="537" spans="1:6" ht="18">
      <c r="A537" s="68"/>
      <c r="B537" s="68"/>
      <c r="C537" s="68"/>
      <c r="D537" s="69"/>
      <c r="E537" s="68"/>
      <c r="F537" s="68"/>
    </row>
    <row r="538" spans="1:6" ht="18">
      <c r="A538" s="68"/>
      <c r="B538" s="68"/>
      <c r="C538" s="68"/>
      <c r="D538" s="69"/>
      <c r="E538" s="68"/>
      <c r="F538" s="68"/>
    </row>
    <row r="539" spans="1:6" ht="18">
      <c r="A539" s="68"/>
      <c r="B539" s="68"/>
      <c r="C539" s="68"/>
      <c r="D539" s="69"/>
      <c r="E539" s="68"/>
      <c r="F539" s="68"/>
    </row>
    <row r="540" spans="1:6" ht="18">
      <c r="A540" s="68"/>
      <c r="B540" s="68"/>
      <c r="C540" s="68"/>
      <c r="D540" s="69"/>
      <c r="E540" s="68"/>
      <c r="F540" s="68"/>
    </row>
    <row r="541" spans="1:6" ht="18">
      <c r="A541" s="68"/>
      <c r="B541" s="68"/>
      <c r="C541" s="68"/>
      <c r="D541" s="69"/>
      <c r="E541" s="68"/>
      <c r="F541" s="68"/>
    </row>
    <row r="542" spans="1:6" ht="18">
      <c r="A542" s="68"/>
      <c r="B542" s="68"/>
      <c r="C542" s="68"/>
      <c r="D542" s="69"/>
      <c r="E542" s="68"/>
      <c r="F542" s="68"/>
    </row>
    <row r="543" spans="1:6" ht="18">
      <c r="A543" s="68"/>
      <c r="B543" s="68"/>
      <c r="C543" s="68"/>
      <c r="D543" s="69"/>
      <c r="E543" s="68"/>
      <c r="F543" s="68"/>
    </row>
    <row r="544" spans="1:6" ht="18">
      <c r="A544" s="68"/>
      <c r="B544" s="68"/>
      <c r="C544" s="68"/>
      <c r="D544" s="69"/>
      <c r="E544" s="68"/>
      <c r="F544" s="68"/>
    </row>
    <row r="545" spans="1:6" ht="18">
      <c r="A545" s="68"/>
      <c r="B545" s="68"/>
      <c r="C545" s="68"/>
      <c r="D545" s="69"/>
      <c r="E545" s="68"/>
      <c r="F545" s="68"/>
    </row>
    <row r="546" spans="1:6" ht="18">
      <c r="A546" s="68"/>
      <c r="B546" s="68"/>
      <c r="C546" s="68"/>
      <c r="D546" s="69"/>
      <c r="E546" s="68"/>
      <c r="F546" s="68"/>
    </row>
    <row r="547" spans="1:6" ht="18">
      <c r="A547" s="68"/>
      <c r="B547" s="68"/>
      <c r="C547" s="68"/>
      <c r="D547" s="69"/>
      <c r="E547" s="68"/>
      <c r="F547" s="68"/>
    </row>
    <row r="548" spans="1:6" ht="18">
      <c r="A548" s="68"/>
      <c r="B548" s="68"/>
      <c r="C548" s="68"/>
      <c r="D548" s="69"/>
      <c r="E548" s="68"/>
      <c r="F548" s="68"/>
    </row>
    <row r="549" spans="1:6" ht="18">
      <c r="A549" s="68"/>
      <c r="B549" s="68"/>
      <c r="C549" s="68"/>
      <c r="D549" s="69"/>
      <c r="E549" s="68"/>
      <c r="F549" s="68"/>
    </row>
    <row r="550" spans="1:6" ht="18">
      <c r="A550" s="68"/>
      <c r="B550" s="68"/>
      <c r="C550" s="68"/>
      <c r="D550" s="69"/>
      <c r="E550" s="68"/>
      <c r="F550" s="68"/>
    </row>
    <row r="551" spans="1:6" ht="18">
      <c r="A551" s="68"/>
      <c r="B551" s="68"/>
      <c r="C551" s="68"/>
      <c r="D551" s="69"/>
      <c r="E551" s="68"/>
      <c r="F551" s="68"/>
    </row>
    <row r="552" spans="1:6" ht="18">
      <c r="A552" s="68"/>
      <c r="B552" s="68"/>
      <c r="C552" s="68"/>
      <c r="D552" s="69"/>
      <c r="E552" s="68"/>
      <c r="F552" s="68"/>
    </row>
    <row r="553" spans="1:6" ht="18">
      <c r="A553" s="68"/>
      <c r="B553" s="68"/>
      <c r="C553" s="68"/>
      <c r="D553" s="69"/>
      <c r="E553" s="68"/>
      <c r="F553" s="68"/>
    </row>
    <row r="554" spans="1:6" ht="18">
      <c r="A554" s="68"/>
      <c r="B554" s="68"/>
      <c r="C554" s="68"/>
      <c r="D554" s="69"/>
      <c r="E554" s="68"/>
      <c r="F554" s="68"/>
    </row>
    <row r="555" spans="1:6" ht="18">
      <c r="A555" s="68"/>
      <c r="B555" s="68"/>
      <c r="C555" s="68"/>
      <c r="D555" s="69"/>
      <c r="E555" s="68"/>
      <c r="F555" s="68"/>
    </row>
    <row r="556" spans="1:6" ht="18">
      <c r="A556" s="68"/>
      <c r="B556" s="68"/>
      <c r="C556" s="68"/>
      <c r="D556" s="69"/>
      <c r="E556" s="68"/>
      <c r="F556" s="68"/>
    </row>
    <row r="557" spans="1:6" ht="18">
      <c r="A557" s="68"/>
      <c r="B557" s="68"/>
      <c r="C557" s="68"/>
      <c r="D557" s="69"/>
      <c r="E557" s="68"/>
      <c r="F557" s="68"/>
    </row>
    <row r="558" spans="1:6" ht="18">
      <c r="A558" s="68"/>
      <c r="B558" s="68"/>
      <c r="C558" s="68"/>
      <c r="D558" s="69"/>
      <c r="E558" s="68"/>
      <c r="F558" s="68"/>
    </row>
    <row r="559" spans="1:6" ht="18">
      <c r="A559" s="68"/>
      <c r="B559" s="68"/>
      <c r="C559" s="68"/>
      <c r="D559" s="69"/>
      <c r="E559" s="68"/>
      <c r="F559" s="68"/>
    </row>
    <row r="560" spans="1:6" ht="18">
      <c r="A560" s="68"/>
      <c r="B560" s="68"/>
      <c r="C560" s="68"/>
      <c r="D560" s="69"/>
      <c r="E560" s="68"/>
      <c r="F560" s="68"/>
    </row>
    <row r="561" spans="1:6" ht="18">
      <c r="A561" s="68"/>
      <c r="B561" s="68"/>
      <c r="C561" s="68"/>
      <c r="D561" s="69"/>
      <c r="E561" s="68"/>
      <c r="F561" s="68"/>
    </row>
    <row r="562" spans="1:6" ht="18">
      <c r="A562" s="68"/>
      <c r="B562" s="68"/>
      <c r="C562" s="68"/>
      <c r="D562" s="69"/>
      <c r="E562" s="68"/>
      <c r="F562" s="68"/>
    </row>
    <row r="563" spans="1:6" ht="18">
      <c r="A563" s="68"/>
      <c r="B563" s="68"/>
      <c r="C563" s="68"/>
      <c r="D563" s="69"/>
      <c r="E563" s="68"/>
      <c r="F563" s="68"/>
    </row>
    <row r="564" spans="1:6" ht="18">
      <c r="A564" s="68"/>
      <c r="B564" s="68"/>
      <c r="C564" s="68"/>
      <c r="D564" s="69"/>
      <c r="E564" s="68"/>
      <c r="F564" s="68"/>
    </row>
    <row r="565" spans="1:6" ht="18">
      <c r="A565" s="68"/>
      <c r="B565" s="68"/>
      <c r="C565" s="68"/>
      <c r="D565" s="69"/>
      <c r="E565" s="68"/>
      <c r="F565" s="68"/>
    </row>
    <row r="566" spans="1:6" ht="18">
      <c r="A566" s="68"/>
      <c r="B566" s="68"/>
      <c r="C566" s="68"/>
      <c r="D566" s="69"/>
      <c r="E566" s="68"/>
      <c r="F566" s="68"/>
    </row>
    <row r="567" spans="1:6" ht="18">
      <c r="A567" s="68"/>
      <c r="B567" s="68"/>
      <c r="C567" s="68"/>
      <c r="D567" s="69"/>
      <c r="E567" s="68"/>
      <c r="F567" s="68"/>
    </row>
    <row r="568" spans="1:6" ht="18">
      <c r="A568" s="68"/>
      <c r="B568" s="68"/>
      <c r="C568" s="68"/>
      <c r="D568" s="69"/>
      <c r="E568" s="68"/>
      <c r="F568" s="68"/>
    </row>
    <row r="569" spans="1:6" ht="18">
      <c r="A569" s="68"/>
      <c r="B569" s="68"/>
      <c r="C569" s="68"/>
      <c r="D569" s="69"/>
      <c r="E569" s="68"/>
      <c r="F569" s="68"/>
    </row>
    <row r="570" spans="1:6" ht="18">
      <c r="A570" s="68"/>
      <c r="B570" s="68"/>
      <c r="C570" s="68"/>
      <c r="D570" s="69"/>
      <c r="E570" s="68"/>
      <c r="F570" s="68"/>
    </row>
    <row r="571" spans="1:6" ht="18">
      <c r="A571" s="68"/>
      <c r="B571" s="68"/>
      <c r="C571" s="68"/>
      <c r="D571" s="69"/>
      <c r="E571" s="68"/>
      <c r="F571" s="68"/>
    </row>
    <row r="572" spans="1:6" ht="18">
      <c r="A572" s="68"/>
      <c r="B572" s="68"/>
      <c r="C572" s="68"/>
      <c r="D572" s="69"/>
      <c r="E572" s="68"/>
      <c r="F572" s="68"/>
    </row>
    <row r="573" spans="1:6" ht="18">
      <c r="A573" s="68"/>
      <c r="B573" s="68"/>
      <c r="C573" s="68"/>
      <c r="D573" s="69"/>
      <c r="E573" s="68"/>
      <c r="F573" s="68"/>
    </row>
    <row r="574" spans="1:6" ht="18">
      <c r="A574" s="68"/>
      <c r="B574" s="68"/>
      <c r="C574" s="68"/>
      <c r="D574" s="69"/>
      <c r="E574" s="68"/>
      <c r="F574" s="68"/>
    </row>
    <row r="575" spans="1:6" ht="18">
      <c r="A575" s="68"/>
      <c r="B575" s="68"/>
      <c r="C575" s="68"/>
      <c r="D575" s="69"/>
      <c r="E575" s="68"/>
      <c r="F575" s="68"/>
    </row>
    <row r="576" spans="1:6" ht="18">
      <c r="A576" s="68"/>
      <c r="B576" s="68"/>
      <c r="C576" s="68"/>
      <c r="D576" s="69"/>
      <c r="E576" s="68"/>
      <c r="F576" s="68"/>
    </row>
    <row r="577" spans="1:6" ht="18">
      <c r="A577" s="68"/>
      <c r="B577" s="68"/>
      <c r="C577" s="68"/>
      <c r="D577" s="69"/>
      <c r="E577" s="68"/>
      <c r="F577" s="68"/>
    </row>
    <row r="578" spans="1:6" ht="18">
      <c r="A578" s="68"/>
      <c r="B578" s="68"/>
      <c r="C578" s="68"/>
      <c r="D578" s="69"/>
      <c r="E578" s="68"/>
      <c r="F578" s="68"/>
    </row>
    <row r="579" spans="1:6" ht="18">
      <c r="A579" s="68"/>
      <c r="B579" s="68"/>
      <c r="C579" s="68"/>
      <c r="D579" s="69"/>
      <c r="E579" s="68"/>
      <c r="F579" s="68"/>
    </row>
    <row r="580" spans="1:6" ht="18">
      <c r="A580" s="68"/>
      <c r="B580" s="68"/>
      <c r="C580" s="68"/>
      <c r="D580" s="69"/>
      <c r="E580" s="68"/>
      <c r="F580" s="68"/>
    </row>
    <row r="581" spans="1:6" ht="18">
      <c r="A581" s="68"/>
      <c r="B581" s="68"/>
      <c r="C581" s="68"/>
      <c r="D581" s="69"/>
      <c r="E581" s="68"/>
      <c r="F581" s="68"/>
    </row>
    <row r="582" spans="1:6" ht="18">
      <c r="A582" s="68"/>
      <c r="B582" s="68"/>
      <c r="C582" s="68"/>
      <c r="D582" s="69"/>
      <c r="E582" s="68"/>
      <c r="F582" s="68"/>
    </row>
    <row r="583" spans="1:6" ht="18">
      <c r="A583" s="68"/>
      <c r="B583" s="68"/>
      <c r="C583" s="68"/>
      <c r="D583" s="69"/>
      <c r="E583" s="68"/>
      <c r="F583" s="68"/>
    </row>
    <row r="584" spans="1:6" ht="18">
      <c r="A584" s="68"/>
      <c r="B584" s="68"/>
      <c r="C584" s="68"/>
      <c r="D584" s="69"/>
      <c r="E584" s="68"/>
      <c r="F584" s="68"/>
    </row>
    <row r="585" spans="1:6" ht="18">
      <c r="A585" s="68"/>
      <c r="B585" s="68"/>
      <c r="C585" s="68"/>
      <c r="D585" s="69"/>
      <c r="E585" s="68"/>
      <c r="F585" s="68"/>
    </row>
    <row r="586" spans="1:6" ht="18">
      <c r="A586" s="68"/>
      <c r="B586" s="68"/>
      <c r="C586" s="68"/>
      <c r="D586" s="69"/>
      <c r="E586" s="68"/>
      <c r="F586" s="68"/>
    </row>
    <row r="587" spans="1:6" ht="18">
      <c r="A587" s="68"/>
      <c r="B587" s="68"/>
      <c r="C587" s="68"/>
      <c r="D587" s="69"/>
      <c r="E587" s="68"/>
      <c r="F587" s="68"/>
    </row>
    <row r="588" spans="1:6" ht="18">
      <c r="A588" s="68"/>
      <c r="B588" s="68"/>
      <c r="C588" s="68"/>
      <c r="D588" s="69"/>
      <c r="E588" s="68"/>
      <c r="F588" s="68"/>
    </row>
    <row r="589" spans="1:6" ht="18">
      <c r="A589" s="68"/>
      <c r="B589" s="68"/>
      <c r="C589" s="68"/>
      <c r="D589" s="69"/>
      <c r="E589" s="68"/>
      <c r="F589" s="68"/>
    </row>
    <row r="590" spans="1:6" ht="18">
      <c r="A590" s="68"/>
      <c r="B590" s="68"/>
      <c r="C590" s="68"/>
      <c r="D590" s="69"/>
      <c r="E590" s="68"/>
      <c r="F590" s="68"/>
    </row>
    <row r="591" spans="1:6" ht="18">
      <c r="A591" s="68"/>
      <c r="B591" s="68"/>
      <c r="C591" s="68"/>
      <c r="D591" s="69"/>
      <c r="E591" s="68"/>
      <c r="F591" s="68"/>
    </row>
    <row r="592" spans="1:6" ht="18">
      <c r="A592" s="68"/>
      <c r="B592" s="68"/>
      <c r="C592" s="68"/>
      <c r="D592" s="69"/>
      <c r="E592" s="68"/>
      <c r="F592" s="68"/>
    </row>
    <row r="593" spans="1:6" ht="18">
      <c r="A593" s="68"/>
      <c r="B593" s="68"/>
      <c r="C593" s="68"/>
      <c r="D593" s="69"/>
      <c r="E593" s="68"/>
      <c r="F593" s="68"/>
    </row>
    <row r="594" spans="1:6" ht="18">
      <c r="A594" s="68"/>
      <c r="B594" s="68"/>
      <c r="C594" s="68"/>
      <c r="D594" s="69"/>
      <c r="E594" s="68"/>
      <c r="F594" s="68"/>
    </row>
    <row r="595" spans="1:6" ht="18">
      <c r="A595" s="68"/>
      <c r="B595" s="68"/>
      <c r="C595" s="68"/>
      <c r="D595" s="69"/>
      <c r="E595" s="68"/>
      <c r="F595" s="68"/>
    </row>
    <row r="596" spans="1:6" ht="18">
      <c r="A596" s="68"/>
      <c r="B596" s="68"/>
      <c r="C596" s="68"/>
      <c r="D596" s="69"/>
      <c r="E596" s="68"/>
      <c r="F596" s="68"/>
    </row>
    <row r="597" spans="1:6" ht="18">
      <c r="A597" s="68"/>
      <c r="B597" s="68"/>
      <c r="C597" s="68"/>
      <c r="D597" s="69"/>
      <c r="E597" s="68"/>
      <c r="F597" s="68"/>
    </row>
    <row r="598" spans="1:6" ht="18">
      <c r="A598" s="68"/>
      <c r="B598" s="68"/>
      <c r="C598" s="68"/>
      <c r="D598" s="69"/>
      <c r="E598" s="68"/>
      <c r="F598" s="68"/>
    </row>
    <row r="599" spans="1:6" ht="18">
      <c r="A599" s="68"/>
      <c r="B599" s="68"/>
      <c r="C599" s="68"/>
      <c r="D599" s="69"/>
      <c r="E599" s="68"/>
      <c r="F599" s="68"/>
    </row>
    <row r="600" spans="1:6" ht="18">
      <c r="A600" s="68"/>
      <c r="B600" s="68"/>
      <c r="C600" s="68"/>
      <c r="D600" s="69"/>
      <c r="E600" s="68"/>
      <c r="F600" s="68"/>
    </row>
    <row r="601" spans="1:6" ht="18">
      <c r="A601" s="68"/>
      <c r="B601" s="68"/>
      <c r="C601" s="68"/>
      <c r="D601" s="69"/>
      <c r="E601" s="68"/>
      <c r="F601" s="68"/>
    </row>
    <row r="602" spans="1:6" ht="18">
      <c r="A602" s="68"/>
      <c r="B602" s="68"/>
      <c r="C602" s="68"/>
      <c r="D602" s="69"/>
      <c r="E602" s="68"/>
      <c r="F602" s="68"/>
    </row>
    <row r="603" spans="1:6" ht="18">
      <c r="A603" s="68"/>
      <c r="B603" s="68"/>
      <c r="C603" s="68"/>
      <c r="D603" s="69"/>
      <c r="E603" s="68"/>
      <c r="F603" s="68"/>
    </row>
    <row r="604" spans="1:6" ht="18">
      <c r="A604" s="68"/>
      <c r="B604" s="68"/>
      <c r="C604" s="68"/>
      <c r="D604" s="69"/>
      <c r="E604" s="68"/>
      <c r="F604" s="68"/>
    </row>
    <row r="605" spans="1:6" ht="18">
      <c r="A605" s="68"/>
      <c r="B605" s="68"/>
      <c r="C605" s="68"/>
      <c r="D605" s="69"/>
      <c r="E605" s="68"/>
      <c r="F605" s="68"/>
    </row>
    <row r="606" spans="1:6" ht="18">
      <c r="A606" s="68"/>
      <c r="B606" s="68"/>
      <c r="C606" s="68"/>
      <c r="D606" s="69"/>
      <c r="E606" s="68"/>
      <c r="F606" s="68"/>
    </row>
    <row r="607" spans="1:6" ht="18">
      <c r="A607" s="68"/>
      <c r="B607" s="68"/>
      <c r="C607" s="68"/>
      <c r="D607" s="69"/>
      <c r="E607" s="68"/>
      <c r="F607" s="68"/>
    </row>
    <row r="608" spans="1:6" ht="18">
      <c r="A608" s="68"/>
      <c r="B608" s="68"/>
      <c r="C608" s="68"/>
      <c r="D608" s="69"/>
      <c r="E608" s="68"/>
      <c r="F608" s="68"/>
    </row>
    <row r="609" spans="1:6" ht="18">
      <c r="A609" s="68"/>
      <c r="B609" s="68"/>
      <c r="C609" s="68"/>
      <c r="D609" s="69"/>
      <c r="E609" s="68"/>
      <c r="F609" s="68"/>
    </row>
    <row r="610" spans="1:6" ht="18">
      <c r="A610" s="68"/>
      <c r="B610" s="68"/>
      <c r="C610" s="68"/>
      <c r="D610" s="69"/>
      <c r="E610" s="68"/>
      <c r="F610" s="68"/>
    </row>
    <row r="611" spans="1:6" ht="18">
      <c r="A611" s="68"/>
      <c r="B611" s="68"/>
      <c r="C611" s="68"/>
      <c r="D611" s="69"/>
      <c r="E611" s="68"/>
      <c r="F611" s="68"/>
    </row>
    <row r="612" spans="1:6" ht="18">
      <c r="A612" s="68"/>
      <c r="B612" s="68"/>
      <c r="C612" s="68"/>
      <c r="D612" s="69"/>
      <c r="E612" s="68"/>
      <c r="F612" s="68"/>
    </row>
    <row r="613" spans="1:6" ht="18">
      <c r="A613" s="68"/>
      <c r="B613" s="68"/>
      <c r="C613" s="68"/>
      <c r="D613" s="69"/>
      <c r="E613" s="68"/>
      <c r="F613" s="68"/>
    </row>
    <row r="614" spans="1:6" ht="18">
      <c r="A614" s="68"/>
      <c r="B614" s="68"/>
      <c r="C614" s="68"/>
      <c r="D614" s="69"/>
      <c r="E614" s="68"/>
      <c r="F614" s="68"/>
    </row>
    <row r="615" spans="1:6" ht="18">
      <c r="A615" s="68"/>
      <c r="B615" s="68"/>
      <c r="C615" s="68"/>
      <c r="D615" s="69"/>
      <c r="E615" s="68"/>
      <c r="F615" s="68"/>
    </row>
    <row r="616" spans="1:6" ht="18">
      <c r="A616" s="68"/>
      <c r="B616" s="68"/>
      <c r="C616" s="68"/>
      <c r="D616" s="69"/>
      <c r="E616" s="68"/>
      <c r="F616" s="68"/>
    </row>
    <row r="617" spans="1:6" ht="18">
      <c r="A617" s="68"/>
      <c r="B617" s="68"/>
      <c r="C617" s="68"/>
      <c r="D617" s="69"/>
      <c r="E617" s="68"/>
      <c r="F617" s="68"/>
    </row>
    <row r="618" spans="1:6" ht="18">
      <c r="A618" s="68"/>
      <c r="B618" s="68"/>
      <c r="C618" s="68"/>
      <c r="D618" s="69"/>
      <c r="E618" s="68"/>
      <c r="F618" s="68"/>
    </row>
    <row r="619" spans="1:6" ht="18">
      <c r="A619" s="68"/>
      <c r="B619" s="68"/>
      <c r="C619" s="68"/>
      <c r="D619" s="69"/>
      <c r="E619" s="68"/>
      <c r="F619" s="68"/>
    </row>
    <row r="620" spans="1:6" ht="18">
      <c r="A620" s="68"/>
      <c r="B620" s="68"/>
      <c r="C620" s="68"/>
      <c r="D620" s="69"/>
      <c r="E620" s="68"/>
      <c r="F620" s="68"/>
    </row>
    <row r="621" spans="1:6" ht="18">
      <c r="A621" s="68"/>
      <c r="B621" s="68"/>
      <c r="C621" s="68"/>
      <c r="D621" s="69"/>
      <c r="E621" s="68"/>
      <c r="F621" s="68"/>
    </row>
    <row r="622" spans="1:6" ht="18">
      <c r="A622" s="68"/>
      <c r="B622" s="68"/>
      <c r="C622" s="68"/>
      <c r="D622" s="69"/>
      <c r="E622" s="68"/>
      <c r="F622" s="68"/>
    </row>
    <row r="623" spans="1:6" ht="18">
      <c r="A623" s="68"/>
      <c r="B623" s="68"/>
      <c r="C623" s="68"/>
      <c r="D623" s="69"/>
      <c r="E623" s="68"/>
      <c r="F623" s="68"/>
    </row>
    <row r="624" spans="1:6" ht="18">
      <c r="A624" s="68"/>
      <c r="B624" s="68"/>
      <c r="C624" s="68"/>
      <c r="D624" s="69"/>
      <c r="E624" s="68"/>
      <c r="F624" s="68"/>
    </row>
    <row r="625" spans="1:6" ht="18">
      <c r="A625" s="68"/>
      <c r="B625" s="68"/>
      <c r="C625" s="68"/>
      <c r="D625" s="69"/>
      <c r="E625" s="68"/>
      <c r="F625" s="68"/>
    </row>
    <row r="626" spans="1:6" ht="18">
      <c r="A626" s="68"/>
      <c r="B626" s="68"/>
      <c r="C626" s="68"/>
      <c r="D626" s="69"/>
      <c r="E626" s="68"/>
      <c r="F626" s="68"/>
    </row>
    <row r="627" spans="1:6" ht="18">
      <c r="A627" s="68"/>
      <c r="B627" s="68"/>
      <c r="C627" s="68"/>
      <c r="D627" s="69"/>
      <c r="E627" s="68"/>
      <c r="F627" s="68"/>
    </row>
    <row r="628" spans="1:6" ht="18">
      <c r="A628" s="68"/>
      <c r="B628" s="68"/>
      <c r="C628" s="68"/>
      <c r="D628" s="69"/>
      <c r="E628" s="68"/>
      <c r="F628" s="68"/>
    </row>
    <row r="629" spans="1:6" ht="18">
      <c r="A629" s="68"/>
      <c r="B629" s="68"/>
      <c r="C629" s="68"/>
      <c r="D629" s="69"/>
      <c r="E629" s="68"/>
      <c r="F629" s="68"/>
    </row>
    <row r="630" spans="1:6" ht="18">
      <c r="A630" s="68"/>
      <c r="B630" s="68"/>
      <c r="C630" s="68"/>
      <c r="D630" s="69"/>
      <c r="E630" s="68"/>
      <c r="F630" s="68"/>
    </row>
    <row r="631" spans="1:6" ht="18">
      <c r="A631" s="68"/>
      <c r="B631" s="68"/>
      <c r="C631" s="68"/>
      <c r="D631" s="69"/>
      <c r="E631" s="68"/>
      <c r="F631" s="68"/>
    </row>
    <row r="632" spans="1:6" ht="18">
      <c r="A632" s="68"/>
      <c r="B632" s="68"/>
      <c r="C632" s="68"/>
      <c r="D632" s="69"/>
      <c r="E632" s="68"/>
      <c r="F632" s="68"/>
    </row>
    <row r="633" spans="1:6" ht="18">
      <c r="A633" s="68"/>
      <c r="B633" s="68"/>
      <c r="C633" s="68"/>
      <c r="D633" s="69"/>
      <c r="E633" s="68"/>
      <c r="F633" s="68"/>
    </row>
    <row r="634" spans="1:6" ht="18">
      <c r="A634" s="68"/>
      <c r="B634" s="68"/>
      <c r="C634" s="68"/>
      <c r="D634" s="69"/>
      <c r="E634" s="68"/>
      <c r="F634" s="68"/>
    </row>
    <row r="635" spans="1:6" ht="18">
      <c r="A635" s="68"/>
      <c r="B635" s="68"/>
      <c r="C635" s="68"/>
      <c r="D635" s="69"/>
      <c r="E635" s="68"/>
      <c r="F635" s="68"/>
    </row>
    <row r="636" spans="1:6" ht="18">
      <c r="A636" s="68"/>
      <c r="B636" s="68"/>
      <c r="C636" s="68"/>
      <c r="D636" s="69"/>
      <c r="E636" s="68"/>
      <c r="F636" s="68"/>
    </row>
    <row r="637" spans="1:6" ht="18">
      <c r="A637" s="68"/>
      <c r="B637" s="68"/>
      <c r="C637" s="68"/>
      <c r="D637" s="69"/>
      <c r="E637" s="68"/>
      <c r="F637" s="68"/>
    </row>
    <row r="638" spans="1:6" ht="18">
      <c r="A638" s="68"/>
      <c r="B638" s="68"/>
      <c r="C638" s="68"/>
      <c r="D638" s="69"/>
      <c r="E638" s="68"/>
      <c r="F638" s="68"/>
    </row>
    <row r="639" spans="1:6" ht="18">
      <c r="A639" s="68"/>
      <c r="B639" s="68"/>
      <c r="C639" s="68"/>
      <c r="D639" s="69"/>
      <c r="E639" s="68"/>
      <c r="F639" s="68"/>
    </row>
    <row r="640" spans="1:6" ht="18">
      <c r="A640" s="68"/>
      <c r="B640" s="68"/>
      <c r="C640" s="68"/>
      <c r="D640" s="69"/>
      <c r="E640" s="68"/>
      <c r="F640" s="68"/>
    </row>
    <row r="641" spans="1:6" ht="18">
      <c r="A641" s="68"/>
      <c r="B641" s="68"/>
      <c r="C641" s="68"/>
      <c r="D641" s="69"/>
      <c r="E641" s="68"/>
      <c r="F641" s="68"/>
    </row>
    <row r="642" spans="1:6" ht="18">
      <c r="A642" s="68"/>
      <c r="B642" s="68"/>
      <c r="C642" s="68"/>
      <c r="D642" s="69"/>
      <c r="E642" s="68"/>
      <c r="F642" s="68"/>
    </row>
    <row r="643" spans="1:6" ht="18">
      <c r="A643" s="68"/>
      <c r="B643" s="68"/>
      <c r="C643" s="68"/>
      <c r="D643" s="69"/>
      <c r="E643" s="68"/>
      <c r="F643" s="68"/>
    </row>
    <row r="644" spans="1:6" ht="18">
      <c r="A644" s="68"/>
      <c r="B644" s="68"/>
      <c r="C644" s="68"/>
      <c r="D644" s="69"/>
      <c r="E644" s="68"/>
      <c r="F644" s="68"/>
    </row>
    <row r="645" spans="1:6" ht="18">
      <c r="A645" s="68"/>
      <c r="B645" s="68"/>
      <c r="C645" s="68"/>
      <c r="D645" s="69"/>
      <c r="E645" s="68"/>
      <c r="F645" s="68"/>
    </row>
    <row r="646" spans="1:6" ht="18">
      <c r="A646" s="68"/>
      <c r="B646" s="68"/>
      <c r="C646" s="68"/>
      <c r="D646" s="69"/>
      <c r="E646" s="68"/>
      <c r="F646" s="68"/>
    </row>
    <row r="647" spans="1:6" ht="18">
      <c r="A647" s="68"/>
      <c r="B647" s="68"/>
      <c r="C647" s="68"/>
      <c r="D647" s="69"/>
      <c r="E647" s="68"/>
      <c r="F647" s="68"/>
    </row>
    <row r="648" spans="1:6" ht="18">
      <c r="A648" s="68"/>
      <c r="B648" s="68"/>
      <c r="C648" s="68"/>
      <c r="D648" s="69"/>
      <c r="E648" s="68"/>
      <c r="F648" s="68"/>
    </row>
    <row r="649" spans="1:6" ht="18">
      <c r="A649" s="68"/>
      <c r="B649" s="68"/>
      <c r="C649" s="68"/>
      <c r="D649" s="69"/>
      <c r="E649" s="68"/>
      <c r="F649" s="68"/>
    </row>
    <row r="650" spans="1:6" ht="18">
      <c r="A650" s="68"/>
      <c r="B650" s="68"/>
      <c r="C650" s="68"/>
      <c r="D650" s="69"/>
      <c r="E650" s="68"/>
      <c r="F650" s="68"/>
    </row>
    <row r="651" spans="1:6" ht="18">
      <c r="A651" s="68"/>
      <c r="B651" s="68"/>
      <c r="C651" s="68"/>
      <c r="D651" s="69"/>
      <c r="E651" s="68"/>
      <c r="F651" s="68"/>
    </row>
    <row r="652" spans="1:6" ht="18">
      <c r="A652" s="68"/>
      <c r="B652" s="68"/>
      <c r="C652" s="68"/>
      <c r="D652" s="69"/>
      <c r="E652" s="68"/>
      <c r="F652" s="68"/>
    </row>
    <row r="653" spans="1:6" ht="18">
      <c r="A653" s="68"/>
      <c r="B653" s="68"/>
      <c r="C653" s="68"/>
      <c r="D653" s="69"/>
      <c r="E653" s="68"/>
      <c r="F653" s="68"/>
    </row>
    <row r="654" spans="1:6" ht="18">
      <c r="A654" s="68"/>
      <c r="B654" s="68"/>
      <c r="C654" s="68"/>
      <c r="D654" s="69"/>
      <c r="E654" s="68"/>
      <c r="F654" s="68"/>
    </row>
    <row r="655" spans="1:6" ht="18">
      <c r="A655" s="68"/>
      <c r="B655" s="68"/>
      <c r="C655" s="68"/>
      <c r="D655" s="69"/>
      <c r="E655" s="68"/>
      <c r="F655" s="68"/>
    </row>
    <row r="656" spans="1:6" ht="18">
      <c r="A656" s="68"/>
      <c r="B656" s="68"/>
      <c r="C656" s="68"/>
      <c r="D656" s="69"/>
      <c r="E656" s="68"/>
      <c r="F656" s="68"/>
    </row>
    <row r="657" spans="1:6" ht="18">
      <c r="A657" s="68"/>
      <c r="B657" s="68"/>
      <c r="C657" s="68"/>
      <c r="D657" s="69"/>
      <c r="E657" s="68"/>
      <c r="F657" s="68"/>
    </row>
    <row r="658" spans="1:6" ht="18">
      <c r="A658" s="68"/>
      <c r="B658" s="68"/>
      <c r="C658" s="68"/>
      <c r="D658" s="69"/>
      <c r="E658" s="68"/>
      <c r="F658" s="68"/>
    </row>
    <row r="659" spans="1:6" ht="18">
      <c r="A659" s="68"/>
      <c r="B659" s="68"/>
      <c r="C659" s="68"/>
      <c r="D659" s="69"/>
      <c r="E659" s="68"/>
      <c r="F659" s="68"/>
    </row>
    <row r="660" spans="1:6" ht="18">
      <c r="A660" s="68"/>
      <c r="B660" s="68"/>
      <c r="C660" s="68"/>
      <c r="D660" s="69"/>
      <c r="E660" s="68"/>
      <c r="F660" s="68"/>
    </row>
    <row r="661" spans="1:6" ht="18">
      <c r="A661" s="68"/>
      <c r="B661" s="68"/>
      <c r="C661" s="68"/>
      <c r="D661" s="69"/>
      <c r="E661" s="68"/>
      <c r="F661" s="68"/>
    </row>
    <row r="662" spans="1:6" ht="18">
      <c r="A662" s="68"/>
      <c r="B662" s="68"/>
      <c r="C662" s="68"/>
      <c r="D662" s="69"/>
      <c r="E662" s="68"/>
      <c r="F662" s="68"/>
    </row>
    <row r="663" spans="1:6" ht="18">
      <c r="A663" s="68"/>
      <c r="B663" s="68"/>
      <c r="C663" s="68"/>
      <c r="D663" s="69"/>
      <c r="E663" s="68"/>
      <c r="F663" s="68"/>
    </row>
    <row r="664" spans="1:6" ht="18">
      <c r="A664" s="68"/>
      <c r="B664" s="68"/>
      <c r="C664" s="68"/>
      <c r="D664" s="69"/>
      <c r="E664" s="68"/>
      <c r="F664" s="68"/>
    </row>
    <row r="665" spans="1:6" ht="18">
      <c r="A665" s="68"/>
      <c r="B665" s="68"/>
      <c r="C665" s="68"/>
      <c r="D665" s="69"/>
      <c r="E665" s="68"/>
      <c r="F665" s="68"/>
    </row>
    <row r="666" spans="1:6" ht="18">
      <c r="A666" s="68"/>
      <c r="B666" s="68"/>
      <c r="C666" s="68"/>
      <c r="D666" s="69"/>
      <c r="E666" s="68"/>
      <c r="F666" s="68"/>
    </row>
    <row r="667" spans="1:6" ht="18">
      <c r="A667" s="68"/>
      <c r="B667" s="68"/>
      <c r="C667" s="68"/>
      <c r="D667" s="69"/>
      <c r="E667" s="68"/>
      <c r="F667" s="68"/>
    </row>
    <row r="668" spans="1:6" ht="18">
      <c r="A668" s="68"/>
      <c r="B668" s="68"/>
      <c r="C668" s="68"/>
      <c r="D668" s="69"/>
      <c r="E668" s="68"/>
      <c r="F668" s="68"/>
    </row>
  </sheetData>
  <mergeCells count="6">
    <mergeCell ref="A52:F52"/>
    <mergeCell ref="A1:C1"/>
    <mergeCell ref="D1:F1"/>
    <mergeCell ref="A2:F2"/>
    <mergeCell ref="A3:F3"/>
    <mergeCell ref="A5:F5"/>
  </mergeCells>
  <pageMargins left="0.39370078740157483" right="0" top="0.74803149606299213" bottom="0" header="0.31496062992125984" footer="0.31496062992125984"/>
  <pageSetup scale="55" orientation="portrait" verticalDpi="36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I350"/>
  <sheetViews>
    <sheetView zoomScale="110" zoomScaleNormal="110" workbookViewId="0">
      <selection sqref="A1:B1"/>
    </sheetView>
  </sheetViews>
  <sheetFormatPr baseColWidth="10" defaultRowHeight="15"/>
  <cols>
    <col min="1" max="1" width="9.85546875" style="356" customWidth="1"/>
    <col min="2" max="2" width="34.7109375" style="356" customWidth="1"/>
    <col min="3" max="3" width="76.140625" style="453" customWidth="1"/>
    <col min="4" max="4" width="18.85546875" style="454" customWidth="1"/>
  </cols>
  <sheetData>
    <row r="1" spans="1:9" ht="57.75" customHeight="1">
      <c r="A1" s="588" t="s">
        <v>112</v>
      </c>
      <c r="B1" s="588"/>
      <c r="C1" s="582" t="s">
        <v>956</v>
      </c>
      <c r="D1" s="582"/>
    </row>
    <row r="2" spans="1:9" ht="43.5" customHeight="1" thickBot="1">
      <c r="A2" s="593" t="s">
        <v>843</v>
      </c>
      <c r="B2" s="593"/>
      <c r="C2" s="593"/>
      <c r="D2" s="593"/>
      <c r="H2" s="455"/>
      <c r="I2" s="455"/>
    </row>
    <row r="3" spans="1:9" ht="4.5" customHeight="1">
      <c r="A3" s="585"/>
      <c r="B3" s="585"/>
      <c r="C3" s="585"/>
      <c r="D3" s="585"/>
    </row>
    <row r="4" spans="1:9" ht="27.75" customHeight="1">
      <c r="A4" s="594" t="s">
        <v>95</v>
      </c>
      <c r="B4" s="595" t="s">
        <v>156</v>
      </c>
      <c r="C4" s="596" t="s">
        <v>157</v>
      </c>
      <c r="D4" s="597" t="s">
        <v>1012</v>
      </c>
    </row>
    <row r="5" spans="1:9" ht="27.75" customHeight="1" thickBot="1">
      <c r="A5" s="594"/>
      <c r="B5" s="595"/>
      <c r="C5" s="596"/>
      <c r="D5" s="597"/>
    </row>
    <row r="6" spans="1:9" s="71" customFormat="1" ht="6" customHeight="1" thickBot="1">
      <c r="A6" s="531"/>
      <c r="B6" s="531"/>
      <c r="C6" s="531"/>
      <c r="D6" s="531"/>
    </row>
    <row r="7" spans="1:9" s="72" customFormat="1">
      <c r="A7" s="435"/>
      <c r="B7" s="435" t="s">
        <v>24</v>
      </c>
      <c r="C7" s="435"/>
      <c r="D7" s="436">
        <f>+D16+D11+D9+D62</f>
        <v>910123563.6500001</v>
      </c>
      <c r="E7" s="107"/>
    </row>
    <row r="8" spans="1:9" s="72" customFormat="1">
      <c r="A8" s="435">
        <v>11</v>
      </c>
      <c r="B8" s="343" t="s">
        <v>844</v>
      </c>
      <c r="C8" s="435"/>
      <c r="D8" s="436"/>
    </row>
    <row r="9" spans="1:9" s="72" customFormat="1">
      <c r="A9" s="435"/>
      <c r="B9" s="343" t="s">
        <v>845</v>
      </c>
      <c r="C9" s="437"/>
      <c r="D9" s="438">
        <f>+D10</f>
        <v>14772877</v>
      </c>
    </row>
    <row r="10" spans="1:9" s="72" customFormat="1">
      <c r="A10" s="439"/>
      <c r="B10" s="439"/>
      <c r="C10" s="440" t="s">
        <v>488</v>
      </c>
      <c r="D10" s="441">
        <v>14772877</v>
      </c>
    </row>
    <row r="11" spans="1:9" s="72" customFormat="1" ht="18.75" customHeight="1">
      <c r="A11" s="439"/>
      <c r="B11" s="592" t="s">
        <v>846</v>
      </c>
      <c r="C11" s="592"/>
      <c r="D11" s="438">
        <f>SUM(D12:D15)</f>
        <v>177916600</v>
      </c>
    </row>
    <row r="12" spans="1:9" s="72" customFormat="1">
      <c r="A12" s="439"/>
      <c r="B12" s="439"/>
      <c r="C12" s="440" t="s">
        <v>730</v>
      </c>
      <c r="D12" s="441">
        <v>158323000</v>
      </c>
    </row>
    <row r="13" spans="1:9" s="72" customFormat="1">
      <c r="A13" s="439"/>
      <c r="B13" s="439"/>
      <c r="C13" s="440" t="s">
        <v>731</v>
      </c>
      <c r="D13" s="441">
        <v>3831000</v>
      </c>
    </row>
    <row r="14" spans="1:9" s="72" customFormat="1">
      <c r="A14" s="439"/>
      <c r="B14" s="439"/>
      <c r="C14" s="440" t="s">
        <v>847</v>
      </c>
      <c r="D14" s="441">
        <v>3141600</v>
      </c>
    </row>
    <row r="15" spans="1:9" s="72" customFormat="1">
      <c r="A15" s="439"/>
      <c r="B15" s="439"/>
      <c r="C15" s="440" t="s">
        <v>489</v>
      </c>
      <c r="D15" s="441">
        <v>12621000</v>
      </c>
    </row>
    <row r="16" spans="1:9" s="72" customFormat="1" ht="19.5" customHeight="1">
      <c r="A16" s="442"/>
      <c r="B16" s="343" t="s">
        <v>51</v>
      </c>
      <c r="C16" s="343"/>
      <c r="D16" s="436">
        <f>SUM(D17:D61)</f>
        <v>553772431.19000006</v>
      </c>
    </row>
    <row r="17" spans="1:4" s="72" customFormat="1">
      <c r="A17" s="439"/>
      <c r="B17" s="439"/>
      <c r="C17" s="440" t="s">
        <v>490</v>
      </c>
      <c r="D17" s="441">
        <v>29595000</v>
      </c>
    </row>
    <row r="18" spans="1:4" s="72" customFormat="1">
      <c r="A18" s="439"/>
      <c r="B18" s="439"/>
      <c r="C18" s="440" t="s">
        <v>491</v>
      </c>
      <c r="D18" s="441">
        <v>151496335.67000002</v>
      </c>
    </row>
    <row r="19" spans="1:4" s="72" customFormat="1">
      <c r="A19" s="439"/>
      <c r="B19" s="439"/>
      <c r="C19" s="440" t="s">
        <v>709</v>
      </c>
      <c r="D19" s="441">
        <v>2000000</v>
      </c>
    </row>
    <row r="20" spans="1:4" s="72" customFormat="1">
      <c r="A20" s="439"/>
      <c r="B20" s="439"/>
      <c r="C20" s="440" t="s">
        <v>710</v>
      </c>
      <c r="D20" s="441">
        <v>1200000</v>
      </c>
    </row>
    <row r="21" spans="1:4" s="72" customFormat="1">
      <c r="A21" s="439"/>
      <c r="B21" s="439"/>
      <c r="C21" s="440" t="s">
        <v>711</v>
      </c>
      <c r="D21" s="441">
        <v>38065188.93</v>
      </c>
    </row>
    <row r="22" spans="1:4" s="72" customFormat="1">
      <c r="A22" s="439"/>
      <c r="B22" s="439"/>
      <c r="C22" s="424" t="s">
        <v>712</v>
      </c>
      <c r="D22" s="441">
        <v>850000</v>
      </c>
    </row>
    <row r="23" spans="1:4" s="72" customFormat="1">
      <c r="A23" s="439"/>
      <c r="B23" s="439"/>
      <c r="C23" s="424" t="s">
        <v>848</v>
      </c>
      <c r="D23" s="441">
        <v>2000000</v>
      </c>
    </row>
    <row r="24" spans="1:4" s="72" customFormat="1">
      <c r="A24" s="439"/>
      <c r="B24" s="439"/>
      <c r="C24" s="424" t="s">
        <v>492</v>
      </c>
      <c r="D24" s="441">
        <v>41000000</v>
      </c>
    </row>
    <row r="25" spans="1:4" s="72" customFormat="1">
      <c r="A25" s="439"/>
      <c r="B25" s="439"/>
      <c r="C25" s="424" t="s">
        <v>713</v>
      </c>
      <c r="D25" s="441">
        <v>1000000</v>
      </c>
    </row>
    <row r="26" spans="1:4" s="72" customFormat="1">
      <c r="A26" s="439"/>
      <c r="B26" s="439"/>
      <c r="C26" s="424" t="s">
        <v>493</v>
      </c>
      <c r="D26" s="441">
        <v>6623512.3200000003</v>
      </c>
    </row>
    <row r="27" spans="1:4" s="72" customFormat="1">
      <c r="A27" s="439"/>
      <c r="B27" s="439"/>
      <c r="C27" s="424" t="s">
        <v>714</v>
      </c>
      <c r="D27" s="441">
        <v>6362664.8999999994</v>
      </c>
    </row>
    <row r="28" spans="1:4" s="72" customFormat="1">
      <c r="A28" s="439"/>
      <c r="B28" s="439"/>
      <c r="C28" s="424" t="s">
        <v>715</v>
      </c>
      <c r="D28" s="441">
        <v>5000000</v>
      </c>
    </row>
    <row r="29" spans="1:4" s="72" customFormat="1">
      <c r="A29" s="439"/>
      <c r="B29" s="439"/>
      <c r="C29" s="424" t="s">
        <v>716</v>
      </c>
      <c r="D29" s="441">
        <v>4000000</v>
      </c>
    </row>
    <row r="30" spans="1:4" s="72" customFormat="1">
      <c r="A30" s="439"/>
      <c r="B30" s="439"/>
      <c r="C30" s="424" t="s">
        <v>230</v>
      </c>
      <c r="D30" s="441">
        <v>3543916.25</v>
      </c>
    </row>
    <row r="31" spans="1:4" s="72" customFormat="1">
      <c r="A31" s="439"/>
      <c r="B31" s="439"/>
      <c r="C31" s="424" t="s">
        <v>717</v>
      </c>
      <c r="D31" s="441">
        <v>3753064.78</v>
      </c>
    </row>
    <row r="32" spans="1:4" s="72" customFormat="1">
      <c r="A32" s="439"/>
      <c r="B32" s="439"/>
      <c r="C32" s="424" t="s">
        <v>231</v>
      </c>
      <c r="D32" s="441">
        <v>2054948.19</v>
      </c>
    </row>
    <row r="33" spans="1:4" s="72" customFormat="1">
      <c r="A33" s="439"/>
      <c r="B33" s="439"/>
      <c r="C33" s="424" t="s">
        <v>718</v>
      </c>
      <c r="D33" s="441">
        <v>900000</v>
      </c>
    </row>
    <row r="34" spans="1:4" s="72" customFormat="1">
      <c r="A34" s="439"/>
      <c r="B34" s="439"/>
      <c r="C34" s="424" t="s">
        <v>232</v>
      </c>
      <c r="D34" s="441">
        <v>3529584.78</v>
      </c>
    </row>
    <row r="35" spans="1:4" s="72" customFormat="1">
      <c r="A35" s="439"/>
      <c r="B35" s="439"/>
      <c r="C35" s="424" t="s">
        <v>719</v>
      </c>
      <c r="D35" s="441">
        <v>3000000</v>
      </c>
    </row>
    <row r="36" spans="1:4" s="72" customFormat="1">
      <c r="A36" s="439"/>
      <c r="B36" s="439"/>
      <c r="C36" s="424" t="s">
        <v>720</v>
      </c>
      <c r="D36" s="441">
        <v>6000000</v>
      </c>
    </row>
    <row r="37" spans="1:4" s="72" customFormat="1">
      <c r="A37" s="439"/>
      <c r="B37" s="439"/>
      <c r="C37" s="424" t="s">
        <v>233</v>
      </c>
      <c r="D37" s="441">
        <v>7066215.25</v>
      </c>
    </row>
    <row r="38" spans="1:4" s="72" customFormat="1">
      <c r="A38" s="439"/>
      <c r="B38" s="439"/>
      <c r="C38" s="424" t="s">
        <v>234</v>
      </c>
      <c r="D38" s="441">
        <v>1308260.26</v>
      </c>
    </row>
    <row r="39" spans="1:4" s="72" customFormat="1">
      <c r="A39" s="439"/>
      <c r="B39" s="439"/>
      <c r="C39" s="424" t="s">
        <v>494</v>
      </c>
      <c r="D39" s="441">
        <v>761168.43</v>
      </c>
    </row>
    <row r="40" spans="1:4" s="72" customFormat="1">
      <c r="A40" s="439"/>
      <c r="B40" s="439"/>
      <c r="C40" s="424" t="s">
        <v>849</v>
      </c>
      <c r="D40" s="441">
        <v>2000000</v>
      </c>
    </row>
    <row r="41" spans="1:4" s="72" customFormat="1">
      <c r="A41" s="439"/>
      <c r="B41" s="439"/>
      <c r="C41" s="424" t="s">
        <v>721</v>
      </c>
      <c r="D41" s="441">
        <v>2000000</v>
      </c>
    </row>
    <row r="42" spans="1:4" s="72" customFormat="1">
      <c r="A42" s="439"/>
      <c r="B42" s="439"/>
      <c r="C42" s="424" t="s">
        <v>235</v>
      </c>
      <c r="D42" s="441">
        <v>4952548.5000000009</v>
      </c>
    </row>
    <row r="43" spans="1:4" s="72" customFormat="1">
      <c r="A43" s="439"/>
      <c r="B43" s="439"/>
      <c r="C43" s="424" t="s">
        <v>531</v>
      </c>
      <c r="D43" s="441">
        <v>6999478</v>
      </c>
    </row>
    <row r="44" spans="1:4" s="72" customFormat="1">
      <c r="A44" s="439"/>
      <c r="B44" s="439"/>
      <c r="C44" s="424" t="s">
        <v>722</v>
      </c>
      <c r="D44" s="441">
        <v>4000000</v>
      </c>
    </row>
    <row r="45" spans="1:4" s="72" customFormat="1">
      <c r="A45" s="439"/>
      <c r="B45" s="439"/>
      <c r="C45" s="424" t="s">
        <v>723</v>
      </c>
      <c r="D45" s="441">
        <v>1161146.77</v>
      </c>
    </row>
    <row r="46" spans="1:4" s="72" customFormat="1">
      <c r="A46" s="439"/>
      <c r="B46" s="439"/>
      <c r="C46" s="424" t="s">
        <v>724</v>
      </c>
      <c r="D46" s="441">
        <v>5000000</v>
      </c>
    </row>
    <row r="47" spans="1:4" s="72" customFormat="1">
      <c r="A47" s="439"/>
      <c r="B47" s="439"/>
      <c r="C47" s="424" t="s">
        <v>725</v>
      </c>
      <c r="D47" s="441">
        <v>19837206.41</v>
      </c>
    </row>
    <row r="48" spans="1:4" s="72" customFormat="1">
      <c r="A48" s="439"/>
      <c r="B48" s="439"/>
      <c r="C48" s="424" t="s">
        <v>532</v>
      </c>
      <c r="D48" s="441">
        <v>23500000</v>
      </c>
    </row>
    <row r="49" spans="1:5" s="72" customFormat="1">
      <c r="A49" s="439"/>
      <c r="B49" s="439"/>
      <c r="C49" s="424" t="s">
        <v>495</v>
      </c>
      <c r="D49" s="441">
        <v>14330187.569999998</v>
      </c>
    </row>
    <row r="50" spans="1:5" s="72" customFormat="1">
      <c r="A50" s="439"/>
      <c r="B50" s="439"/>
      <c r="C50" s="424" t="s">
        <v>850</v>
      </c>
      <c r="D50" s="441">
        <v>1200000</v>
      </c>
    </row>
    <row r="51" spans="1:5" s="72" customFormat="1">
      <c r="A51" s="439"/>
      <c r="B51" s="439"/>
      <c r="C51" s="440" t="s">
        <v>726</v>
      </c>
      <c r="D51" s="441">
        <v>9482129.1399999987</v>
      </c>
    </row>
    <row r="52" spans="1:5" s="72" customFormat="1">
      <c r="A52" s="439"/>
      <c r="B52" s="439"/>
      <c r="C52" s="440" t="s">
        <v>496</v>
      </c>
      <c r="D52" s="441">
        <v>7525354.6899999995</v>
      </c>
    </row>
    <row r="53" spans="1:5" s="72" customFormat="1">
      <c r="A53" s="439"/>
      <c r="B53" s="439"/>
      <c r="C53" s="440" t="s">
        <v>236</v>
      </c>
      <c r="D53" s="441">
        <v>5938893.6599999992</v>
      </c>
    </row>
    <row r="54" spans="1:5" s="72" customFormat="1">
      <c r="A54" s="439"/>
      <c r="B54" s="439"/>
      <c r="C54" s="440" t="s">
        <v>237</v>
      </c>
      <c r="D54" s="441">
        <v>3752700.8100000005</v>
      </c>
    </row>
    <row r="55" spans="1:5" s="72" customFormat="1">
      <c r="A55" s="439"/>
      <c r="B55" s="439"/>
      <c r="C55" s="440" t="s">
        <v>238</v>
      </c>
      <c r="D55" s="441">
        <v>82224776.460000008</v>
      </c>
    </row>
    <row r="56" spans="1:5" s="72" customFormat="1">
      <c r="A56" s="439"/>
      <c r="B56" s="439"/>
      <c r="C56" s="440" t="s">
        <v>239</v>
      </c>
      <c r="D56" s="441">
        <v>1059525.17</v>
      </c>
    </row>
    <row r="57" spans="1:5" s="72" customFormat="1">
      <c r="A57" s="439"/>
      <c r="B57" s="439"/>
      <c r="C57" s="440" t="s">
        <v>533</v>
      </c>
      <c r="D57" s="441">
        <v>5500000</v>
      </c>
    </row>
    <row r="58" spans="1:5" s="72" customFormat="1">
      <c r="A58" s="439"/>
      <c r="B58" s="439"/>
      <c r="C58" s="440" t="s">
        <v>727</v>
      </c>
      <c r="D58" s="441">
        <v>2498624.25</v>
      </c>
    </row>
    <row r="59" spans="1:5" s="72" customFormat="1">
      <c r="A59" s="439"/>
      <c r="B59" s="439"/>
      <c r="C59" s="440" t="s">
        <v>569</v>
      </c>
      <c r="D59" s="441">
        <v>20000000</v>
      </c>
    </row>
    <row r="60" spans="1:5" s="72" customFormat="1">
      <c r="A60" s="439"/>
      <c r="B60" s="439"/>
      <c r="C60" s="440" t="s">
        <v>728</v>
      </c>
      <c r="D60" s="441">
        <v>700000</v>
      </c>
    </row>
    <row r="61" spans="1:5" s="72" customFormat="1" ht="16.5">
      <c r="A61" s="439"/>
      <c r="B61" s="439"/>
      <c r="C61" s="440" t="s">
        <v>1015</v>
      </c>
      <c r="D61" s="441">
        <v>9000000</v>
      </c>
      <c r="E61" s="443"/>
    </row>
    <row r="62" spans="1:5" s="72" customFormat="1">
      <c r="A62" s="435">
        <v>48</v>
      </c>
      <c r="B62" s="343" t="s">
        <v>463</v>
      </c>
      <c r="C62" s="428"/>
      <c r="D62" s="438">
        <f>SUM(D63:D173)</f>
        <v>163661655.46000001</v>
      </c>
    </row>
    <row r="63" spans="1:5" s="72" customFormat="1">
      <c r="A63" s="439"/>
      <c r="B63" s="442"/>
      <c r="C63" s="444" t="s">
        <v>904</v>
      </c>
      <c r="D63" s="441">
        <v>600000</v>
      </c>
    </row>
    <row r="64" spans="1:5" s="72" customFormat="1">
      <c r="A64" s="439"/>
      <c r="B64" s="442"/>
      <c r="C64" s="444" t="s">
        <v>851</v>
      </c>
      <c r="D64" s="441">
        <v>899000</v>
      </c>
    </row>
    <row r="65" spans="1:4" s="72" customFormat="1">
      <c r="A65" s="439"/>
      <c r="B65" s="442"/>
      <c r="C65" s="444" t="s">
        <v>852</v>
      </c>
      <c r="D65" s="441">
        <v>600000</v>
      </c>
    </row>
    <row r="66" spans="1:4" s="72" customFormat="1">
      <c r="A66" s="439"/>
      <c r="B66" s="442"/>
      <c r="C66" s="444" t="s">
        <v>853</v>
      </c>
      <c r="D66" s="441">
        <v>500000</v>
      </c>
    </row>
    <row r="67" spans="1:4" s="72" customFormat="1">
      <c r="A67" s="439"/>
      <c r="B67" s="442"/>
      <c r="C67" s="444" t="s">
        <v>905</v>
      </c>
      <c r="D67" s="441">
        <v>18175</v>
      </c>
    </row>
    <row r="68" spans="1:4" s="72" customFormat="1">
      <c r="A68" s="439"/>
      <c r="B68" s="442"/>
      <c r="C68" s="444" t="s">
        <v>906</v>
      </c>
      <c r="D68" s="441">
        <v>350000</v>
      </c>
    </row>
    <row r="69" spans="1:4" s="72" customFormat="1">
      <c r="A69" s="439"/>
      <c r="B69" s="442"/>
      <c r="C69" s="444" t="s">
        <v>854</v>
      </c>
      <c r="D69" s="441">
        <v>496754.69</v>
      </c>
    </row>
    <row r="70" spans="1:4" s="72" customFormat="1">
      <c r="A70" s="439"/>
      <c r="B70" s="442"/>
      <c r="C70" s="444" t="s">
        <v>907</v>
      </c>
      <c r="D70" s="441">
        <v>600000</v>
      </c>
    </row>
    <row r="71" spans="1:4" s="72" customFormat="1">
      <c r="A71" s="439"/>
      <c r="B71" s="442"/>
      <c r="C71" s="444" t="s">
        <v>1016</v>
      </c>
      <c r="D71" s="441">
        <v>500714</v>
      </c>
    </row>
    <row r="72" spans="1:4" s="72" customFormat="1">
      <c r="A72" s="439"/>
      <c r="B72" s="442"/>
      <c r="C72" s="444" t="s">
        <v>908</v>
      </c>
      <c r="D72" s="441">
        <v>870000</v>
      </c>
    </row>
    <row r="73" spans="1:4" s="72" customFormat="1">
      <c r="A73" s="439"/>
      <c r="B73" s="442"/>
      <c r="C73" s="444" t="s">
        <v>900</v>
      </c>
      <c r="D73" s="441">
        <v>12373787.48</v>
      </c>
    </row>
    <row r="74" spans="1:4" s="72" customFormat="1">
      <c r="A74" s="439"/>
      <c r="B74" s="442"/>
      <c r="C74" s="444" t="s">
        <v>909</v>
      </c>
      <c r="D74" s="441">
        <v>900000</v>
      </c>
    </row>
    <row r="75" spans="1:4" s="72" customFormat="1">
      <c r="A75" s="439"/>
      <c r="B75" s="442"/>
      <c r="C75" s="444" t="s">
        <v>910</v>
      </c>
      <c r="D75" s="441">
        <v>870000</v>
      </c>
    </row>
    <row r="76" spans="1:4" s="72" customFormat="1">
      <c r="A76" s="439"/>
      <c r="B76" s="442"/>
      <c r="C76" s="444" t="s">
        <v>497</v>
      </c>
      <c r="D76" s="441">
        <v>600000</v>
      </c>
    </row>
    <row r="77" spans="1:4" s="72" customFormat="1">
      <c r="A77" s="439"/>
      <c r="B77" s="442"/>
      <c r="C77" s="444" t="s">
        <v>911</v>
      </c>
      <c r="D77" s="441">
        <v>31701.5</v>
      </c>
    </row>
    <row r="78" spans="1:4" s="72" customFormat="1">
      <c r="A78" s="439"/>
      <c r="B78" s="442"/>
      <c r="C78" s="444" t="s">
        <v>855</v>
      </c>
      <c r="D78" s="441">
        <v>450000</v>
      </c>
    </row>
    <row r="79" spans="1:4" s="72" customFormat="1">
      <c r="A79" s="439"/>
      <c r="B79" s="442"/>
      <c r="C79" s="444" t="s">
        <v>912</v>
      </c>
      <c r="D79" s="441">
        <v>600000</v>
      </c>
    </row>
    <row r="80" spans="1:4" s="72" customFormat="1">
      <c r="A80" s="439"/>
      <c r="B80" s="442"/>
      <c r="C80" s="444" t="s">
        <v>913</v>
      </c>
      <c r="D80" s="441">
        <v>600000</v>
      </c>
    </row>
    <row r="81" spans="1:4" s="72" customFormat="1">
      <c r="A81" s="439"/>
      <c r="B81" s="442"/>
      <c r="C81" s="444" t="s">
        <v>856</v>
      </c>
      <c r="D81" s="441">
        <v>1000000</v>
      </c>
    </row>
    <row r="82" spans="1:4" s="72" customFormat="1">
      <c r="A82" s="439"/>
      <c r="B82" s="442"/>
      <c r="C82" s="444" t="s">
        <v>914</v>
      </c>
      <c r="D82" s="441">
        <v>400000</v>
      </c>
    </row>
    <row r="83" spans="1:4" s="72" customFormat="1">
      <c r="A83" s="439"/>
      <c r="B83" s="442"/>
      <c r="C83" s="444" t="s">
        <v>857</v>
      </c>
      <c r="D83" s="441">
        <v>561092</v>
      </c>
    </row>
    <row r="84" spans="1:4" s="72" customFormat="1">
      <c r="A84" s="439"/>
      <c r="B84" s="442"/>
      <c r="C84" s="444" t="s">
        <v>858</v>
      </c>
      <c r="D84" s="441">
        <v>400000</v>
      </c>
    </row>
    <row r="85" spans="1:4" s="72" customFormat="1">
      <c r="A85" s="439"/>
      <c r="B85" s="442"/>
      <c r="C85" s="444" t="s">
        <v>915</v>
      </c>
      <c r="D85" s="441">
        <v>1175209.56</v>
      </c>
    </row>
    <row r="86" spans="1:4" s="72" customFormat="1">
      <c r="A86" s="439"/>
      <c r="B86" s="442"/>
      <c r="C86" s="444" t="s">
        <v>859</v>
      </c>
      <c r="D86" s="441">
        <v>1200000</v>
      </c>
    </row>
    <row r="87" spans="1:4" s="72" customFormat="1">
      <c r="A87" s="439"/>
      <c r="B87" s="442"/>
      <c r="C87" s="444" t="s">
        <v>860</v>
      </c>
      <c r="D87" s="441">
        <v>200000</v>
      </c>
    </row>
    <row r="88" spans="1:4" s="72" customFormat="1">
      <c r="A88" s="439"/>
      <c r="B88" s="442"/>
      <c r="C88" s="444" t="s">
        <v>916</v>
      </c>
      <c r="D88" s="441">
        <v>600000</v>
      </c>
    </row>
    <row r="89" spans="1:4" s="72" customFormat="1">
      <c r="A89" s="439"/>
      <c r="B89" s="442"/>
      <c r="C89" s="444" t="s">
        <v>861</v>
      </c>
      <c r="D89" s="441">
        <v>900000</v>
      </c>
    </row>
    <row r="90" spans="1:4" s="72" customFormat="1">
      <c r="A90" s="439"/>
      <c r="B90" s="442"/>
      <c r="C90" s="444" t="s">
        <v>917</v>
      </c>
      <c r="D90" s="441">
        <v>870000</v>
      </c>
    </row>
    <row r="91" spans="1:4" s="72" customFormat="1">
      <c r="A91" s="439"/>
      <c r="B91" s="442"/>
      <c r="C91" s="444" t="s">
        <v>918</v>
      </c>
      <c r="D91" s="441">
        <v>700000</v>
      </c>
    </row>
    <row r="92" spans="1:4" s="72" customFormat="1">
      <c r="A92" s="439"/>
      <c r="B92" s="442"/>
      <c r="C92" s="444" t="s">
        <v>729</v>
      </c>
      <c r="D92" s="441">
        <v>1200000</v>
      </c>
    </row>
    <row r="93" spans="1:4" s="72" customFormat="1">
      <c r="A93" s="439"/>
      <c r="B93" s="442"/>
      <c r="C93" s="444" t="s">
        <v>901</v>
      </c>
      <c r="D93" s="441">
        <v>49133134.670000002</v>
      </c>
    </row>
    <row r="94" spans="1:4" s="72" customFormat="1">
      <c r="A94" s="439"/>
      <c r="B94" s="442"/>
      <c r="C94" s="444" t="s">
        <v>862</v>
      </c>
      <c r="D94" s="441">
        <v>300000</v>
      </c>
    </row>
    <row r="95" spans="1:4" s="72" customFormat="1">
      <c r="A95" s="439"/>
      <c r="B95" s="442"/>
      <c r="C95" s="444" t="s">
        <v>919</v>
      </c>
      <c r="D95" s="441">
        <v>600000</v>
      </c>
    </row>
    <row r="96" spans="1:4" s="72" customFormat="1">
      <c r="A96" s="439"/>
      <c r="B96" s="442"/>
      <c r="C96" s="444" t="s">
        <v>863</v>
      </c>
      <c r="D96" s="441">
        <v>350000</v>
      </c>
    </row>
    <row r="97" spans="1:4" s="72" customFormat="1">
      <c r="A97" s="439"/>
      <c r="B97" s="442"/>
      <c r="C97" s="444" t="s">
        <v>920</v>
      </c>
      <c r="D97" s="441">
        <v>37500</v>
      </c>
    </row>
    <row r="98" spans="1:4" s="72" customFormat="1">
      <c r="A98" s="439"/>
      <c r="B98" s="442"/>
      <c r="C98" s="444" t="s">
        <v>921</v>
      </c>
      <c r="D98" s="441">
        <v>600000</v>
      </c>
    </row>
    <row r="99" spans="1:4" s="72" customFormat="1">
      <c r="A99" s="439"/>
      <c r="B99" s="442"/>
      <c r="C99" s="444" t="s">
        <v>922</v>
      </c>
      <c r="D99" s="441">
        <v>1817847.08</v>
      </c>
    </row>
    <row r="100" spans="1:4" s="72" customFormat="1">
      <c r="A100" s="439"/>
      <c r="B100" s="442"/>
      <c r="C100" s="444" t="s">
        <v>864</v>
      </c>
      <c r="D100" s="441">
        <v>450000</v>
      </c>
    </row>
    <row r="101" spans="1:4" s="72" customFormat="1">
      <c r="A101" s="439"/>
      <c r="B101" s="442"/>
      <c r="C101" s="444" t="s">
        <v>923</v>
      </c>
      <c r="D101" s="441">
        <v>870000</v>
      </c>
    </row>
    <row r="102" spans="1:4" s="72" customFormat="1">
      <c r="A102" s="439"/>
      <c r="B102" s="442"/>
      <c r="C102" s="444" t="s">
        <v>924</v>
      </c>
      <c r="D102" s="441">
        <v>600000</v>
      </c>
    </row>
    <row r="103" spans="1:4" s="72" customFormat="1">
      <c r="A103" s="439"/>
      <c r="B103" s="442"/>
      <c r="C103" s="444" t="s">
        <v>865</v>
      </c>
      <c r="D103" s="441">
        <v>667710</v>
      </c>
    </row>
    <row r="104" spans="1:4" s="72" customFormat="1">
      <c r="A104" s="439"/>
      <c r="B104" s="442"/>
      <c r="C104" s="444" t="s">
        <v>866</v>
      </c>
      <c r="D104" s="441">
        <v>586360</v>
      </c>
    </row>
    <row r="105" spans="1:4" s="72" customFormat="1">
      <c r="A105" s="439"/>
      <c r="B105" s="442"/>
      <c r="C105" s="444" t="s">
        <v>867</v>
      </c>
      <c r="D105" s="441">
        <v>1500000</v>
      </c>
    </row>
    <row r="106" spans="1:4" s="72" customFormat="1">
      <c r="A106" s="439"/>
      <c r="B106" s="442"/>
      <c r="C106" s="444" t="s">
        <v>868</v>
      </c>
      <c r="D106" s="441">
        <v>1100000</v>
      </c>
    </row>
    <row r="107" spans="1:4" s="72" customFormat="1">
      <c r="A107" s="439"/>
      <c r="B107" s="442"/>
      <c r="C107" s="444" t="s">
        <v>869</v>
      </c>
      <c r="D107" s="441">
        <v>650000</v>
      </c>
    </row>
    <row r="108" spans="1:4" s="72" customFormat="1">
      <c r="A108" s="439"/>
      <c r="B108" s="442"/>
      <c r="C108" s="444" t="s">
        <v>870</v>
      </c>
      <c r="D108" s="441">
        <v>1500000</v>
      </c>
    </row>
    <row r="109" spans="1:4" s="72" customFormat="1">
      <c r="A109" s="439"/>
      <c r="B109" s="442"/>
      <c r="C109" s="444" t="s">
        <v>871</v>
      </c>
      <c r="D109" s="441">
        <v>2074924.8900000001</v>
      </c>
    </row>
    <row r="110" spans="1:4" s="72" customFormat="1">
      <c r="A110" s="439"/>
      <c r="B110" s="442"/>
      <c r="C110" s="444" t="s">
        <v>872</v>
      </c>
      <c r="D110" s="441">
        <v>1861586.4</v>
      </c>
    </row>
    <row r="111" spans="1:4" s="72" customFormat="1">
      <c r="A111" s="439"/>
      <c r="B111" s="442"/>
      <c r="C111" s="444" t="s">
        <v>925</v>
      </c>
      <c r="D111" s="441">
        <v>600000</v>
      </c>
    </row>
    <row r="112" spans="1:4" s="72" customFormat="1">
      <c r="A112" s="439"/>
      <c r="B112" s="442"/>
      <c r="C112" s="444" t="s">
        <v>902</v>
      </c>
      <c r="D112" s="441">
        <v>20000000</v>
      </c>
    </row>
    <row r="113" spans="1:4" s="72" customFormat="1">
      <c r="A113" s="439"/>
      <c r="B113" s="442"/>
      <c r="C113" s="444" t="s">
        <v>873</v>
      </c>
      <c r="D113" s="441">
        <v>400000</v>
      </c>
    </row>
    <row r="114" spans="1:4" s="72" customFormat="1">
      <c r="A114" s="439"/>
      <c r="B114" s="442"/>
      <c r="C114" s="444" t="s">
        <v>874</v>
      </c>
      <c r="D114" s="441">
        <v>800000</v>
      </c>
    </row>
    <row r="115" spans="1:4" s="72" customFormat="1">
      <c r="A115" s="439"/>
      <c r="B115" s="442"/>
      <c r="C115" s="444" t="s">
        <v>875</v>
      </c>
      <c r="D115" s="441">
        <v>150000</v>
      </c>
    </row>
    <row r="116" spans="1:4" s="72" customFormat="1">
      <c r="A116" s="439"/>
      <c r="B116" s="442"/>
      <c r="C116" s="444" t="s">
        <v>876</v>
      </c>
      <c r="D116" s="441">
        <v>250000</v>
      </c>
    </row>
    <row r="117" spans="1:4" s="72" customFormat="1">
      <c r="A117" s="439"/>
      <c r="B117" s="442"/>
      <c r="C117" s="444" t="s">
        <v>926</v>
      </c>
      <c r="D117" s="441">
        <v>2000000</v>
      </c>
    </row>
    <row r="118" spans="1:4" s="72" customFormat="1">
      <c r="A118" s="439"/>
      <c r="B118" s="442"/>
      <c r="C118" s="444" t="s">
        <v>877</v>
      </c>
      <c r="D118" s="441">
        <v>800000</v>
      </c>
    </row>
    <row r="119" spans="1:4" s="72" customFormat="1">
      <c r="A119" s="439"/>
      <c r="B119" s="442"/>
      <c r="C119" s="444" t="s">
        <v>927</v>
      </c>
      <c r="D119" s="441">
        <v>600000</v>
      </c>
    </row>
    <row r="120" spans="1:4" s="72" customFormat="1">
      <c r="A120" s="439"/>
      <c r="B120" s="442"/>
      <c r="C120" s="444" t="s">
        <v>878</v>
      </c>
      <c r="D120" s="441">
        <v>600000</v>
      </c>
    </row>
    <row r="121" spans="1:4" s="72" customFormat="1">
      <c r="A121" s="439"/>
      <c r="B121" s="442"/>
      <c r="C121" s="444" t="s">
        <v>879</v>
      </c>
      <c r="D121" s="441">
        <v>250000</v>
      </c>
    </row>
    <row r="122" spans="1:4" s="72" customFormat="1">
      <c r="A122" s="439"/>
      <c r="B122" s="442"/>
      <c r="C122" s="444" t="s">
        <v>534</v>
      </c>
      <c r="D122" s="441">
        <v>200000</v>
      </c>
    </row>
    <row r="123" spans="1:4" s="72" customFormat="1">
      <c r="A123" s="439"/>
      <c r="B123" s="442"/>
      <c r="C123" s="444" t="s">
        <v>880</v>
      </c>
      <c r="D123" s="441">
        <v>400000</v>
      </c>
    </row>
    <row r="124" spans="1:4" s="72" customFormat="1">
      <c r="A124" s="439"/>
      <c r="B124" s="442"/>
      <c r="C124" s="444" t="s">
        <v>1017</v>
      </c>
      <c r="D124" s="441">
        <v>300000</v>
      </c>
    </row>
    <row r="125" spans="1:4" s="72" customFormat="1">
      <c r="A125" s="439"/>
      <c r="B125" s="442"/>
      <c r="C125" s="444" t="s">
        <v>881</v>
      </c>
      <c r="D125" s="441">
        <v>882600</v>
      </c>
    </row>
    <row r="126" spans="1:4" s="72" customFormat="1">
      <c r="A126" s="439"/>
      <c r="B126" s="442"/>
      <c r="C126" s="444" t="s">
        <v>928</v>
      </c>
      <c r="D126" s="441">
        <v>600000</v>
      </c>
    </row>
    <row r="127" spans="1:4" s="72" customFormat="1">
      <c r="A127" s="439"/>
      <c r="B127" s="442"/>
      <c r="C127" s="444" t="s">
        <v>882</v>
      </c>
      <c r="D127" s="441">
        <v>750000</v>
      </c>
    </row>
    <row r="128" spans="1:4" s="72" customFormat="1">
      <c r="A128" s="439"/>
      <c r="B128" s="442"/>
      <c r="C128" s="444" t="s">
        <v>883</v>
      </c>
      <c r="D128" s="441">
        <v>1200000</v>
      </c>
    </row>
    <row r="129" spans="1:4" s="72" customFormat="1">
      <c r="A129" s="439"/>
      <c r="B129" s="442"/>
      <c r="C129" s="444" t="s">
        <v>929</v>
      </c>
      <c r="D129" s="441">
        <v>600000</v>
      </c>
    </row>
    <row r="130" spans="1:4" s="72" customFormat="1">
      <c r="A130" s="439"/>
      <c r="B130" s="442"/>
      <c r="C130" s="444" t="s">
        <v>903</v>
      </c>
      <c r="D130" s="441">
        <v>6000000</v>
      </c>
    </row>
    <row r="131" spans="1:4" s="72" customFormat="1">
      <c r="A131" s="439"/>
      <c r="B131" s="442"/>
      <c r="C131" s="444" t="s">
        <v>930</v>
      </c>
      <c r="D131" s="441">
        <v>600000</v>
      </c>
    </row>
    <row r="132" spans="1:4" s="72" customFormat="1">
      <c r="A132" s="439"/>
      <c r="B132" s="442"/>
      <c r="C132" s="444" t="s">
        <v>884</v>
      </c>
      <c r="D132" s="441">
        <v>1609483.78</v>
      </c>
    </row>
    <row r="133" spans="1:4" s="72" customFormat="1">
      <c r="A133" s="439"/>
      <c r="B133" s="442"/>
      <c r="C133" s="444" t="s">
        <v>931</v>
      </c>
      <c r="D133" s="441">
        <v>600000</v>
      </c>
    </row>
    <row r="134" spans="1:4" s="72" customFormat="1">
      <c r="A134" s="439"/>
      <c r="B134" s="442"/>
      <c r="C134" s="444" t="s">
        <v>885</v>
      </c>
      <c r="D134" s="441">
        <v>329044.36</v>
      </c>
    </row>
    <row r="135" spans="1:4" s="72" customFormat="1">
      <c r="A135" s="439"/>
      <c r="B135" s="442"/>
      <c r="C135" s="444" t="s">
        <v>932</v>
      </c>
      <c r="D135" s="441">
        <v>600000</v>
      </c>
    </row>
    <row r="136" spans="1:4" s="72" customFormat="1">
      <c r="A136" s="439"/>
      <c r="B136" s="442"/>
      <c r="C136" s="444" t="s">
        <v>933</v>
      </c>
      <c r="D136" s="441">
        <v>1000000</v>
      </c>
    </row>
    <row r="137" spans="1:4" s="72" customFormat="1">
      <c r="A137" s="439"/>
      <c r="B137" s="442"/>
      <c r="C137" s="444" t="s">
        <v>934</v>
      </c>
      <c r="D137" s="441">
        <v>870000</v>
      </c>
    </row>
    <row r="138" spans="1:4" s="72" customFormat="1">
      <c r="A138" s="439"/>
      <c r="B138" s="442"/>
      <c r="C138" s="444" t="s">
        <v>886</v>
      </c>
      <c r="D138" s="441">
        <v>1400000</v>
      </c>
    </row>
    <row r="139" spans="1:4" s="72" customFormat="1">
      <c r="A139" s="439"/>
      <c r="B139" s="442"/>
      <c r="C139" s="444" t="s">
        <v>887</v>
      </c>
      <c r="D139" s="441">
        <v>300000</v>
      </c>
    </row>
    <row r="140" spans="1:4" s="72" customFormat="1">
      <c r="A140" s="439"/>
      <c r="B140" s="442"/>
      <c r="C140" s="444" t="s">
        <v>888</v>
      </c>
      <c r="D140" s="441">
        <v>650000</v>
      </c>
    </row>
    <row r="141" spans="1:4" s="72" customFormat="1" ht="24">
      <c r="A141" s="439"/>
      <c r="B141" s="442"/>
      <c r="C141" s="444" t="s">
        <v>889</v>
      </c>
      <c r="D141" s="441">
        <v>200000</v>
      </c>
    </row>
    <row r="142" spans="1:4" s="72" customFormat="1">
      <c r="A142" s="439"/>
      <c r="B142" s="442"/>
      <c r="C142" s="444" t="s">
        <v>890</v>
      </c>
      <c r="D142" s="441">
        <v>1392497.8199999998</v>
      </c>
    </row>
    <row r="143" spans="1:4" s="72" customFormat="1">
      <c r="A143" s="439"/>
      <c r="B143" s="442"/>
      <c r="C143" s="444" t="s">
        <v>935</v>
      </c>
      <c r="D143" s="441">
        <v>600000</v>
      </c>
    </row>
    <row r="144" spans="1:4" s="72" customFormat="1">
      <c r="A144" s="439"/>
      <c r="B144" s="442"/>
      <c r="C144" s="444" t="s">
        <v>936</v>
      </c>
      <c r="D144" s="441">
        <v>35000</v>
      </c>
    </row>
    <row r="145" spans="1:4" s="72" customFormat="1">
      <c r="A145" s="439"/>
      <c r="B145" s="442"/>
      <c r="C145" s="444" t="s">
        <v>498</v>
      </c>
      <c r="D145" s="441">
        <v>600000</v>
      </c>
    </row>
    <row r="146" spans="1:4" s="72" customFormat="1">
      <c r="A146" s="439"/>
      <c r="B146" s="442"/>
      <c r="C146" s="444" t="s">
        <v>891</v>
      </c>
      <c r="D146" s="441">
        <v>674541.98</v>
      </c>
    </row>
    <row r="147" spans="1:4" s="72" customFormat="1">
      <c r="A147" s="439"/>
      <c r="B147" s="442"/>
      <c r="C147" s="444" t="s">
        <v>892</v>
      </c>
      <c r="D147" s="441">
        <v>400000</v>
      </c>
    </row>
    <row r="148" spans="1:4" s="72" customFormat="1">
      <c r="A148" s="439"/>
      <c r="B148" s="442"/>
      <c r="C148" s="444" t="s">
        <v>937</v>
      </c>
      <c r="D148" s="441">
        <v>870000</v>
      </c>
    </row>
    <row r="149" spans="1:4" s="72" customFormat="1">
      <c r="A149" s="439"/>
      <c r="B149" s="442"/>
      <c r="C149" s="444" t="s">
        <v>938</v>
      </c>
      <c r="D149" s="441">
        <v>26564.45</v>
      </c>
    </row>
    <row r="150" spans="1:4" s="72" customFormat="1">
      <c r="A150" s="439"/>
      <c r="B150" s="442"/>
      <c r="C150" s="444" t="s">
        <v>939</v>
      </c>
      <c r="D150" s="441">
        <v>600000</v>
      </c>
    </row>
    <row r="151" spans="1:4" s="72" customFormat="1">
      <c r="A151" s="439"/>
      <c r="B151" s="442"/>
      <c r="C151" s="444" t="s">
        <v>893</v>
      </c>
      <c r="D151" s="441">
        <v>195460</v>
      </c>
    </row>
    <row r="152" spans="1:4" s="72" customFormat="1">
      <c r="A152" s="439"/>
      <c r="B152" s="442"/>
      <c r="C152" s="444" t="s">
        <v>894</v>
      </c>
      <c r="D152" s="441">
        <v>250000</v>
      </c>
    </row>
    <row r="153" spans="1:4" s="72" customFormat="1">
      <c r="A153" s="439"/>
      <c r="B153" s="442"/>
      <c r="C153" s="444" t="s">
        <v>940</v>
      </c>
      <c r="D153" s="441">
        <v>600000</v>
      </c>
    </row>
    <row r="154" spans="1:4" s="72" customFormat="1">
      <c r="A154" s="439"/>
      <c r="B154" s="442"/>
      <c r="C154" s="444" t="s">
        <v>895</v>
      </c>
      <c r="D154" s="441">
        <v>200000</v>
      </c>
    </row>
    <row r="155" spans="1:4" s="72" customFormat="1">
      <c r="A155" s="439"/>
      <c r="B155" s="442"/>
      <c r="C155" s="444" t="s">
        <v>896</v>
      </c>
      <c r="D155" s="441">
        <v>1000000</v>
      </c>
    </row>
    <row r="156" spans="1:4" s="72" customFormat="1">
      <c r="A156" s="439"/>
      <c r="B156" s="442"/>
      <c r="C156" s="444" t="s">
        <v>941</v>
      </c>
      <c r="D156" s="441">
        <v>600000</v>
      </c>
    </row>
    <row r="157" spans="1:4" s="72" customFormat="1">
      <c r="A157" s="439"/>
      <c r="B157" s="442"/>
      <c r="C157" s="444" t="s">
        <v>942</v>
      </c>
      <c r="D157" s="441">
        <v>600000</v>
      </c>
    </row>
    <row r="158" spans="1:4" s="72" customFormat="1">
      <c r="A158" s="439"/>
      <c r="B158" s="442"/>
      <c r="C158" s="444" t="s">
        <v>943</v>
      </c>
      <c r="D158" s="441">
        <v>4245347.84</v>
      </c>
    </row>
    <row r="159" spans="1:4" s="72" customFormat="1">
      <c r="A159" s="439"/>
      <c r="B159" s="442"/>
      <c r="C159" s="444" t="s">
        <v>944</v>
      </c>
      <c r="D159" s="441">
        <v>600000</v>
      </c>
    </row>
    <row r="160" spans="1:4" s="72" customFormat="1">
      <c r="A160" s="439"/>
      <c r="B160" s="442"/>
      <c r="C160" s="444" t="s">
        <v>945</v>
      </c>
      <c r="D160" s="441">
        <v>600000</v>
      </c>
    </row>
    <row r="161" spans="1:4" s="72" customFormat="1">
      <c r="A161" s="439"/>
      <c r="B161" s="442"/>
      <c r="C161" s="444" t="s">
        <v>946</v>
      </c>
      <c r="D161" s="441">
        <v>870000</v>
      </c>
    </row>
    <row r="162" spans="1:4" s="72" customFormat="1">
      <c r="A162" s="439"/>
      <c r="B162" s="442"/>
      <c r="C162" s="444" t="s">
        <v>947</v>
      </c>
      <c r="D162" s="441">
        <v>600000</v>
      </c>
    </row>
    <row r="163" spans="1:4" s="72" customFormat="1">
      <c r="A163" s="439"/>
      <c r="B163" s="442"/>
      <c r="C163" s="444" t="s">
        <v>948</v>
      </c>
      <c r="D163" s="441">
        <v>600000</v>
      </c>
    </row>
    <row r="164" spans="1:4" s="72" customFormat="1">
      <c r="A164" s="439"/>
      <c r="B164" s="442"/>
      <c r="C164" s="444" t="s">
        <v>949</v>
      </c>
      <c r="D164" s="441">
        <v>37500</v>
      </c>
    </row>
    <row r="165" spans="1:4" s="72" customFormat="1">
      <c r="A165" s="439"/>
      <c r="B165" s="442"/>
      <c r="C165" s="444" t="s">
        <v>897</v>
      </c>
      <c r="D165" s="441">
        <v>1160067.19</v>
      </c>
    </row>
    <row r="166" spans="1:4" s="72" customFormat="1">
      <c r="A166" s="439"/>
      <c r="B166" s="442"/>
      <c r="C166" s="444" t="s">
        <v>950</v>
      </c>
      <c r="D166" s="441">
        <v>870000</v>
      </c>
    </row>
    <row r="167" spans="1:4" s="72" customFormat="1">
      <c r="A167" s="439"/>
      <c r="B167" s="442"/>
      <c r="C167" s="444" t="s">
        <v>951</v>
      </c>
      <c r="D167" s="441">
        <v>1197845.93</v>
      </c>
    </row>
    <row r="168" spans="1:4" s="72" customFormat="1">
      <c r="A168" s="439"/>
      <c r="B168" s="442"/>
      <c r="C168" s="444" t="s">
        <v>952</v>
      </c>
      <c r="D168" s="441">
        <v>200000</v>
      </c>
    </row>
    <row r="169" spans="1:4" s="72" customFormat="1">
      <c r="A169" s="439"/>
      <c r="B169" s="442"/>
      <c r="C169" s="444" t="s">
        <v>953</v>
      </c>
      <c r="D169" s="441">
        <v>300000</v>
      </c>
    </row>
    <row r="170" spans="1:4" s="72" customFormat="1">
      <c r="A170" s="439"/>
      <c r="B170" s="442"/>
      <c r="C170" s="444" t="s">
        <v>898</v>
      </c>
      <c r="D170" s="441">
        <v>250000</v>
      </c>
    </row>
    <row r="171" spans="1:4" s="72" customFormat="1">
      <c r="A171" s="439"/>
      <c r="B171" s="442"/>
      <c r="C171" s="444" t="s">
        <v>899</v>
      </c>
      <c r="D171" s="441">
        <v>710204.84</v>
      </c>
    </row>
    <row r="172" spans="1:4" ht="15" customHeight="1">
      <c r="A172" s="439"/>
      <c r="B172" s="442"/>
      <c r="C172" s="444" t="s">
        <v>954</v>
      </c>
      <c r="D172" s="441">
        <v>870000</v>
      </c>
    </row>
    <row r="173" spans="1:4">
      <c r="A173" s="439"/>
      <c r="B173" s="442"/>
      <c r="C173" s="444" t="s">
        <v>955</v>
      </c>
      <c r="D173" s="441">
        <v>600000</v>
      </c>
    </row>
    <row r="174" spans="1:4" ht="15.75" thickBot="1">
      <c r="A174" s="445"/>
      <c r="B174" s="446"/>
      <c r="C174" s="447"/>
      <c r="D174" s="448"/>
    </row>
    <row r="175" spans="1:4">
      <c r="A175" s="591" t="s">
        <v>155</v>
      </c>
      <c r="B175" s="591"/>
      <c r="C175" s="591"/>
      <c r="D175" s="591"/>
    </row>
    <row r="176" spans="1:4">
      <c r="A176" s="354"/>
      <c r="B176" s="354"/>
      <c r="C176" s="449"/>
      <c r="D176" s="450"/>
    </row>
    <row r="177" spans="1:4">
      <c r="A177" s="354"/>
      <c r="B177" s="354"/>
      <c r="C177" s="449"/>
      <c r="D177" s="450"/>
    </row>
    <row r="178" spans="1:4">
      <c r="A178" s="354"/>
      <c r="B178" s="354"/>
      <c r="C178" s="449"/>
      <c r="D178" s="450"/>
    </row>
    <row r="179" spans="1:4">
      <c r="A179" s="354"/>
      <c r="B179" s="354"/>
      <c r="C179" s="449"/>
      <c r="D179" s="450"/>
    </row>
    <row r="180" spans="1:4">
      <c r="A180" s="354"/>
      <c r="B180" s="354"/>
      <c r="C180" s="449"/>
      <c r="D180" s="450"/>
    </row>
    <row r="181" spans="1:4">
      <c r="A181" s="354"/>
      <c r="B181" s="354"/>
      <c r="C181" s="449"/>
      <c r="D181" s="450"/>
    </row>
    <row r="182" spans="1:4">
      <c r="A182" s="354"/>
      <c r="B182" s="354"/>
      <c r="C182" s="449"/>
      <c r="D182" s="450"/>
    </row>
    <row r="183" spans="1:4">
      <c r="A183" s="354"/>
      <c r="B183" s="354"/>
      <c r="C183" s="449"/>
      <c r="D183" s="450"/>
    </row>
    <row r="184" spans="1:4">
      <c r="A184" s="354"/>
      <c r="B184" s="354"/>
      <c r="C184" s="449"/>
      <c r="D184" s="450"/>
    </row>
    <row r="185" spans="1:4">
      <c r="A185" s="354"/>
      <c r="B185" s="354"/>
      <c r="C185" s="449"/>
      <c r="D185" s="450"/>
    </row>
    <row r="186" spans="1:4">
      <c r="A186" s="354"/>
      <c r="B186" s="354"/>
      <c r="C186" s="449"/>
      <c r="D186" s="450"/>
    </row>
    <row r="187" spans="1:4">
      <c r="A187" s="354"/>
      <c r="B187" s="354"/>
      <c r="C187" s="449"/>
      <c r="D187" s="450"/>
    </row>
    <row r="188" spans="1:4">
      <c r="A188" s="354"/>
      <c r="B188" s="354"/>
      <c r="C188" s="449"/>
      <c r="D188" s="450"/>
    </row>
    <row r="189" spans="1:4">
      <c r="A189" s="354"/>
      <c r="B189" s="354"/>
      <c r="C189" s="449"/>
      <c r="D189" s="450"/>
    </row>
    <row r="190" spans="1:4">
      <c r="A190" s="354"/>
      <c r="B190" s="354"/>
      <c r="C190" s="449"/>
      <c r="D190" s="450"/>
    </row>
    <row r="191" spans="1:4">
      <c r="A191" s="354"/>
      <c r="B191" s="354"/>
      <c r="C191" s="449"/>
      <c r="D191" s="450"/>
    </row>
    <row r="192" spans="1:4">
      <c r="A192" s="354"/>
      <c r="B192" s="354"/>
      <c r="C192" s="449"/>
      <c r="D192" s="450"/>
    </row>
    <row r="193" spans="1:4">
      <c r="A193" s="354"/>
      <c r="B193" s="354"/>
      <c r="C193" s="449"/>
      <c r="D193" s="450"/>
    </row>
    <row r="194" spans="1:4">
      <c r="A194" s="354"/>
      <c r="B194" s="354"/>
      <c r="C194" s="449"/>
      <c r="D194" s="450"/>
    </row>
    <row r="195" spans="1:4">
      <c r="A195" s="354"/>
      <c r="B195" s="354"/>
      <c r="C195" s="449"/>
      <c r="D195" s="450"/>
    </row>
    <row r="196" spans="1:4">
      <c r="A196" s="354"/>
      <c r="B196" s="354"/>
      <c r="C196" s="449"/>
      <c r="D196" s="450"/>
    </row>
    <row r="197" spans="1:4">
      <c r="A197" s="354"/>
      <c r="B197" s="354"/>
      <c r="C197" s="449"/>
      <c r="D197" s="450"/>
    </row>
    <row r="198" spans="1:4">
      <c r="A198" s="354"/>
      <c r="B198" s="354"/>
      <c r="C198" s="449"/>
      <c r="D198" s="450"/>
    </row>
    <row r="199" spans="1:4">
      <c r="A199" s="354"/>
      <c r="B199" s="354"/>
      <c r="C199" s="449"/>
      <c r="D199" s="450"/>
    </row>
    <row r="200" spans="1:4">
      <c r="A200" s="354"/>
      <c r="B200" s="354"/>
      <c r="C200" s="449"/>
      <c r="D200" s="450"/>
    </row>
    <row r="201" spans="1:4">
      <c r="A201" s="354"/>
      <c r="B201" s="354"/>
      <c r="C201" s="449"/>
      <c r="D201" s="450"/>
    </row>
    <row r="202" spans="1:4">
      <c r="A202" s="354"/>
      <c r="B202" s="354"/>
      <c r="C202" s="449"/>
      <c r="D202" s="450"/>
    </row>
    <row r="203" spans="1:4">
      <c r="A203" s="354"/>
      <c r="B203" s="354"/>
      <c r="C203" s="449"/>
      <c r="D203" s="450"/>
    </row>
    <row r="204" spans="1:4">
      <c r="A204" s="354"/>
      <c r="B204" s="354"/>
      <c r="C204" s="449"/>
      <c r="D204" s="450"/>
    </row>
    <row r="205" spans="1:4">
      <c r="A205" s="354"/>
      <c r="B205" s="354"/>
      <c r="C205" s="449"/>
      <c r="D205" s="450"/>
    </row>
    <row r="206" spans="1:4">
      <c r="A206" s="354"/>
      <c r="B206" s="354"/>
      <c r="C206" s="449"/>
      <c r="D206" s="450"/>
    </row>
    <row r="207" spans="1:4">
      <c r="A207" s="354"/>
      <c r="B207" s="354"/>
      <c r="C207" s="449"/>
      <c r="D207" s="450"/>
    </row>
    <row r="208" spans="1:4">
      <c r="A208" s="354"/>
      <c r="B208" s="354"/>
      <c r="C208" s="449"/>
      <c r="D208" s="450"/>
    </row>
    <row r="209" spans="1:4">
      <c r="A209" s="354"/>
      <c r="B209" s="354"/>
      <c r="C209" s="449"/>
      <c r="D209" s="450"/>
    </row>
    <row r="210" spans="1:4">
      <c r="A210" s="354"/>
      <c r="B210" s="354"/>
      <c r="C210" s="449"/>
      <c r="D210" s="450"/>
    </row>
    <row r="211" spans="1:4">
      <c r="A211" s="354"/>
      <c r="B211" s="354"/>
      <c r="C211" s="449"/>
      <c r="D211" s="450"/>
    </row>
    <row r="212" spans="1:4">
      <c r="A212" s="354"/>
      <c r="B212" s="354"/>
      <c r="C212" s="449"/>
      <c r="D212" s="450"/>
    </row>
    <row r="213" spans="1:4">
      <c r="A213" s="354"/>
      <c r="B213" s="354"/>
      <c r="C213" s="449"/>
      <c r="D213" s="450"/>
    </row>
    <row r="214" spans="1:4">
      <c r="A214" s="354"/>
      <c r="B214" s="354"/>
      <c r="C214" s="449"/>
      <c r="D214" s="450"/>
    </row>
    <row r="215" spans="1:4">
      <c r="A215" s="354"/>
      <c r="B215" s="354"/>
      <c r="C215" s="449"/>
      <c r="D215" s="450"/>
    </row>
    <row r="216" spans="1:4">
      <c r="A216" s="354"/>
      <c r="B216" s="354"/>
      <c r="C216" s="449"/>
      <c r="D216" s="450"/>
    </row>
    <row r="217" spans="1:4">
      <c r="A217" s="354"/>
      <c r="B217" s="354"/>
      <c r="C217" s="449"/>
      <c r="D217" s="450"/>
    </row>
    <row r="218" spans="1:4">
      <c r="A218" s="354"/>
      <c r="B218" s="354"/>
      <c r="C218" s="449"/>
      <c r="D218" s="450"/>
    </row>
    <row r="219" spans="1:4">
      <c r="A219" s="354"/>
      <c r="B219" s="354"/>
      <c r="C219" s="449"/>
      <c r="D219" s="450"/>
    </row>
    <row r="220" spans="1:4">
      <c r="A220" s="354"/>
      <c r="B220" s="354"/>
      <c r="C220" s="449"/>
      <c r="D220" s="450"/>
    </row>
    <row r="221" spans="1:4">
      <c r="A221" s="354"/>
      <c r="B221" s="354"/>
      <c r="C221" s="449"/>
      <c r="D221" s="450"/>
    </row>
    <row r="222" spans="1:4">
      <c r="A222" s="354"/>
      <c r="B222" s="354"/>
      <c r="C222" s="449"/>
      <c r="D222" s="450"/>
    </row>
    <row r="223" spans="1:4">
      <c r="A223" s="354"/>
      <c r="B223" s="354"/>
      <c r="C223" s="449"/>
      <c r="D223" s="450"/>
    </row>
    <row r="224" spans="1:4">
      <c r="A224" s="354"/>
      <c r="B224" s="354"/>
      <c r="C224" s="449"/>
      <c r="D224" s="450"/>
    </row>
    <row r="225" spans="1:4">
      <c r="A225" s="354"/>
      <c r="B225" s="354"/>
      <c r="C225" s="449"/>
      <c r="D225" s="450"/>
    </row>
    <row r="226" spans="1:4">
      <c r="A226" s="354"/>
      <c r="B226" s="354"/>
      <c r="C226" s="449"/>
      <c r="D226" s="450"/>
    </row>
    <row r="227" spans="1:4">
      <c r="A227" s="354"/>
      <c r="B227" s="354"/>
      <c r="C227" s="449"/>
      <c r="D227" s="450"/>
    </row>
    <row r="228" spans="1:4">
      <c r="A228" s="354"/>
      <c r="B228" s="354"/>
      <c r="C228" s="449"/>
      <c r="D228" s="450"/>
    </row>
    <row r="229" spans="1:4">
      <c r="A229" s="354"/>
      <c r="B229" s="354"/>
      <c r="C229" s="449"/>
      <c r="D229" s="450"/>
    </row>
    <row r="230" spans="1:4">
      <c r="A230" s="354"/>
      <c r="B230" s="354"/>
      <c r="C230" s="449"/>
      <c r="D230" s="450"/>
    </row>
    <row r="231" spans="1:4">
      <c r="A231" s="354"/>
      <c r="B231" s="354"/>
      <c r="C231" s="449"/>
      <c r="D231" s="450"/>
    </row>
    <row r="232" spans="1:4">
      <c r="A232" s="354"/>
      <c r="B232" s="354"/>
      <c r="C232" s="449"/>
      <c r="D232" s="450"/>
    </row>
    <row r="233" spans="1:4">
      <c r="A233" s="354"/>
      <c r="B233" s="354"/>
      <c r="C233" s="449"/>
      <c r="D233" s="450"/>
    </row>
    <row r="234" spans="1:4">
      <c r="A234" s="354"/>
      <c r="B234" s="354"/>
      <c r="C234" s="449"/>
      <c r="D234" s="450"/>
    </row>
    <row r="235" spans="1:4">
      <c r="A235" s="354"/>
      <c r="B235" s="354"/>
      <c r="C235" s="449"/>
      <c r="D235" s="450"/>
    </row>
    <row r="236" spans="1:4">
      <c r="A236" s="354"/>
      <c r="B236" s="354"/>
      <c r="C236" s="449"/>
      <c r="D236" s="450"/>
    </row>
    <row r="237" spans="1:4">
      <c r="A237" s="354"/>
      <c r="B237" s="354"/>
      <c r="C237" s="449"/>
      <c r="D237" s="450"/>
    </row>
    <row r="238" spans="1:4">
      <c r="A238" s="354"/>
      <c r="B238" s="354"/>
      <c r="C238" s="449"/>
      <c r="D238" s="450"/>
    </row>
    <row r="239" spans="1:4">
      <c r="A239" s="354"/>
      <c r="B239" s="354"/>
      <c r="C239" s="449"/>
      <c r="D239" s="450"/>
    </row>
    <row r="240" spans="1:4">
      <c r="A240" s="354"/>
      <c r="B240" s="354"/>
      <c r="C240" s="449"/>
      <c r="D240" s="450"/>
    </row>
    <row r="241" spans="1:4">
      <c r="A241" s="354"/>
      <c r="B241" s="354"/>
      <c r="C241" s="449"/>
      <c r="D241" s="450"/>
    </row>
    <row r="242" spans="1:4">
      <c r="A242" s="354"/>
      <c r="B242" s="354"/>
      <c r="C242" s="449"/>
      <c r="D242" s="450"/>
    </row>
    <row r="243" spans="1:4">
      <c r="A243" s="354"/>
      <c r="B243" s="354"/>
      <c r="C243" s="449"/>
      <c r="D243" s="450"/>
    </row>
    <row r="244" spans="1:4">
      <c r="A244" s="354"/>
      <c r="B244" s="354"/>
      <c r="C244" s="449"/>
      <c r="D244" s="450"/>
    </row>
    <row r="245" spans="1:4">
      <c r="A245" s="354"/>
      <c r="B245" s="354"/>
      <c r="C245" s="449"/>
      <c r="D245" s="450"/>
    </row>
    <row r="246" spans="1:4">
      <c r="A246" s="354"/>
      <c r="B246" s="354"/>
      <c r="C246" s="449"/>
      <c r="D246" s="450"/>
    </row>
    <row r="247" spans="1:4">
      <c r="A247" s="354"/>
      <c r="B247" s="354"/>
      <c r="C247" s="449"/>
      <c r="D247" s="450"/>
    </row>
    <row r="248" spans="1:4">
      <c r="A248" s="354"/>
      <c r="B248" s="354"/>
      <c r="C248" s="449"/>
      <c r="D248" s="450"/>
    </row>
    <row r="249" spans="1:4">
      <c r="A249" s="354"/>
      <c r="B249" s="354"/>
      <c r="C249" s="449"/>
      <c r="D249" s="450"/>
    </row>
    <row r="250" spans="1:4">
      <c r="A250" s="354"/>
      <c r="B250" s="354"/>
      <c r="C250" s="449"/>
      <c r="D250" s="450"/>
    </row>
    <row r="251" spans="1:4">
      <c r="A251" s="354"/>
      <c r="B251" s="354"/>
      <c r="C251" s="449"/>
      <c r="D251" s="450"/>
    </row>
    <row r="252" spans="1:4">
      <c r="A252" s="354"/>
      <c r="B252" s="354"/>
      <c r="C252" s="449"/>
      <c r="D252" s="450"/>
    </row>
    <row r="253" spans="1:4">
      <c r="A253" s="354"/>
      <c r="B253" s="354"/>
      <c r="C253" s="449"/>
      <c r="D253" s="450"/>
    </row>
    <row r="254" spans="1:4">
      <c r="A254" s="354"/>
      <c r="B254" s="354"/>
      <c r="C254" s="449"/>
      <c r="D254" s="450"/>
    </row>
    <row r="255" spans="1:4">
      <c r="A255" s="354"/>
      <c r="B255" s="354"/>
      <c r="C255" s="449"/>
      <c r="D255" s="450"/>
    </row>
    <row r="256" spans="1:4">
      <c r="A256" s="354"/>
      <c r="B256" s="354"/>
      <c r="C256" s="449"/>
      <c r="D256" s="450"/>
    </row>
    <row r="257" spans="1:4">
      <c r="A257" s="354"/>
      <c r="B257" s="354"/>
      <c r="C257" s="449"/>
      <c r="D257" s="450"/>
    </row>
    <row r="258" spans="1:4">
      <c r="A258" s="354"/>
      <c r="B258" s="354"/>
      <c r="C258" s="449"/>
      <c r="D258" s="450"/>
    </row>
    <row r="259" spans="1:4">
      <c r="A259" s="354"/>
      <c r="B259" s="354"/>
      <c r="C259" s="449"/>
      <c r="D259" s="450"/>
    </row>
    <row r="260" spans="1:4">
      <c r="A260" s="354"/>
      <c r="B260" s="354"/>
      <c r="C260" s="449"/>
      <c r="D260" s="450"/>
    </row>
    <row r="261" spans="1:4">
      <c r="A261" s="354"/>
      <c r="B261" s="354"/>
      <c r="C261" s="449"/>
      <c r="D261" s="450"/>
    </row>
    <row r="262" spans="1:4">
      <c r="A262" s="354"/>
      <c r="B262" s="354"/>
      <c r="C262" s="449"/>
      <c r="D262" s="450"/>
    </row>
    <row r="263" spans="1:4">
      <c r="A263" s="354"/>
      <c r="B263" s="354"/>
      <c r="C263" s="449"/>
      <c r="D263" s="450"/>
    </row>
    <row r="264" spans="1:4">
      <c r="A264" s="354"/>
      <c r="B264" s="354"/>
      <c r="C264" s="449"/>
      <c r="D264" s="450"/>
    </row>
    <row r="265" spans="1:4">
      <c r="A265" s="354"/>
      <c r="B265" s="354"/>
      <c r="C265" s="449"/>
      <c r="D265" s="450"/>
    </row>
    <row r="266" spans="1:4">
      <c r="A266" s="354"/>
      <c r="B266" s="354"/>
      <c r="C266" s="449"/>
      <c r="D266" s="450"/>
    </row>
    <row r="267" spans="1:4">
      <c r="A267" s="354"/>
      <c r="B267" s="354"/>
      <c r="C267" s="449"/>
      <c r="D267" s="450"/>
    </row>
    <row r="268" spans="1:4">
      <c r="A268" s="354"/>
      <c r="B268" s="354"/>
      <c r="C268" s="449"/>
      <c r="D268" s="450"/>
    </row>
    <row r="269" spans="1:4">
      <c r="A269" s="354"/>
      <c r="B269" s="354"/>
      <c r="C269" s="449"/>
      <c r="D269" s="450"/>
    </row>
    <row r="270" spans="1:4">
      <c r="A270" s="354"/>
      <c r="B270" s="354"/>
      <c r="C270" s="449"/>
      <c r="D270" s="450"/>
    </row>
    <row r="271" spans="1:4">
      <c r="A271" s="354"/>
      <c r="B271" s="354"/>
      <c r="C271" s="449"/>
      <c r="D271" s="450"/>
    </row>
    <row r="272" spans="1:4">
      <c r="A272" s="354"/>
      <c r="B272" s="354"/>
      <c r="C272" s="449"/>
      <c r="D272" s="450"/>
    </row>
    <row r="273" spans="1:4">
      <c r="A273" s="354"/>
      <c r="B273" s="354"/>
      <c r="C273" s="449"/>
      <c r="D273" s="450"/>
    </row>
    <row r="274" spans="1:4">
      <c r="A274" s="354"/>
      <c r="B274" s="354"/>
      <c r="C274" s="449"/>
      <c r="D274" s="450"/>
    </row>
    <row r="275" spans="1:4">
      <c r="A275" s="354"/>
      <c r="B275" s="354"/>
      <c r="C275" s="449"/>
      <c r="D275" s="450"/>
    </row>
    <row r="276" spans="1:4">
      <c r="A276" s="354"/>
      <c r="B276" s="354"/>
      <c r="C276" s="449"/>
      <c r="D276" s="450"/>
    </row>
    <row r="277" spans="1:4">
      <c r="A277" s="354"/>
      <c r="B277" s="354"/>
      <c r="C277" s="449"/>
      <c r="D277" s="450"/>
    </row>
    <row r="278" spans="1:4">
      <c r="A278" s="354"/>
      <c r="B278" s="354"/>
      <c r="C278" s="449"/>
      <c r="D278" s="450"/>
    </row>
    <row r="279" spans="1:4">
      <c r="A279" s="354"/>
      <c r="B279" s="354"/>
      <c r="C279" s="449"/>
      <c r="D279" s="450"/>
    </row>
    <row r="280" spans="1:4">
      <c r="A280" s="354"/>
      <c r="B280" s="354"/>
      <c r="C280" s="449"/>
      <c r="D280" s="450"/>
    </row>
    <row r="281" spans="1:4">
      <c r="A281" s="354"/>
      <c r="B281" s="354"/>
      <c r="C281" s="449"/>
      <c r="D281" s="450"/>
    </row>
    <row r="282" spans="1:4">
      <c r="A282" s="354"/>
      <c r="B282" s="354"/>
      <c r="C282" s="449"/>
      <c r="D282" s="450"/>
    </row>
    <row r="283" spans="1:4">
      <c r="A283" s="354"/>
      <c r="B283" s="354"/>
      <c r="C283" s="449"/>
      <c r="D283" s="450"/>
    </row>
    <row r="284" spans="1:4">
      <c r="A284" s="354"/>
      <c r="B284" s="354"/>
      <c r="C284" s="449"/>
      <c r="D284" s="450"/>
    </row>
    <row r="285" spans="1:4">
      <c r="A285" s="354"/>
      <c r="B285" s="354"/>
      <c r="C285" s="449"/>
      <c r="D285" s="450"/>
    </row>
    <row r="286" spans="1:4">
      <c r="A286" s="354"/>
      <c r="B286" s="354"/>
      <c r="C286" s="449"/>
      <c r="D286" s="450"/>
    </row>
    <row r="287" spans="1:4">
      <c r="A287" s="354"/>
      <c r="B287" s="354"/>
      <c r="C287" s="449"/>
      <c r="D287" s="450"/>
    </row>
    <row r="288" spans="1:4">
      <c r="A288" s="354"/>
      <c r="B288" s="354"/>
      <c r="C288" s="449"/>
      <c r="D288" s="450"/>
    </row>
    <row r="289" spans="1:4">
      <c r="A289" s="355"/>
      <c r="B289" s="355"/>
      <c r="C289" s="451"/>
      <c r="D289" s="452"/>
    </row>
    <row r="290" spans="1:4">
      <c r="A290" s="355"/>
      <c r="B290" s="355"/>
      <c r="C290" s="451"/>
      <c r="D290" s="452"/>
    </row>
    <row r="291" spans="1:4">
      <c r="A291" s="355"/>
      <c r="B291" s="355"/>
      <c r="C291" s="451"/>
      <c r="D291" s="452"/>
    </row>
    <row r="292" spans="1:4">
      <c r="A292" s="355"/>
      <c r="B292" s="355"/>
      <c r="C292" s="451"/>
      <c r="D292" s="452"/>
    </row>
    <row r="293" spans="1:4">
      <c r="A293" s="355"/>
      <c r="B293" s="355"/>
      <c r="C293" s="451"/>
      <c r="D293" s="452"/>
    </row>
    <row r="294" spans="1:4">
      <c r="A294" s="355"/>
      <c r="B294" s="355"/>
      <c r="C294" s="451"/>
      <c r="D294" s="452"/>
    </row>
    <row r="295" spans="1:4">
      <c r="A295" s="355"/>
      <c r="B295" s="355"/>
      <c r="C295" s="451"/>
      <c r="D295" s="452"/>
    </row>
    <row r="296" spans="1:4">
      <c r="A296" s="355"/>
      <c r="B296" s="355"/>
      <c r="C296" s="451"/>
      <c r="D296" s="452"/>
    </row>
    <row r="297" spans="1:4">
      <c r="A297" s="355"/>
      <c r="B297" s="355"/>
      <c r="C297" s="451"/>
      <c r="D297" s="452"/>
    </row>
    <row r="298" spans="1:4">
      <c r="A298" s="355"/>
      <c r="B298" s="355"/>
      <c r="C298" s="451"/>
      <c r="D298" s="452"/>
    </row>
    <row r="299" spans="1:4">
      <c r="A299" s="355"/>
      <c r="B299" s="355"/>
      <c r="C299" s="451"/>
      <c r="D299" s="452"/>
    </row>
    <row r="300" spans="1:4">
      <c r="A300" s="355"/>
      <c r="B300" s="355"/>
      <c r="C300" s="451"/>
      <c r="D300" s="452"/>
    </row>
    <row r="301" spans="1:4">
      <c r="A301" s="355"/>
      <c r="B301" s="355"/>
      <c r="C301" s="451"/>
      <c r="D301" s="452"/>
    </row>
    <row r="302" spans="1:4">
      <c r="A302" s="355"/>
      <c r="B302" s="355"/>
      <c r="C302" s="451"/>
      <c r="D302" s="452"/>
    </row>
    <row r="303" spans="1:4">
      <c r="A303" s="355"/>
      <c r="B303" s="355"/>
      <c r="C303" s="451"/>
      <c r="D303" s="452"/>
    </row>
    <row r="304" spans="1:4">
      <c r="A304" s="355"/>
      <c r="B304" s="355"/>
      <c r="C304" s="451"/>
      <c r="D304" s="452"/>
    </row>
    <row r="305" spans="1:4">
      <c r="A305" s="355"/>
      <c r="B305" s="355"/>
      <c r="C305" s="451"/>
      <c r="D305" s="452"/>
    </row>
    <row r="306" spans="1:4">
      <c r="A306" s="355"/>
      <c r="B306" s="355"/>
      <c r="C306" s="451"/>
      <c r="D306" s="452"/>
    </row>
    <row r="307" spans="1:4">
      <c r="A307" s="355"/>
      <c r="B307" s="355"/>
      <c r="C307" s="451"/>
      <c r="D307" s="452"/>
    </row>
    <row r="308" spans="1:4">
      <c r="A308" s="355"/>
      <c r="B308" s="355"/>
      <c r="C308" s="451"/>
      <c r="D308" s="452"/>
    </row>
    <row r="309" spans="1:4">
      <c r="A309" s="355"/>
      <c r="B309" s="355"/>
      <c r="C309" s="451"/>
      <c r="D309" s="452"/>
    </row>
    <row r="310" spans="1:4">
      <c r="A310" s="355"/>
      <c r="B310" s="355"/>
      <c r="C310" s="451"/>
      <c r="D310" s="452"/>
    </row>
    <row r="311" spans="1:4">
      <c r="A311" s="355"/>
      <c r="B311" s="355"/>
      <c r="C311" s="451"/>
      <c r="D311" s="452"/>
    </row>
    <row r="312" spans="1:4">
      <c r="A312" s="355"/>
      <c r="B312" s="355"/>
      <c r="C312" s="451"/>
      <c r="D312" s="452"/>
    </row>
    <row r="313" spans="1:4">
      <c r="A313" s="355"/>
      <c r="B313" s="355"/>
      <c r="C313" s="451"/>
      <c r="D313" s="452"/>
    </row>
    <row r="314" spans="1:4">
      <c r="A314" s="355"/>
      <c r="B314" s="355"/>
      <c r="C314" s="451"/>
      <c r="D314" s="452"/>
    </row>
    <row r="315" spans="1:4">
      <c r="A315" s="355"/>
      <c r="B315" s="355"/>
      <c r="C315" s="451"/>
      <c r="D315" s="452"/>
    </row>
    <row r="316" spans="1:4">
      <c r="A316" s="355"/>
      <c r="B316" s="355"/>
      <c r="C316" s="451"/>
      <c r="D316" s="452"/>
    </row>
    <row r="317" spans="1:4">
      <c r="A317" s="355"/>
      <c r="B317" s="355"/>
      <c r="C317" s="451"/>
      <c r="D317" s="452"/>
    </row>
    <row r="318" spans="1:4">
      <c r="A318" s="355"/>
      <c r="B318" s="355"/>
      <c r="C318" s="451"/>
      <c r="D318" s="452"/>
    </row>
    <row r="319" spans="1:4">
      <c r="A319" s="355"/>
      <c r="B319" s="355"/>
      <c r="C319" s="451"/>
      <c r="D319" s="452"/>
    </row>
    <row r="320" spans="1:4">
      <c r="A320" s="355"/>
      <c r="B320" s="355"/>
      <c r="C320" s="451"/>
      <c r="D320" s="452"/>
    </row>
    <row r="321" spans="1:4">
      <c r="A321" s="355"/>
      <c r="B321" s="355"/>
      <c r="C321" s="451"/>
      <c r="D321" s="452"/>
    </row>
    <row r="322" spans="1:4">
      <c r="A322" s="355"/>
      <c r="B322" s="355"/>
      <c r="C322" s="451"/>
      <c r="D322" s="452"/>
    </row>
    <row r="323" spans="1:4">
      <c r="A323" s="355"/>
      <c r="B323" s="355"/>
      <c r="C323" s="451"/>
      <c r="D323" s="452"/>
    </row>
    <row r="324" spans="1:4">
      <c r="A324" s="355"/>
      <c r="B324" s="355"/>
      <c r="C324" s="451"/>
      <c r="D324" s="452"/>
    </row>
    <row r="325" spans="1:4">
      <c r="A325" s="355"/>
      <c r="B325" s="355"/>
      <c r="C325" s="451"/>
      <c r="D325" s="452"/>
    </row>
    <row r="326" spans="1:4">
      <c r="A326" s="355"/>
      <c r="B326" s="355"/>
      <c r="C326" s="451"/>
      <c r="D326" s="452"/>
    </row>
    <row r="327" spans="1:4">
      <c r="A327" s="355"/>
      <c r="B327" s="355"/>
      <c r="C327" s="451"/>
      <c r="D327" s="452"/>
    </row>
    <row r="328" spans="1:4">
      <c r="A328" s="355"/>
      <c r="B328" s="355"/>
      <c r="C328" s="451"/>
      <c r="D328" s="452"/>
    </row>
    <row r="329" spans="1:4">
      <c r="A329" s="355"/>
      <c r="B329" s="355"/>
      <c r="C329" s="451"/>
      <c r="D329" s="452"/>
    </row>
    <row r="330" spans="1:4">
      <c r="A330" s="355"/>
      <c r="B330" s="355"/>
      <c r="C330" s="451"/>
      <c r="D330" s="452"/>
    </row>
    <row r="331" spans="1:4">
      <c r="A331" s="355"/>
      <c r="B331" s="355"/>
      <c r="C331" s="451"/>
      <c r="D331" s="452"/>
    </row>
    <row r="332" spans="1:4">
      <c r="A332" s="355"/>
      <c r="B332" s="355"/>
      <c r="C332" s="451"/>
      <c r="D332" s="452"/>
    </row>
    <row r="333" spans="1:4">
      <c r="A333" s="355"/>
      <c r="B333" s="355"/>
      <c r="C333" s="451"/>
      <c r="D333" s="452"/>
    </row>
    <row r="334" spans="1:4">
      <c r="A334" s="355"/>
      <c r="B334" s="355"/>
      <c r="C334" s="451"/>
      <c r="D334" s="452"/>
    </row>
    <row r="335" spans="1:4">
      <c r="A335" s="355"/>
      <c r="B335" s="355"/>
      <c r="C335" s="451"/>
      <c r="D335" s="452"/>
    </row>
    <row r="336" spans="1:4">
      <c r="A336" s="355"/>
      <c r="B336" s="355"/>
      <c r="C336" s="451"/>
      <c r="D336" s="452"/>
    </row>
    <row r="337" spans="1:4">
      <c r="A337" s="355"/>
      <c r="B337" s="355"/>
      <c r="C337" s="451"/>
      <c r="D337" s="452"/>
    </row>
    <row r="338" spans="1:4">
      <c r="A338" s="355"/>
      <c r="B338" s="355"/>
      <c r="C338" s="451"/>
      <c r="D338" s="452"/>
    </row>
    <row r="339" spans="1:4">
      <c r="A339" s="355"/>
      <c r="B339" s="355"/>
      <c r="C339" s="451"/>
      <c r="D339" s="452"/>
    </row>
    <row r="340" spans="1:4">
      <c r="A340" s="355"/>
      <c r="B340" s="355"/>
      <c r="C340" s="451"/>
      <c r="D340" s="452"/>
    </row>
    <row r="341" spans="1:4">
      <c r="A341" s="355"/>
      <c r="B341" s="355"/>
      <c r="C341" s="451"/>
      <c r="D341" s="452"/>
    </row>
    <row r="342" spans="1:4">
      <c r="A342" s="355"/>
      <c r="B342" s="355"/>
      <c r="C342" s="451"/>
      <c r="D342" s="452"/>
    </row>
    <row r="343" spans="1:4">
      <c r="A343" s="355"/>
      <c r="B343" s="355"/>
      <c r="C343" s="451"/>
      <c r="D343" s="452"/>
    </row>
    <row r="344" spans="1:4">
      <c r="A344" s="355"/>
      <c r="B344" s="355"/>
      <c r="C344" s="451"/>
      <c r="D344" s="452"/>
    </row>
    <row r="345" spans="1:4">
      <c r="A345" s="355"/>
      <c r="B345" s="355"/>
      <c r="C345" s="451"/>
      <c r="D345" s="452"/>
    </row>
    <row r="346" spans="1:4">
      <c r="A346" s="355"/>
      <c r="B346" s="355"/>
      <c r="C346" s="451"/>
      <c r="D346" s="452"/>
    </row>
    <row r="347" spans="1:4">
      <c r="A347" s="355"/>
      <c r="B347" s="355"/>
      <c r="C347" s="451"/>
      <c r="D347" s="452"/>
    </row>
    <row r="348" spans="1:4">
      <c r="A348" s="355"/>
      <c r="B348" s="355"/>
      <c r="C348" s="451"/>
      <c r="D348" s="452"/>
    </row>
    <row r="349" spans="1:4">
      <c r="A349" s="355"/>
      <c r="B349" s="355"/>
      <c r="C349" s="451"/>
      <c r="D349" s="452"/>
    </row>
    <row r="350" spans="1:4">
      <c r="A350" s="355"/>
      <c r="B350" s="355"/>
      <c r="C350" s="451"/>
      <c r="D350" s="452"/>
    </row>
  </sheetData>
  <mergeCells count="11">
    <mergeCell ref="A175:D175"/>
    <mergeCell ref="A6:D6"/>
    <mergeCell ref="B11:C11"/>
    <mergeCell ref="A1:B1"/>
    <mergeCell ref="C1:D1"/>
    <mergeCell ref="A2:D2"/>
    <mergeCell ref="A3:D3"/>
    <mergeCell ref="A4:A5"/>
    <mergeCell ref="B4:B5"/>
    <mergeCell ref="C4:C5"/>
    <mergeCell ref="D4:D5"/>
  </mergeCells>
  <pageMargins left="0.39370078740157483" right="0" top="0.74803149606299213" bottom="0" header="0.31496062992125984" footer="0.31496062992125984"/>
  <pageSetup scale="7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5"/>
  <sheetViews>
    <sheetView showGridLines="0" zoomScaleNormal="100" workbookViewId="0">
      <selection sqref="A1:D1"/>
    </sheetView>
  </sheetViews>
  <sheetFormatPr baseColWidth="10" defaultRowHeight="15"/>
  <cols>
    <col min="1" max="1" width="1.42578125" style="53" customWidth="1"/>
    <col min="2" max="2" width="3.42578125" style="53" customWidth="1"/>
    <col min="3" max="3" width="60.42578125" style="53" customWidth="1"/>
    <col min="4" max="4" width="27.5703125" style="53" bestFit="1" customWidth="1"/>
    <col min="5" max="5" width="21.28515625" style="53" bestFit="1" customWidth="1"/>
    <col min="6" max="6" width="20.5703125" style="53" bestFit="1" customWidth="1"/>
    <col min="7" max="16384" width="11.42578125" style="53"/>
  </cols>
  <sheetData>
    <row r="1" spans="1:13" s="8" customFormat="1" ht="42.75" customHeight="1">
      <c r="A1" s="547" t="s">
        <v>111</v>
      </c>
      <c r="B1" s="547"/>
      <c r="C1" s="547"/>
      <c r="D1" s="547"/>
      <c r="E1" s="536" t="s">
        <v>956</v>
      </c>
      <c r="F1" s="536"/>
      <c r="G1" s="218"/>
      <c r="H1" s="219"/>
      <c r="I1" s="219"/>
      <c r="J1" s="598"/>
      <c r="K1" s="598"/>
      <c r="L1" s="598"/>
      <c r="M1" s="598"/>
    </row>
    <row r="2" spans="1:13" s="33" customFormat="1" ht="9" customHeight="1">
      <c r="A2" s="600"/>
      <c r="B2" s="600"/>
      <c r="C2" s="600"/>
      <c r="D2" s="600"/>
      <c r="E2" s="600"/>
      <c r="F2" s="600"/>
      <c r="G2" s="19"/>
    </row>
    <row r="3" spans="1:13" s="11" customFormat="1" ht="57" customHeight="1" thickBot="1">
      <c r="A3" s="601" t="s">
        <v>1093</v>
      </c>
      <c r="B3" s="601"/>
      <c r="C3" s="601"/>
      <c r="D3" s="601"/>
      <c r="E3" s="601"/>
      <c r="F3" s="601"/>
    </row>
    <row r="4" spans="1:13" s="34" customFormat="1" ht="6" customHeight="1">
      <c r="A4" s="35"/>
      <c r="B4" s="35"/>
      <c r="C4" s="35"/>
      <c r="D4" s="35"/>
      <c r="E4" s="35"/>
      <c r="F4" s="35"/>
    </row>
    <row r="5" spans="1:13" s="36" customFormat="1">
      <c r="A5" s="557"/>
      <c r="B5" s="557"/>
      <c r="C5" s="493"/>
      <c r="D5" s="602">
        <v>2024</v>
      </c>
      <c r="E5" s="602"/>
      <c r="F5" s="602"/>
    </row>
    <row r="6" spans="1:13" s="36" customFormat="1" ht="26.25" customHeight="1">
      <c r="A6" s="557"/>
      <c r="B6" s="557"/>
      <c r="C6" s="493"/>
      <c r="D6" s="214" t="s">
        <v>114</v>
      </c>
      <c r="E6" s="214" t="s">
        <v>115</v>
      </c>
      <c r="F6" s="493" t="s">
        <v>785</v>
      </c>
    </row>
    <row r="7" spans="1:13" s="36" customFormat="1" ht="3" customHeight="1" thickBot="1">
      <c r="A7" s="37"/>
      <c r="B7" s="38"/>
      <c r="C7" s="39"/>
      <c r="D7" s="39"/>
      <c r="E7" s="39"/>
      <c r="F7" s="39"/>
    </row>
    <row r="8" spans="1:13" s="36" customFormat="1" ht="3" customHeight="1" thickBot="1">
      <c r="A8" s="40"/>
      <c r="B8" s="41"/>
      <c r="C8" s="42"/>
      <c r="D8" s="42"/>
      <c r="E8" s="42"/>
      <c r="F8" s="42"/>
    </row>
    <row r="9" spans="1:13" ht="7.5" customHeight="1"/>
    <row r="10" spans="1:13" ht="18.75" customHeight="1">
      <c r="A10" s="215" t="s">
        <v>172</v>
      </c>
      <c r="B10" s="215"/>
      <c r="C10" s="215"/>
      <c r="D10" s="216">
        <v>5820457714233.4424</v>
      </c>
      <c r="E10" s="217" t="s">
        <v>116</v>
      </c>
      <c r="F10" s="217" t="s">
        <v>116</v>
      </c>
    </row>
    <row r="11" spans="1:13" ht="18.75" customHeight="1">
      <c r="A11" s="215" t="s">
        <v>173</v>
      </c>
      <c r="B11" s="215"/>
      <c r="C11" s="215"/>
      <c r="D11" s="216">
        <v>7319496331227.4424</v>
      </c>
      <c r="E11" s="217" t="s">
        <v>116</v>
      </c>
      <c r="F11" s="217" t="s">
        <v>116</v>
      </c>
    </row>
    <row r="12" spans="1:13" ht="51">
      <c r="A12" s="220"/>
      <c r="B12" s="221" t="s">
        <v>117</v>
      </c>
      <c r="C12" s="222" t="s">
        <v>118</v>
      </c>
      <c r="D12" s="223">
        <v>1167422164578</v>
      </c>
      <c r="E12" s="224">
        <v>1170280175551.8848</v>
      </c>
      <c r="F12" s="224">
        <v>1143129512319.0632</v>
      </c>
    </row>
    <row r="13" spans="1:13" ht="41.25" customHeight="1">
      <c r="A13" s="220"/>
      <c r="B13" s="221" t="s">
        <v>119</v>
      </c>
      <c r="C13" s="222" t="s">
        <v>120</v>
      </c>
      <c r="D13" s="223">
        <v>137998952721.4425</v>
      </c>
      <c r="E13" s="224">
        <v>146256098234.56735</v>
      </c>
      <c r="F13" s="224">
        <v>144994120920.55148</v>
      </c>
    </row>
    <row r="14" spans="1:13" ht="38.25">
      <c r="A14" s="220"/>
      <c r="B14" s="221" t="s">
        <v>121</v>
      </c>
      <c r="C14" s="222" t="s">
        <v>122</v>
      </c>
      <c r="D14" s="223">
        <v>2329792054036</v>
      </c>
      <c r="E14" s="224">
        <v>2294458153140.0205</v>
      </c>
      <c r="F14" s="224">
        <v>2284779757969.2495</v>
      </c>
    </row>
    <row r="15" spans="1:13" ht="43.5" customHeight="1">
      <c r="A15" s="220"/>
      <c r="B15" s="221" t="s">
        <v>123</v>
      </c>
      <c r="C15" s="222" t="s">
        <v>755</v>
      </c>
      <c r="D15" s="223">
        <v>467381254806</v>
      </c>
      <c r="E15" s="224" t="s">
        <v>180</v>
      </c>
      <c r="F15" s="224" t="s">
        <v>180</v>
      </c>
    </row>
    <row r="16" spans="1:13" ht="29.25" customHeight="1">
      <c r="A16" s="220"/>
      <c r="B16" s="221" t="s">
        <v>124</v>
      </c>
      <c r="C16" s="222" t="s">
        <v>125</v>
      </c>
      <c r="D16" s="223">
        <v>1308044779642</v>
      </c>
      <c r="E16" s="224">
        <v>1239294520728</v>
      </c>
      <c r="F16" s="224">
        <v>1179820387661.5403</v>
      </c>
    </row>
    <row r="17" spans="1:6" ht="31.5" customHeight="1">
      <c r="A17" s="220"/>
      <c r="B17" s="221" t="s">
        <v>126</v>
      </c>
      <c r="C17" s="222" t="s">
        <v>756</v>
      </c>
      <c r="D17" s="223">
        <v>385047286626</v>
      </c>
      <c r="E17" s="224" t="s">
        <v>116</v>
      </c>
      <c r="F17" s="224" t="s">
        <v>116</v>
      </c>
    </row>
    <row r="18" spans="1:6" ht="63.75">
      <c r="A18" s="220"/>
      <c r="B18" s="221" t="s">
        <v>127</v>
      </c>
      <c r="C18" s="222" t="s">
        <v>128</v>
      </c>
      <c r="D18" s="223">
        <v>5964732153</v>
      </c>
      <c r="E18" s="224">
        <v>11428593689.440001</v>
      </c>
      <c r="F18" s="224">
        <v>11544794762.07</v>
      </c>
    </row>
    <row r="19" spans="1:6" ht="41.25" customHeight="1">
      <c r="A19" s="220"/>
      <c r="B19" s="221" t="s">
        <v>129</v>
      </c>
      <c r="C19" s="222" t="s">
        <v>130</v>
      </c>
      <c r="D19" s="223">
        <v>593407786</v>
      </c>
      <c r="E19" s="224">
        <v>864138140.95000005</v>
      </c>
      <c r="F19" s="224">
        <v>955385675.40000033</v>
      </c>
    </row>
    <row r="20" spans="1:6" ht="51">
      <c r="A20" s="220"/>
      <c r="B20" s="221" t="s">
        <v>131</v>
      </c>
      <c r="C20" s="222" t="s">
        <v>757</v>
      </c>
      <c r="D20" s="223">
        <v>18213081885</v>
      </c>
      <c r="E20" s="224">
        <v>9090615818.9899998</v>
      </c>
      <c r="F20" s="224">
        <v>0</v>
      </c>
    </row>
    <row r="21" spans="1:6">
      <c r="A21" s="220"/>
      <c r="B21" s="221" t="s">
        <v>132</v>
      </c>
      <c r="C21" s="222" t="s">
        <v>133</v>
      </c>
      <c r="D21" s="223">
        <v>0</v>
      </c>
      <c r="E21" s="223">
        <v>0</v>
      </c>
      <c r="F21" s="223">
        <v>0</v>
      </c>
    </row>
    <row r="22" spans="1:6" ht="16.5" customHeight="1">
      <c r="A22" s="220"/>
      <c r="B22" s="221"/>
      <c r="C22" s="225" t="s">
        <v>134</v>
      </c>
      <c r="D22" s="223">
        <v>1499038616994</v>
      </c>
      <c r="E22" s="224">
        <v>1448369297061.9399</v>
      </c>
      <c r="F22" s="224">
        <v>1454234406132.02</v>
      </c>
    </row>
    <row r="23" spans="1:6" ht="7.5" customHeight="1" thickBot="1">
      <c r="A23" s="226"/>
      <c r="B23" s="226"/>
      <c r="C23" s="226"/>
      <c r="D23" s="226"/>
      <c r="E23" s="226"/>
      <c r="F23" s="227"/>
    </row>
    <row r="24" spans="1:6" ht="125.25" customHeight="1">
      <c r="A24" s="599" t="s">
        <v>758</v>
      </c>
      <c r="B24" s="599"/>
      <c r="C24" s="599"/>
      <c r="D24" s="599"/>
      <c r="E24" s="599"/>
      <c r="F24" s="599"/>
    </row>
    <row r="25" spans="1:6">
      <c r="A25" s="228"/>
      <c r="B25" s="228"/>
      <c r="C25" s="228"/>
      <c r="D25" s="229"/>
      <c r="E25" s="228"/>
      <c r="F25" s="228"/>
    </row>
  </sheetData>
  <mergeCells count="9">
    <mergeCell ref="J1:M1"/>
    <mergeCell ref="A6:B6"/>
    <mergeCell ref="A24:F24"/>
    <mergeCell ref="A1:D1"/>
    <mergeCell ref="E1:F1"/>
    <mergeCell ref="A2:F2"/>
    <mergeCell ref="A3:F3"/>
    <mergeCell ref="A5:B5"/>
    <mergeCell ref="D5:F5"/>
  </mergeCells>
  <conditionalFormatting sqref="D10:F10">
    <cfRule type="cellIs" dxfId="4" priority="5" operator="lessThan">
      <formula>0</formula>
    </cfRule>
  </conditionalFormatting>
  <conditionalFormatting sqref="D13:F22">
    <cfRule type="cellIs" dxfId="3" priority="4" operator="lessThan">
      <formula>0</formula>
    </cfRule>
  </conditionalFormatting>
  <conditionalFormatting sqref="D11">
    <cfRule type="cellIs" dxfId="2" priority="3" operator="lessThan">
      <formula>0</formula>
    </cfRule>
  </conditionalFormatting>
  <conditionalFormatting sqref="E11:F11">
    <cfRule type="cellIs" dxfId="1" priority="2" operator="lessThan">
      <formula>0</formula>
    </cfRule>
  </conditionalFormatting>
  <conditionalFormatting sqref="D12:F12">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G90"/>
  <sheetViews>
    <sheetView showGridLines="0" zoomScale="120" zoomScaleNormal="120" workbookViewId="0">
      <selection sqref="A1:B1"/>
    </sheetView>
  </sheetViews>
  <sheetFormatPr baseColWidth="10" defaultRowHeight="18"/>
  <cols>
    <col min="1" max="1" width="3.5703125" style="21" customWidth="1"/>
    <col min="2" max="2" width="76.5703125" style="23" customWidth="1"/>
    <col min="3" max="3" width="34.42578125" style="21" customWidth="1"/>
    <col min="4" max="16384" width="11.42578125" style="21"/>
  </cols>
  <sheetData>
    <row r="1" spans="1:7" s="20" customFormat="1" ht="43.5" customHeight="1">
      <c r="A1" s="498" t="s">
        <v>113</v>
      </c>
      <c r="B1" s="498"/>
      <c r="C1" s="142" t="s">
        <v>956</v>
      </c>
      <c r="G1" s="89"/>
    </row>
    <row r="2" spans="1:7" ht="55.5" customHeight="1" thickBot="1">
      <c r="A2" s="501" t="s">
        <v>957</v>
      </c>
      <c r="B2" s="502"/>
      <c r="C2" s="502"/>
    </row>
    <row r="3" spans="1:7" ht="6" customHeight="1">
      <c r="A3" s="456"/>
      <c r="B3" s="457"/>
      <c r="C3" s="456"/>
    </row>
    <row r="4" spans="1:7" s="22" customFormat="1" ht="15" customHeight="1">
      <c r="A4" s="503" t="s">
        <v>92</v>
      </c>
      <c r="B4" s="503"/>
      <c r="C4" s="504" t="s">
        <v>170</v>
      </c>
    </row>
    <row r="5" spans="1:7" s="22" customFormat="1" ht="15">
      <c r="A5" s="503"/>
      <c r="B5" s="503"/>
      <c r="C5" s="504"/>
    </row>
    <row r="6" spans="1:7" s="22" customFormat="1" ht="3" customHeight="1" thickBot="1">
      <c r="A6" s="458"/>
      <c r="B6" s="459"/>
      <c r="C6" s="458"/>
    </row>
    <row r="7" spans="1:7" s="22" customFormat="1" ht="3" customHeight="1" thickBot="1">
      <c r="A7" s="460"/>
      <c r="B7" s="461"/>
      <c r="C7" s="462"/>
    </row>
    <row r="8" spans="1:7" s="369" customFormat="1" ht="16.5" customHeight="1">
      <c r="A8" s="129" t="s">
        <v>24</v>
      </c>
      <c r="B8" s="130"/>
      <c r="C8" s="131">
        <f>C9+C11+C13+C24+C27+C30+C36+C39+C44+C47+C49+C55+C57+C59+C61+C63+C65+C67+C71+C73+C75+C77+C79+C81+C83+C87</f>
        <v>181304409295.44</v>
      </c>
    </row>
    <row r="9" spans="1:7" s="369" customFormat="1" ht="13.5">
      <c r="A9" s="132" t="s">
        <v>240</v>
      </c>
      <c r="B9" s="132"/>
      <c r="C9" s="133">
        <f>SUM(C10)</f>
        <v>11483105136.379999</v>
      </c>
    </row>
    <row r="10" spans="1:7" s="468" customFormat="1" ht="12.75">
      <c r="A10" s="136"/>
      <c r="B10" s="137" t="s">
        <v>530</v>
      </c>
      <c r="C10" s="138">
        <v>11483105136.379999</v>
      </c>
    </row>
    <row r="11" spans="1:7" s="369" customFormat="1" ht="13.5">
      <c r="A11" s="132" t="s">
        <v>93</v>
      </c>
      <c r="B11" s="132"/>
      <c r="C11" s="133">
        <f>SUM(C12)</f>
        <v>6599694595.5</v>
      </c>
    </row>
    <row r="12" spans="1:7" s="468" customFormat="1" ht="12.75">
      <c r="A12" s="136"/>
      <c r="B12" s="137" t="s">
        <v>530</v>
      </c>
      <c r="C12" s="138">
        <v>6599694595.5</v>
      </c>
    </row>
    <row r="13" spans="1:7" s="369" customFormat="1" ht="13.5">
      <c r="A13" s="132" t="s">
        <v>94</v>
      </c>
      <c r="B13" s="132"/>
      <c r="C13" s="133">
        <f>SUM(C14:C23)</f>
        <v>69291307550</v>
      </c>
    </row>
    <row r="14" spans="1:7" s="468" customFormat="1" ht="12.75">
      <c r="A14" s="139"/>
      <c r="B14" s="137" t="s">
        <v>530</v>
      </c>
      <c r="C14" s="138">
        <v>44754000000</v>
      </c>
    </row>
    <row r="15" spans="1:7" s="468" customFormat="1" ht="12.75">
      <c r="A15" s="139"/>
      <c r="B15" s="137" t="s">
        <v>1095</v>
      </c>
      <c r="C15" s="138">
        <v>12000000000</v>
      </c>
    </row>
    <row r="16" spans="1:7" s="468" customFormat="1" ht="15" customHeight="1">
      <c r="A16" s="136"/>
      <c r="B16" s="137" t="s">
        <v>607</v>
      </c>
      <c r="C16" s="138">
        <v>298266108</v>
      </c>
    </row>
    <row r="17" spans="1:3" s="468" customFormat="1" ht="15" customHeight="1">
      <c r="A17" s="137"/>
      <c r="B17" s="137" t="s">
        <v>36</v>
      </c>
      <c r="C17" s="138">
        <v>361376506</v>
      </c>
    </row>
    <row r="18" spans="1:3" s="468" customFormat="1" ht="15" customHeight="1">
      <c r="A18" s="137"/>
      <c r="B18" s="137" t="s">
        <v>37</v>
      </c>
      <c r="C18" s="138">
        <v>3143906009</v>
      </c>
    </row>
    <row r="19" spans="1:3" s="468" customFormat="1" ht="15" customHeight="1">
      <c r="A19" s="137"/>
      <c r="B19" s="137" t="s">
        <v>38</v>
      </c>
      <c r="C19" s="138">
        <v>1482082113</v>
      </c>
    </row>
    <row r="20" spans="1:3" s="468" customFormat="1" ht="12.75">
      <c r="A20" s="137"/>
      <c r="B20" s="137" t="s">
        <v>39</v>
      </c>
      <c r="C20" s="138">
        <v>1623609535</v>
      </c>
    </row>
    <row r="21" spans="1:3" s="468" customFormat="1" ht="15" customHeight="1">
      <c r="A21" s="137"/>
      <c r="B21" s="137" t="s">
        <v>471</v>
      </c>
      <c r="C21" s="138">
        <v>2266488308</v>
      </c>
    </row>
    <row r="22" spans="1:3" s="468" customFormat="1" ht="15" customHeight="1">
      <c r="A22" s="137"/>
      <c r="B22" s="137" t="s">
        <v>209</v>
      </c>
      <c r="C22" s="138">
        <v>3320553378</v>
      </c>
    </row>
    <row r="23" spans="1:3" s="468" customFormat="1" ht="15" customHeight="1">
      <c r="A23" s="137"/>
      <c r="B23" s="137" t="s">
        <v>759</v>
      </c>
      <c r="C23" s="138">
        <v>41025593</v>
      </c>
    </row>
    <row r="24" spans="1:3" s="369" customFormat="1" ht="15" customHeight="1">
      <c r="A24" s="132" t="s">
        <v>760</v>
      </c>
      <c r="B24" s="134"/>
      <c r="C24" s="133">
        <f>SUM(C25:C26)</f>
        <v>13137287035</v>
      </c>
    </row>
    <row r="25" spans="1:3" s="468" customFormat="1" ht="15" customHeight="1">
      <c r="A25" s="137"/>
      <c r="B25" s="137" t="s">
        <v>100</v>
      </c>
      <c r="C25" s="138">
        <v>1526440950</v>
      </c>
    </row>
    <row r="26" spans="1:3" s="468" customFormat="1" ht="15" customHeight="1">
      <c r="A26" s="137"/>
      <c r="B26" s="137" t="s">
        <v>761</v>
      </c>
      <c r="C26" s="138">
        <v>11610846085</v>
      </c>
    </row>
    <row r="27" spans="1:3" s="369" customFormat="1" ht="15" customHeight="1">
      <c r="A27" s="132" t="s">
        <v>241</v>
      </c>
      <c r="B27" s="132"/>
      <c r="C27" s="133">
        <f>SUM(C28:C29)</f>
        <v>1674498222</v>
      </c>
    </row>
    <row r="28" spans="1:3" s="468" customFormat="1" ht="15" customHeight="1">
      <c r="A28" s="137"/>
      <c r="B28" s="137" t="s">
        <v>43</v>
      </c>
      <c r="C28" s="138">
        <v>1662399858</v>
      </c>
    </row>
    <row r="29" spans="1:3" s="468" customFormat="1" ht="15" customHeight="1">
      <c r="A29" s="137"/>
      <c r="B29" s="137" t="s">
        <v>958</v>
      </c>
      <c r="C29" s="138">
        <v>12098364</v>
      </c>
    </row>
    <row r="30" spans="1:3" s="369" customFormat="1" ht="15" customHeight="1">
      <c r="A30" s="132" t="s">
        <v>221</v>
      </c>
      <c r="B30" s="132"/>
      <c r="C30" s="135">
        <f>SUM(C31:C35)</f>
        <v>2246847994.46</v>
      </c>
    </row>
    <row r="31" spans="1:3" s="468" customFormat="1" ht="15" customHeight="1">
      <c r="A31" s="137"/>
      <c r="B31" s="137" t="s">
        <v>530</v>
      </c>
      <c r="C31" s="138">
        <v>1202080679.3499999</v>
      </c>
    </row>
    <row r="32" spans="1:3" s="468" customFormat="1" ht="15" customHeight="1">
      <c r="A32" s="137"/>
      <c r="B32" s="137" t="s">
        <v>566</v>
      </c>
      <c r="C32" s="138">
        <v>66594968</v>
      </c>
    </row>
    <row r="33" spans="1:3" s="468" customFormat="1" ht="15" customHeight="1">
      <c r="A33" s="137"/>
      <c r="B33" s="137" t="s">
        <v>472</v>
      </c>
      <c r="C33" s="138">
        <v>22235342.469999999</v>
      </c>
    </row>
    <row r="34" spans="1:3" s="468" customFormat="1" ht="15" customHeight="1">
      <c r="A34" s="137"/>
      <c r="B34" s="137" t="s">
        <v>45</v>
      </c>
      <c r="C34" s="138">
        <v>952148556.63999999</v>
      </c>
    </row>
    <row r="35" spans="1:3" s="468" customFormat="1" ht="15" customHeight="1">
      <c r="A35" s="137"/>
      <c r="B35" s="137" t="s">
        <v>541</v>
      </c>
      <c r="C35" s="138">
        <v>3788448</v>
      </c>
    </row>
    <row r="36" spans="1:3" s="369" customFormat="1" ht="15" customHeight="1">
      <c r="A36" s="132" t="s">
        <v>473</v>
      </c>
      <c r="B36" s="132"/>
      <c r="C36" s="135">
        <f>SUM(C37:C38)</f>
        <v>336034995</v>
      </c>
    </row>
    <row r="37" spans="1:3" s="468" customFormat="1" ht="15" customHeight="1">
      <c r="A37" s="137"/>
      <c r="B37" s="137" t="s">
        <v>530</v>
      </c>
      <c r="C37" s="138">
        <v>23302994</v>
      </c>
    </row>
    <row r="38" spans="1:3" s="468" customFormat="1" ht="15" customHeight="1">
      <c r="A38" s="137"/>
      <c r="B38" s="137" t="s">
        <v>474</v>
      </c>
      <c r="C38" s="138">
        <v>312732001</v>
      </c>
    </row>
    <row r="39" spans="1:3" s="369" customFormat="1" ht="15" customHeight="1">
      <c r="A39" s="132" t="s">
        <v>475</v>
      </c>
      <c r="B39" s="132"/>
      <c r="C39" s="135">
        <f>SUM(C40:C43)</f>
        <v>1031636196.9</v>
      </c>
    </row>
    <row r="40" spans="1:3" s="468" customFormat="1" ht="15" customHeight="1">
      <c r="A40" s="137"/>
      <c r="B40" s="137" t="s">
        <v>762</v>
      </c>
      <c r="C40" s="138">
        <v>241196094</v>
      </c>
    </row>
    <row r="41" spans="1:3" s="468" customFormat="1" ht="12.75">
      <c r="A41" s="137"/>
      <c r="B41" s="137" t="s">
        <v>1096</v>
      </c>
      <c r="C41" s="138">
        <v>2212860.9</v>
      </c>
    </row>
    <row r="42" spans="1:3" s="468" customFormat="1" ht="15" customHeight="1">
      <c r="A42" s="137"/>
      <c r="B42" s="137" t="s">
        <v>476</v>
      </c>
      <c r="C42" s="138">
        <v>717572861</v>
      </c>
    </row>
    <row r="43" spans="1:3" s="468" customFormat="1" ht="15" customHeight="1">
      <c r="A43" s="137"/>
      <c r="B43" s="137" t="s">
        <v>477</v>
      </c>
      <c r="C43" s="138">
        <v>70654381</v>
      </c>
    </row>
    <row r="44" spans="1:3" s="369" customFormat="1" ht="15" customHeight="1">
      <c r="A44" s="132" t="s">
        <v>212</v>
      </c>
      <c r="B44" s="132"/>
      <c r="C44" s="133">
        <f>SUM(C45:C46)</f>
        <v>1722689072</v>
      </c>
    </row>
    <row r="45" spans="1:3" s="468" customFormat="1" ht="15" customHeight="1">
      <c r="A45" s="137"/>
      <c r="B45" s="137" t="s">
        <v>530</v>
      </c>
      <c r="C45" s="138">
        <v>162899916</v>
      </c>
    </row>
    <row r="46" spans="1:3" s="468" customFormat="1" ht="15" customHeight="1">
      <c r="A46" s="137"/>
      <c r="B46" s="137" t="s">
        <v>54</v>
      </c>
      <c r="C46" s="138">
        <v>1559789156</v>
      </c>
    </row>
    <row r="47" spans="1:3" s="369" customFormat="1" ht="15" customHeight="1">
      <c r="A47" s="132" t="s">
        <v>213</v>
      </c>
      <c r="B47" s="132"/>
      <c r="C47" s="133">
        <f>SUM(C48)</f>
        <v>1986888055</v>
      </c>
    </row>
    <row r="48" spans="1:3" s="468" customFormat="1" ht="15" customHeight="1">
      <c r="A48" s="137"/>
      <c r="B48" s="137" t="s">
        <v>530</v>
      </c>
      <c r="C48" s="138">
        <v>1986888055</v>
      </c>
    </row>
    <row r="49" spans="1:3" s="369" customFormat="1" ht="15" customHeight="1">
      <c r="A49" s="132" t="s">
        <v>189</v>
      </c>
      <c r="B49" s="132"/>
      <c r="C49" s="133">
        <f>SUM(C50:C54)</f>
        <v>10070983790.799999</v>
      </c>
    </row>
    <row r="50" spans="1:3" s="468" customFormat="1" ht="15" customHeight="1">
      <c r="A50" s="137"/>
      <c r="B50" s="137" t="s">
        <v>530</v>
      </c>
      <c r="C50" s="138">
        <v>226628879</v>
      </c>
    </row>
    <row r="51" spans="1:3" s="468" customFormat="1" ht="12.75">
      <c r="A51" s="137"/>
      <c r="B51" s="137" t="s">
        <v>478</v>
      </c>
      <c r="C51" s="138">
        <v>8937507465</v>
      </c>
    </row>
    <row r="52" spans="1:3" s="468" customFormat="1" ht="15" customHeight="1">
      <c r="A52" s="137"/>
      <c r="B52" s="137" t="s">
        <v>65</v>
      </c>
      <c r="C52" s="138">
        <v>291765488.79999995</v>
      </c>
    </row>
    <row r="53" spans="1:3" s="468" customFormat="1" ht="15" customHeight="1">
      <c r="A53" s="137"/>
      <c r="B53" s="137" t="s">
        <v>66</v>
      </c>
      <c r="C53" s="138">
        <v>322653553</v>
      </c>
    </row>
    <row r="54" spans="1:3" s="468" customFormat="1" ht="24">
      <c r="A54" s="137"/>
      <c r="B54" s="141" t="s">
        <v>195</v>
      </c>
      <c r="C54" s="469">
        <v>292428405</v>
      </c>
    </row>
    <row r="55" spans="1:3" s="369" customFormat="1" ht="15" customHeight="1">
      <c r="A55" s="132" t="s">
        <v>479</v>
      </c>
      <c r="B55" s="132"/>
      <c r="C55" s="133">
        <v>192067220</v>
      </c>
    </row>
    <row r="56" spans="1:3" s="468" customFormat="1" ht="12.75">
      <c r="A56" s="137"/>
      <c r="B56" s="137" t="s">
        <v>530</v>
      </c>
      <c r="C56" s="140">
        <v>192067220</v>
      </c>
    </row>
    <row r="57" spans="1:3" s="369" customFormat="1" ht="15" customHeight="1">
      <c r="A57" s="132" t="s">
        <v>959</v>
      </c>
      <c r="B57" s="134"/>
      <c r="C57" s="133">
        <f>SUM(C58)</f>
        <v>13734</v>
      </c>
    </row>
    <row r="58" spans="1:3" s="468" customFormat="1" ht="12.75">
      <c r="A58" s="137"/>
      <c r="B58" s="137" t="s">
        <v>530</v>
      </c>
      <c r="C58" s="140">
        <v>13734</v>
      </c>
    </row>
    <row r="59" spans="1:3" s="369" customFormat="1" ht="15" customHeight="1">
      <c r="A59" s="132" t="s">
        <v>160</v>
      </c>
      <c r="B59" s="132"/>
      <c r="C59" s="133">
        <f>SUM(C60)</f>
        <v>50028594410</v>
      </c>
    </row>
    <row r="60" spans="1:3" s="468" customFormat="1" ht="12.75">
      <c r="A60" s="137"/>
      <c r="B60" s="137" t="s">
        <v>242</v>
      </c>
      <c r="C60" s="140">
        <v>50028594410</v>
      </c>
    </row>
    <row r="61" spans="1:3" s="369" customFormat="1" ht="15" customHeight="1">
      <c r="A61" s="505" t="s">
        <v>960</v>
      </c>
      <c r="B61" s="506"/>
      <c r="C61" s="466">
        <f>SUM(C62)</f>
        <v>4952161</v>
      </c>
    </row>
    <row r="62" spans="1:3" s="468" customFormat="1" ht="12.75">
      <c r="A62" s="137"/>
      <c r="B62" s="137" t="s">
        <v>961</v>
      </c>
      <c r="C62" s="140">
        <v>4952161</v>
      </c>
    </row>
    <row r="63" spans="1:3" s="369" customFormat="1" ht="15" customHeight="1">
      <c r="A63" s="132" t="s">
        <v>214</v>
      </c>
      <c r="B63" s="132"/>
      <c r="C63" s="133">
        <f>SUM(C64)</f>
        <v>1250790223</v>
      </c>
    </row>
    <row r="64" spans="1:3" s="468" customFormat="1" ht="12.75">
      <c r="A64" s="137"/>
      <c r="B64" s="137" t="s">
        <v>608</v>
      </c>
      <c r="C64" s="140">
        <v>1250790223</v>
      </c>
    </row>
    <row r="65" spans="1:3" s="369" customFormat="1" ht="13.5">
      <c r="A65" s="132" t="s">
        <v>962</v>
      </c>
      <c r="B65" s="134"/>
      <c r="C65" s="133">
        <f>SUM(C66)</f>
        <v>2232548</v>
      </c>
    </row>
    <row r="66" spans="1:3" s="468" customFormat="1" ht="12.75">
      <c r="A66" s="137"/>
      <c r="B66" s="137" t="s">
        <v>530</v>
      </c>
      <c r="C66" s="140">
        <v>2232548</v>
      </c>
    </row>
    <row r="67" spans="1:3" s="369" customFormat="1" ht="13.5">
      <c r="A67" s="132" t="s">
        <v>215</v>
      </c>
      <c r="B67" s="132"/>
      <c r="C67" s="133">
        <f>SUM(C68:C70)</f>
        <v>5709675806</v>
      </c>
    </row>
    <row r="68" spans="1:3" s="468" customFormat="1" ht="12.75">
      <c r="A68" s="137"/>
      <c r="B68" s="137" t="s">
        <v>167</v>
      </c>
      <c r="C68" s="140">
        <v>5151057917</v>
      </c>
    </row>
    <row r="69" spans="1:3" s="468" customFormat="1" ht="12.75">
      <c r="A69" s="137"/>
      <c r="B69" s="137" t="s">
        <v>559</v>
      </c>
      <c r="C69" s="140">
        <v>292984658</v>
      </c>
    </row>
    <row r="70" spans="1:3" s="468" customFormat="1" ht="12.75">
      <c r="A70" s="137"/>
      <c r="B70" s="137" t="s">
        <v>520</v>
      </c>
      <c r="C70" s="140">
        <v>265633231</v>
      </c>
    </row>
    <row r="71" spans="1:3" s="369" customFormat="1" ht="13.5">
      <c r="A71" s="132" t="s">
        <v>609</v>
      </c>
      <c r="B71" s="132"/>
      <c r="C71" s="133">
        <f>SUM(C72)</f>
        <v>254670244</v>
      </c>
    </row>
    <row r="72" spans="1:3" s="468" customFormat="1" ht="12.75">
      <c r="A72" s="137"/>
      <c r="B72" s="137" t="s">
        <v>610</v>
      </c>
      <c r="C72" s="140">
        <v>254670244</v>
      </c>
    </row>
    <row r="73" spans="1:3" s="369" customFormat="1" ht="13.5">
      <c r="A73" s="132" t="s">
        <v>480</v>
      </c>
      <c r="B73" s="132"/>
      <c r="C73" s="133">
        <f>SUM(C74)</f>
        <v>39040351</v>
      </c>
    </row>
    <row r="74" spans="1:3" s="468" customFormat="1" ht="12.75">
      <c r="A74" s="137"/>
      <c r="B74" s="137" t="s">
        <v>89</v>
      </c>
      <c r="C74" s="140">
        <v>39040351</v>
      </c>
    </row>
    <row r="75" spans="1:3" s="369" customFormat="1" ht="15" customHeight="1">
      <c r="A75" s="132" t="s">
        <v>481</v>
      </c>
      <c r="B75" s="132"/>
      <c r="C75" s="133">
        <f>SUM(C76)</f>
        <v>605811453.19000006</v>
      </c>
    </row>
    <row r="76" spans="1:3" s="468" customFormat="1" ht="12.75">
      <c r="A76" s="137"/>
      <c r="B76" s="137" t="s">
        <v>90</v>
      </c>
      <c r="C76" s="140">
        <v>605811453.19000006</v>
      </c>
    </row>
    <row r="77" spans="1:3" s="369" customFormat="1" ht="15" customHeight="1">
      <c r="A77" s="132" t="s">
        <v>482</v>
      </c>
      <c r="B77" s="132"/>
      <c r="C77" s="133">
        <f>SUM(C78)</f>
        <v>2118705900</v>
      </c>
    </row>
    <row r="78" spans="1:3" s="468" customFormat="1" ht="12.75">
      <c r="A78" s="137"/>
      <c r="B78" s="137" t="s">
        <v>608</v>
      </c>
      <c r="C78" s="140">
        <v>2118705900</v>
      </c>
    </row>
    <row r="79" spans="1:3" s="369" customFormat="1" ht="15" customHeight="1">
      <c r="A79" s="132" t="s">
        <v>483</v>
      </c>
      <c r="B79" s="132"/>
      <c r="C79" s="133">
        <f>SUM(C80)</f>
        <v>628629912</v>
      </c>
    </row>
    <row r="80" spans="1:3" s="468" customFormat="1" ht="12.75">
      <c r="A80" s="137"/>
      <c r="B80" s="137" t="s">
        <v>608</v>
      </c>
      <c r="C80" s="140">
        <v>628629912</v>
      </c>
    </row>
    <row r="81" spans="1:3" s="467" customFormat="1" ht="12" customHeight="1">
      <c r="A81" s="132" t="s">
        <v>763</v>
      </c>
      <c r="B81" s="134"/>
      <c r="C81" s="133">
        <f>SUM(C82)</f>
        <v>18243365.5</v>
      </c>
    </row>
    <row r="82" spans="1:3" s="468" customFormat="1" ht="12.75">
      <c r="A82" s="137"/>
      <c r="B82" s="137" t="s">
        <v>764</v>
      </c>
      <c r="C82" s="140">
        <v>18243365.5</v>
      </c>
    </row>
    <row r="83" spans="1:3" s="467" customFormat="1" ht="16.5">
      <c r="A83" s="132" t="s">
        <v>484</v>
      </c>
      <c r="B83" s="132"/>
      <c r="C83" s="133">
        <f>SUM(C84:C86)</f>
        <v>869901040.14999998</v>
      </c>
    </row>
    <row r="84" spans="1:3" s="468" customFormat="1" ht="12.75">
      <c r="A84" s="137"/>
      <c r="B84" s="137" t="s">
        <v>485</v>
      </c>
      <c r="C84" s="140">
        <f>675583709.75+12574221.4</f>
        <v>688157931.14999998</v>
      </c>
    </row>
    <row r="85" spans="1:3" s="468" customFormat="1" ht="12.75">
      <c r="A85" s="137"/>
      <c r="B85" s="137" t="s">
        <v>529</v>
      </c>
      <c r="C85" s="140">
        <v>175788924</v>
      </c>
    </row>
    <row r="86" spans="1:3" s="468" customFormat="1" ht="12.75">
      <c r="A86" s="137"/>
      <c r="B86" s="137" t="s">
        <v>567</v>
      </c>
      <c r="C86" s="140">
        <v>5954185</v>
      </c>
    </row>
    <row r="87" spans="1:3" s="467" customFormat="1" ht="16.5">
      <c r="A87" s="132" t="s">
        <v>765</v>
      </c>
      <c r="B87" s="134"/>
      <c r="C87" s="133">
        <f>SUM(C88:C88)</f>
        <v>108284.56</v>
      </c>
    </row>
    <row r="88" spans="1:3" s="468" customFormat="1" ht="12.75">
      <c r="A88" s="137"/>
      <c r="B88" s="137" t="s">
        <v>530</v>
      </c>
      <c r="C88" s="140">
        <v>108284.56</v>
      </c>
    </row>
    <row r="89" spans="1:3" ht="18.75" thickBot="1">
      <c r="A89" s="463"/>
      <c r="B89" s="464"/>
      <c r="C89" s="465"/>
    </row>
    <row r="90" spans="1:3">
      <c r="A90" s="500" t="s">
        <v>12</v>
      </c>
      <c r="B90" s="500"/>
      <c r="C90" s="500"/>
    </row>
  </sheetData>
  <autoFilter ref="A7:C81"/>
  <mergeCells count="6">
    <mergeCell ref="A90:C90"/>
    <mergeCell ref="A1:B1"/>
    <mergeCell ref="A2:C2"/>
    <mergeCell ref="A4:B5"/>
    <mergeCell ref="C4:C5"/>
    <mergeCell ref="A61:B61"/>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J28"/>
  <sheetViews>
    <sheetView showGridLines="0" zoomScale="120" zoomScaleNormal="120" workbookViewId="0">
      <selection sqref="A1:B1"/>
    </sheetView>
  </sheetViews>
  <sheetFormatPr baseColWidth="10" defaultRowHeight="8.25"/>
  <cols>
    <col min="1" max="1" width="5" style="25" customWidth="1"/>
    <col min="2" max="2" width="54.85546875" style="25" customWidth="1"/>
    <col min="3" max="3" width="34.85546875" style="25" customWidth="1"/>
    <col min="4" max="4" width="30" style="92" customWidth="1"/>
    <col min="5" max="16384" width="11.42578125" style="25"/>
  </cols>
  <sheetData>
    <row r="1" spans="1:10" s="14" customFormat="1" ht="43.5" customHeight="1">
      <c r="A1" s="509" t="s">
        <v>112</v>
      </c>
      <c r="B1" s="509"/>
      <c r="C1" s="151" t="s">
        <v>956</v>
      </c>
      <c r="D1" s="90"/>
      <c r="E1" s="15"/>
      <c r="F1" s="15"/>
      <c r="H1" s="16"/>
    </row>
    <row r="2" spans="1:10" s="14" customFormat="1">
      <c r="A2" s="152"/>
      <c r="B2" s="152"/>
      <c r="C2" s="152"/>
      <c r="D2" s="91"/>
      <c r="E2" s="24"/>
      <c r="F2" s="24"/>
      <c r="G2" s="24"/>
      <c r="H2" s="24"/>
    </row>
    <row r="3" spans="1:10" ht="55.5" customHeight="1" thickBot="1">
      <c r="A3" s="510" t="s">
        <v>1091</v>
      </c>
      <c r="B3" s="511"/>
      <c r="C3" s="511"/>
      <c r="F3" s="507"/>
      <c r="G3" s="507"/>
      <c r="H3" s="507"/>
      <c r="I3" s="507"/>
      <c r="J3" s="507"/>
    </row>
    <row r="4" spans="1:10" ht="6" customHeight="1">
      <c r="A4" s="153"/>
      <c r="B4" s="154"/>
      <c r="C4" s="154"/>
    </row>
    <row r="5" spans="1:10" ht="10.5" customHeight="1">
      <c r="A5" s="512" t="s">
        <v>79</v>
      </c>
      <c r="B5" s="512"/>
      <c r="C5" s="513" t="s">
        <v>170</v>
      </c>
    </row>
    <row r="6" spans="1:10" ht="14.25" customHeight="1">
      <c r="A6" s="512"/>
      <c r="B6" s="512"/>
      <c r="C6" s="514"/>
    </row>
    <row r="7" spans="1:10" ht="3" customHeight="1" thickBot="1">
      <c r="A7" s="26"/>
      <c r="B7" s="26"/>
      <c r="C7" s="27"/>
    </row>
    <row r="8" spans="1:10" ht="3" customHeight="1" thickBot="1">
      <c r="A8" s="26"/>
      <c r="B8" s="26"/>
      <c r="C8" s="27"/>
    </row>
    <row r="9" spans="1:10" ht="15" customHeight="1">
      <c r="A9" s="515" t="s">
        <v>24</v>
      </c>
      <c r="B9" s="515"/>
      <c r="C9" s="143">
        <f>+C10+C14+C18+C19+C20+C21+C22+C23+C24+C25+C26</f>
        <v>34234218428.48</v>
      </c>
      <c r="D9" s="104"/>
    </row>
    <row r="10" spans="1:10" ht="13.5">
      <c r="A10" s="144">
        <v>1</v>
      </c>
      <c r="B10" s="145" t="s">
        <v>80</v>
      </c>
      <c r="C10" s="146">
        <f>SUM(C11:C13)</f>
        <v>1072909636.38</v>
      </c>
    </row>
    <row r="11" spans="1:10" ht="13.5">
      <c r="A11" s="147"/>
      <c r="B11" s="149" t="s">
        <v>81</v>
      </c>
      <c r="C11" s="150">
        <v>388932442.38</v>
      </c>
    </row>
    <row r="12" spans="1:10" ht="13.5">
      <c r="A12" s="147"/>
      <c r="B12" s="149" t="s">
        <v>82</v>
      </c>
      <c r="C12" s="150">
        <v>596214717</v>
      </c>
    </row>
    <row r="13" spans="1:10" ht="13.5">
      <c r="A13" s="147"/>
      <c r="B13" s="149" t="s">
        <v>83</v>
      </c>
      <c r="C13" s="150">
        <v>87762477</v>
      </c>
    </row>
    <row r="14" spans="1:10" ht="13.5">
      <c r="A14" s="144">
        <v>3</v>
      </c>
      <c r="B14" s="145" t="s">
        <v>84</v>
      </c>
      <c r="C14" s="146">
        <f>SUM(C15:C17)</f>
        <v>1166995041.7</v>
      </c>
    </row>
    <row r="15" spans="1:10" ht="13.5">
      <c r="A15" s="147"/>
      <c r="B15" s="149" t="s">
        <v>85</v>
      </c>
      <c r="C15" s="150">
        <v>5090274</v>
      </c>
    </row>
    <row r="16" spans="1:10" ht="15" customHeight="1">
      <c r="A16" s="147"/>
      <c r="B16" s="149" t="s">
        <v>108</v>
      </c>
      <c r="C16" s="150">
        <v>1138229867.7</v>
      </c>
    </row>
    <row r="17" spans="1:3" ht="15" customHeight="1">
      <c r="A17" s="147"/>
      <c r="B17" s="149" t="s">
        <v>86</v>
      </c>
      <c r="C17" s="150">
        <v>23674900</v>
      </c>
    </row>
    <row r="18" spans="1:3" ht="13.5">
      <c r="A18" s="144">
        <v>22</v>
      </c>
      <c r="B18" s="145" t="s">
        <v>87</v>
      </c>
      <c r="C18" s="146">
        <v>1098465003.1999998</v>
      </c>
    </row>
    <row r="19" spans="1:3" ht="13.5">
      <c r="A19" s="144">
        <v>32</v>
      </c>
      <c r="B19" s="145" t="s">
        <v>178</v>
      </c>
      <c r="C19" s="146">
        <v>61268317.710000001</v>
      </c>
    </row>
    <row r="20" spans="1:3" ht="13.5">
      <c r="A20" s="144">
        <v>35</v>
      </c>
      <c r="B20" s="145" t="s">
        <v>109</v>
      </c>
      <c r="C20" s="146">
        <v>30006811.660000004</v>
      </c>
    </row>
    <row r="21" spans="1:3" ht="13.5">
      <c r="A21" s="144">
        <v>40</v>
      </c>
      <c r="B21" s="145" t="s">
        <v>88</v>
      </c>
      <c r="C21" s="146">
        <v>352911418.45999998</v>
      </c>
    </row>
    <row r="22" spans="1:3" ht="15" customHeight="1">
      <c r="A22" s="144">
        <v>41</v>
      </c>
      <c r="B22" s="145" t="s">
        <v>783</v>
      </c>
      <c r="C22" s="146">
        <v>47971892.93</v>
      </c>
    </row>
    <row r="23" spans="1:3" ht="13.5">
      <c r="A23" s="144">
        <v>43</v>
      </c>
      <c r="B23" s="145" t="s">
        <v>90</v>
      </c>
      <c r="C23" s="146">
        <v>633199551.33000004</v>
      </c>
    </row>
    <row r="24" spans="1:3" ht="27">
      <c r="A24" s="144">
        <v>44</v>
      </c>
      <c r="B24" s="145" t="s">
        <v>110</v>
      </c>
      <c r="C24" s="146"/>
    </row>
    <row r="25" spans="1:3" ht="13.5">
      <c r="A25" s="144">
        <v>49</v>
      </c>
      <c r="B25" s="145" t="s">
        <v>171</v>
      </c>
      <c r="C25" s="146">
        <v>497930135.1099999</v>
      </c>
    </row>
    <row r="26" spans="1:3" ht="13.5">
      <c r="A26" s="147">
        <v>50</v>
      </c>
      <c r="B26" s="145" t="s">
        <v>91</v>
      </c>
      <c r="C26" s="148">
        <v>29272560620</v>
      </c>
    </row>
    <row r="27" spans="1:3" ht="4.5" customHeight="1" thickBot="1">
      <c r="A27" s="28"/>
      <c r="B27" s="29"/>
      <c r="C27" s="30"/>
    </row>
    <row r="28" spans="1:3" ht="42" customHeight="1">
      <c r="A28" s="508" t="s">
        <v>784</v>
      </c>
      <c r="B28" s="508"/>
      <c r="C28" s="508"/>
    </row>
  </sheetData>
  <mergeCells count="7">
    <mergeCell ref="F3:J3"/>
    <mergeCell ref="A28:C28"/>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H19"/>
  <sheetViews>
    <sheetView showGridLines="0" zoomScale="120" zoomScaleNormal="120" workbookViewId="0">
      <selection sqref="A1:C1"/>
    </sheetView>
  </sheetViews>
  <sheetFormatPr baseColWidth="10" defaultRowHeight="15"/>
  <cols>
    <col min="1" max="3" width="14.42578125" customWidth="1"/>
    <col min="4" max="4" width="53.85546875" customWidth="1"/>
    <col min="5" max="5" width="3" customWidth="1"/>
  </cols>
  <sheetData>
    <row r="1" spans="1:8" ht="58.5" customHeight="1">
      <c r="A1" s="517" t="s">
        <v>112</v>
      </c>
      <c r="B1" s="517"/>
      <c r="C1" s="517"/>
      <c r="D1" s="155" t="s">
        <v>956</v>
      </c>
      <c r="E1" s="120"/>
      <c r="F1" s="120"/>
      <c r="H1" s="89"/>
    </row>
    <row r="2" spans="1:8" ht="60.75" customHeight="1" thickBot="1">
      <c r="A2" s="518" t="s">
        <v>969</v>
      </c>
      <c r="B2" s="518"/>
      <c r="C2" s="519"/>
      <c r="D2" s="519"/>
    </row>
    <row r="3" spans="1:8" ht="4.5" customHeight="1">
      <c r="A3" s="156"/>
      <c r="B3" s="156"/>
      <c r="C3" s="156"/>
      <c r="D3" s="156"/>
    </row>
    <row r="4" spans="1:8">
      <c r="A4" s="520" t="s">
        <v>968</v>
      </c>
      <c r="B4" s="520" t="s">
        <v>525</v>
      </c>
      <c r="C4" s="520" t="s">
        <v>526</v>
      </c>
      <c r="D4" s="522" t="s">
        <v>611</v>
      </c>
    </row>
    <row r="5" spans="1:8">
      <c r="A5" s="521"/>
      <c r="B5" s="521"/>
      <c r="C5" s="521"/>
      <c r="D5" s="522"/>
    </row>
    <row r="6" spans="1:8">
      <c r="A6" s="521"/>
      <c r="B6" s="521"/>
      <c r="C6" s="521"/>
      <c r="D6" s="522"/>
    </row>
    <row r="7" spans="1:8" ht="4.5" customHeight="1" thickBot="1">
      <c r="A7" s="119"/>
      <c r="B7" s="119"/>
      <c r="C7" s="119"/>
      <c r="D7" s="9"/>
    </row>
    <row r="8" spans="1:8" ht="4.5" customHeight="1" thickBot="1">
      <c r="A8" s="118"/>
      <c r="B8" s="118"/>
      <c r="C8" s="118"/>
      <c r="D8" s="7"/>
    </row>
    <row r="9" spans="1:8" ht="55.5" customHeight="1">
      <c r="A9" s="472">
        <v>2024</v>
      </c>
      <c r="B9" s="157">
        <v>4886.8999999999996</v>
      </c>
      <c r="C9" s="157">
        <v>782.6</v>
      </c>
      <c r="D9" s="158" t="s">
        <v>963</v>
      </c>
    </row>
    <row r="10" spans="1:8" ht="93.75" customHeight="1">
      <c r="A10" s="470"/>
      <c r="B10" s="470"/>
      <c r="C10" s="470">
        <v>857.5</v>
      </c>
      <c r="D10" s="471" t="s">
        <v>964</v>
      </c>
    </row>
    <row r="11" spans="1:8" ht="66.75" customHeight="1">
      <c r="A11" s="470"/>
      <c r="B11" s="470"/>
      <c r="C11" s="470">
        <v>31.7</v>
      </c>
      <c r="D11" s="471" t="s">
        <v>965</v>
      </c>
    </row>
    <row r="12" spans="1:8" ht="89.25" customHeight="1">
      <c r="A12" s="470"/>
      <c r="B12" s="470"/>
      <c r="C12" s="470">
        <v>2939.7</v>
      </c>
      <c r="D12" s="471" t="s">
        <v>966</v>
      </c>
    </row>
    <row r="13" spans="1:8" ht="66" customHeight="1">
      <c r="A13" s="470"/>
      <c r="B13" s="470"/>
      <c r="C13" s="470">
        <v>213.5</v>
      </c>
      <c r="D13" s="471" t="s">
        <v>967</v>
      </c>
    </row>
    <row r="14" spans="1:8" ht="7.5" customHeight="1" thickBot="1">
      <c r="A14" s="159"/>
      <c r="B14" s="159"/>
      <c r="C14" s="159"/>
      <c r="D14" s="160"/>
    </row>
    <row r="15" spans="1:8" ht="8.25" customHeight="1">
      <c r="A15" s="523"/>
      <c r="B15" s="523"/>
      <c r="C15" s="523"/>
      <c r="D15" s="523"/>
    </row>
    <row r="16" spans="1:8" ht="33.75" customHeight="1">
      <c r="A16" s="516" t="s">
        <v>1097</v>
      </c>
      <c r="B16" s="516"/>
      <c r="C16" s="516"/>
      <c r="D16" s="516"/>
    </row>
    <row r="17" spans="4:4">
      <c r="D17" s="111"/>
    </row>
    <row r="19" spans="4:4">
      <c r="D19" s="111"/>
    </row>
  </sheetData>
  <mergeCells count="8">
    <mergeCell ref="A16:D16"/>
    <mergeCell ref="A1:C1"/>
    <mergeCell ref="A2:D2"/>
    <mergeCell ref="A4:A6"/>
    <mergeCell ref="C4:C6"/>
    <mergeCell ref="D4:D6"/>
    <mergeCell ref="A15:D15"/>
    <mergeCell ref="B4:B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26"/>
  <sheetViews>
    <sheetView showGridLines="0" zoomScale="120" zoomScaleNormal="120" workbookViewId="0">
      <selection sqref="A1:B1"/>
    </sheetView>
  </sheetViews>
  <sheetFormatPr baseColWidth="10" defaultRowHeight="18"/>
  <cols>
    <col min="1" max="1" width="8.85546875" style="18" customWidth="1"/>
    <col min="2" max="2" width="51.5703125" style="18" customWidth="1"/>
    <col min="3" max="3" width="33.7109375" style="18" customWidth="1"/>
    <col min="4" max="4" width="4.28515625" style="18" customWidth="1"/>
    <col min="5" max="5" width="11.42578125" style="17"/>
    <col min="6" max="6" width="14.28515625" style="18" bestFit="1" customWidth="1"/>
    <col min="7" max="8" width="11.42578125" style="18"/>
    <col min="9" max="9" width="20.140625" style="18" bestFit="1" customWidth="1"/>
    <col min="10" max="11" width="11.42578125" style="18"/>
    <col min="12" max="12" width="20.42578125" style="18" bestFit="1" customWidth="1"/>
    <col min="13" max="16384" width="11.42578125" style="18"/>
  </cols>
  <sheetData>
    <row r="1" spans="1:9" s="14" customFormat="1" ht="43.5" customHeight="1">
      <c r="A1" s="509" t="s">
        <v>112</v>
      </c>
      <c r="B1" s="509"/>
      <c r="C1" s="161" t="s">
        <v>956</v>
      </c>
      <c r="F1" s="20"/>
      <c r="G1" s="16"/>
      <c r="H1" s="89"/>
    </row>
    <row r="2" spans="1:9" ht="7.5" customHeight="1">
      <c r="A2" s="162"/>
      <c r="B2" s="162"/>
      <c r="C2" s="162"/>
    </row>
    <row r="3" spans="1:9" ht="60" customHeight="1" thickBot="1">
      <c r="A3" s="518" t="s">
        <v>971</v>
      </c>
      <c r="B3" s="519"/>
      <c r="C3" s="519"/>
    </row>
    <row r="4" spans="1:9" ht="6" customHeight="1">
      <c r="A4" s="156"/>
      <c r="B4" s="156"/>
      <c r="C4" s="156"/>
    </row>
    <row r="5" spans="1:9" s="8" customFormat="1" ht="15" customHeight="1">
      <c r="A5" s="525" t="s">
        <v>95</v>
      </c>
      <c r="B5" s="525" t="s">
        <v>96</v>
      </c>
      <c r="C5" s="526" t="s">
        <v>170</v>
      </c>
      <c r="E5" s="19"/>
    </row>
    <row r="6" spans="1:9" s="8" customFormat="1" ht="15" customHeight="1">
      <c r="A6" s="525"/>
      <c r="B6" s="525"/>
      <c r="C6" s="526"/>
      <c r="E6" s="19"/>
    </row>
    <row r="7" spans="1:9" s="8" customFormat="1" ht="3" customHeight="1" thickBot="1">
      <c r="A7" s="163"/>
      <c r="B7" s="163"/>
      <c r="C7" s="164"/>
      <c r="D7" s="10"/>
      <c r="E7" s="19"/>
      <c r="H7" s="8" t="s">
        <v>766</v>
      </c>
      <c r="I7" s="8" t="s">
        <v>767</v>
      </c>
    </row>
    <row r="8" spans="1:9" s="8" customFormat="1" ht="3" customHeight="1" thickBot="1">
      <c r="A8" s="165"/>
      <c r="B8" s="165"/>
      <c r="C8" s="166"/>
      <c r="E8" s="19"/>
      <c r="H8" s="8">
        <v>4</v>
      </c>
      <c r="I8" s="8">
        <v>68509269</v>
      </c>
    </row>
    <row r="9" spans="1:9" s="8" customFormat="1" ht="15.75" customHeight="1">
      <c r="A9" s="167" t="s">
        <v>24</v>
      </c>
      <c r="B9" s="167"/>
      <c r="C9" s="168">
        <v>68126272204</v>
      </c>
      <c r="E9" s="19"/>
      <c r="I9" s="121"/>
    </row>
    <row r="10" spans="1:9" s="8" customFormat="1" ht="15" customHeight="1">
      <c r="A10" s="169">
        <v>4</v>
      </c>
      <c r="B10" s="170" t="s">
        <v>97</v>
      </c>
      <c r="C10" s="171">
        <v>68509269</v>
      </c>
      <c r="E10" s="19"/>
      <c r="I10" s="121"/>
    </row>
    <row r="11" spans="1:9" s="8" customFormat="1" ht="15" customHeight="1">
      <c r="A11" s="169">
        <v>5</v>
      </c>
      <c r="B11" s="170" t="s">
        <v>98</v>
      </c>
      <c r="C11" s="171">
        <v>111286</v>
      </c>
      <c r="E11" s="19"/>
      <c r="I11" s="121"/>
    </row>
    <row r="12" spans="1:9" s="8" customFormat="1" ht="15" customHeight="1">
      <c r="A12" s="169">
        <v>6</v>
      </c>
      <c r="B12" s="170" t="s">
        <v>99</v>
      </c>
      <c r="C12" s="171">
        <v>45370923142</v>
      </c>
      <c r="E12" s="19"/>
      <c r="I12" s="121"/>
    </row>
    <row r="13" spans="1:9" s="8" customFormat="1" ht="15" customHeight="1">
      <c r="A13" s="169">
        <v>7</v>
      </c>
      <c r="B13" s="170" t="s">
        <v>100</v>
      </c>
      <c r="C13" s="171">
        <v>1051705245</v>
      </c>
      <c r="E13" s="19"/>
      <c r="I13" s="121"/>
    </row>
    <row r="14" spans="1:9" s="8" customFormat="1" ht="15" customHeight="1">
      <c r="A14" s="169">
        <v>8</v>
      </c>
      <c r="B14" s="170" t="s">
        <v>970</v>
      </c>
      <c r="C14" s="171">
        <v>2639808</v>
      </c>
      <c r="E14" s="19"/>
      <c r="I14" s="121"/>
    </row>
    <row r="15" spans="1:9" s="8" customFormat="1" ht="15" customHeight="1">
      <c r="A15" s="169">
        <v>9</v>
      </c>
      <c r="B15" s="170" t="s">
        <v>210</v>
      </c>
      <c r="C15" s="171">
        <v>-1715952</v>
      </c>
      <c r="E15" s="19"/>
      <c r="I15" s="121"/>
    </row>
    <row r="16" spans="1:9" s="8" customFormat="1" ht="15" customHeight="1">
      <c r="A16" s="169">
        <v>11</v>
      </c>
      <c r="B16" s="170" t="s">
        <v>101</v>
      </c>
      <c r="C16" s="171">
        <v>19364127</v>
      </c>
      <c r="E16" s="19"/>
      <c r="I16" s="121"/>
    </row>
    <row r="17" spans="1:12" s="8" customFormat="1" ht="15" customHeight="1">
      <c r="A17" s="169">
        <v>12</v>
      </c>
      <c r="B17" s="170" t="s">
        <v>102</v>
      </c>
      <c r="C17" s="171">
        <v>160602000</v>
      </c>
      <c r="E17" s="19"/>
      <c r="I17" s="121"/>
    </row>
    <row r="18" spans="1:12" s="8" customFormat="1" ht="15" customHeight="1">
      <c r="A18" s="169">
        <v>13</v>
      </c>
      <c r="B18" s="170" t="s">
        <v>103</v>
      </c>
      <c r="C18" s="171">
        <v>1285803350</v>
      </c>
      <c r="E18" s="19"/>
      <c r="I18" s="121"/>
      <c r="L18" s="121"/>
    </row>
    <row r="19" spans="1:12" s="8" customFormat="1" ht="15" customHeight="1">
      <c r="A19" s="169">
        <v>18</v>
      </c>
      <c r="B19" s="170" t="s">
        <v>176</v>
      </c>
      <c r="C19" s="171">
        <v>192067220</v>
      </c>
      <c r="E19" s="19"/>
      <c r="I19" s="121"/>
      <c r="L19" s="121"/>
    </row>
    <row r="20" spans="1:12" s="8" customFormat="1" ht="15" customHeight="1">
      <c r="A20" s="169">
        <v>23</v>
      </c>
      <c r="B20" s="170" t="s">
        <v>614</v>
      </c>
      <c r="C20" s="171">
        <v>14393580000</v>
      </c>
      <c r="E20" s="19"/>
      <c r="I20" s="121"/>
      <c r="L20" s="121"/>
    </row>
    <row r="21" spans="1:12" s="8" customFormat="1" ht="15" customHeight="1">
      <c r="A21" s="169">
        <v>36</v>
      </c>
      <c r="B21" s="170" t="s">
        <v>165</v>
      </c>
      <c r="C21" s="171">
        <v>4953411794</v>
      </c>
      <c r="E21" s="19"/>
      <c r="H21" s="18"/>
      <c r="I21" s="94"/>
      <c r="L21" s="121"/>
    </row>
    <row r="22" spans="1:12" s="8" customFormat="1" ht="15" customHeight="1">
      <c r="A22" s="169">
        <v>46</v>
      </c>
      <c r="B22" s="170" t="s">
        <v>76</v>
      </c>
      <c r="C22" s="171">
        <v>628629912</v>
      </c>
      <c r="E22" s="19"/>
      <c r="H22" s="11"/>
      <c r="I22" s="122"/>
      <c r="L22" s="121"/>
    </row>
    <row r="23" spans="1:12" s="8" customFormat="1" ht="15" customHeight="1">
      <c r="A23" s="169">
        <v>48</v>
      </c>
      <c r="B23" s="170" t="s">
        <v>159</v>
      </c>
      <c r="C23" s="171">
        <v>641003</v>
      </c>
      <c r="E23" s="19"/>
      <c r="H23" s="18"/>
      <c r="I23" s="94"/>
      <c r="L23" s="121"/>
    </row>
    <row r="24" spans="1:12" ht="4.5" customHeight="1" thickBot="1">
      <c r="A24" s="172"/>
      <c r="B24" s="159"/>
      <c r="C24" s="173"/>
      <c r="I24" s="18">
        <v>20267869578</v>
      </c>
      <c r="L24" s="94"/>
    </row>
    <row r="25" spans="1:12" s="11" customFormat="1">
      <c r="A25" s="174" t="s">
        <v>12</v>
      </c>
      <c r="B25" s="175"/>
      <c r="C25" s="175"/>
      <c r="L25" s="122"/>
    </row>
    <row r="26" spans="1:12">
      <c r="A26" s="524"/>
      <c r="B26" s="524"/>
      <c r="C26" s="524"/>
      <c r="L26" s="94"/>
    </row>
  </sheetData>
  <mergeCells count="6">
    <mergeCell ref="A26:C26"/>
    <mergeCell ref="A1:B1"/>
    <mergeCell ref="A3:C3"/>
    <mergeCell ref="A5:A6"/>
    <mergeCell ref="B5:B6"/>
    <mergeCell ref="C5:C6"/>
  </mergeCells>
  <pageMargins left="0.7" right="0.7" top="0.75" bottom="0.75" header="0.3" footer="0.3"/>
  <pageSetup scale="9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I50"/>
  <sheetViews>
    <sheetView showGridLines="0" zoomScaleNormal="100" workbookViewId="0">
      <pane ySplit="7" topLeftCell="A8" activePane="bottomLeft" state="frozen"/>
      <selection activeCell="A294" sqref="A294:J294"/>
      <selection pane="bottomLeft" activeCell="A8" sqref="A8"/>
    </sheetView>
  </sheetViews>
  <sheetFormatPr baseColWidth="10" defaultRowHeight="15"/>
  <cols>
    <col min="1" max="1" width="8.42578125" customWidth="1"/>
    <col min="2" max="2" width="16.28515625" customWidth="1"/>
    <col min="3" max="3" width="15.7109375" bestFit="1" customWidth="1"/>
    <col min="4" max="4" width="7" customWidth="1"/>
    <col min="5" max="5" width="112.5703125" customWidth="1"/>
  </cols>
  <sheetData>
    <row r="1" spans="1:8" ht="81.75" customHeight="1" thickBot="1">
      <c r="A1" s="527" t="s">
        <v>615</v>
      </c>
      <c r="B1" s="527"/>
      <c r="C1" s="527"/>
      <c r="D1" s="527"/>
      <c r="E1" s="176" t="s">
        <v>956</v>
      </c>
      <c r="H1" s="89"/>
    </row>
    <row r="2" spans="1:8" ht="86.25" customHeight="1" thickBot="1">
      <c r="A2" s="528" t="s">
        <v>995</v>
      </c>
      <c r="B2" s="529"/>
      <c r="C2" s="529"/>
      <c r="D2" s="529"/>
      <c r="E2" s="529"/>
    </row>
    <row r="3" spans="1:8" ht="6" customHeight="1">
      <c r="A3" s="177"/>
      <c r="B3" s="177"/>
      <c r="C3" s="177"/>
      <c r="D3" s="177"/>
      <c r="E3" s="177"/>
    </row>
    <row r="4" spans="1:8" ht="40.5">
      <c r="A4" s="178" t="s">
        <v>768</v>
      </c>
      <c r="B4" s="178" t="s">
        <v>616</v>
      </c>
      <c r="C4" s="178" t="s">
        <v>170</v>
      </c>
      <c r="D4" s="178" t="s">
        <v>769</v>
      </c>
      <c r="E4" s="178" t="s">
        <v>617</v>
      </c>
    </row>
    <row r="5" spans="1:8" ht="3" customHeight="1" thickBot="1">
      <c r="A5" s="530"/>
      <c r="B5" s="530"/>
      <c r="C5" s="530"/>
      <c r="D5" s="530"/>
      <c r="E5" s="530"/>
      <c r="F5" s="8"/>
      <c r="G5" s="8"/>
    </row>
    <row r="6" spans="1:8" ht="3" customHeight="1" thickBot="1">
      <c r="A6" s="531"/>
      <c r="B6" s="531"/>
      <c r="C6" s="531"/>
      <c r="D6" s="531"/>
      <c r="E6" s="531"/>
      <c r="F6" s="8"/>
      <c r="G6" s="8"/>
    </row>
    <row r="7" spans="1:8" ht="31.5" customHeight="1">
      <c r="A7" s="179" t="s">
        <v>1092</v>
      </c>
      <c r="B7" s="162"/>
      <c r="C7" s="162"/>
      <c r="D7" s="162"/>
      <c r="E7" s="162"/>
    </row>
    <row r="8" spans="1:8" s="473" customFormat="1" ht="180">
      <c r="A8" s="180">
        <v>9</v>
      </c>
      <c r="B8" s="181" t="s">
        <v>618</v>
      </c>
      <c r="C8" s="182">
        <v>91654814</v>
      </c>
      <c r="D8" s="180">
        <v>13</v>
      </c>
      <c r="E8" s="183" t="s">
        <v>619</v>
      </c>
    </row>
    <row r="9" spans="1:8" s="473" customFormat="1" ht="174" customHeight="1">
      <c r="A9" s="180">
        <v>9</v>
      </c>
      <c r="B9" s="181" t="s">
        <v>620</v>
      </c>
      <c r="C9" s="182">
        <v>183060511</v>
      </c>
      <c r="D9" s="180">
        <v>13</v>
      </c>
      <c r="E9" s="183" t="s">
        <v>621</v>
      </c>
    </row>
    <row r="10" spans="1:8" s="473" customFormat="1" ht="180">
      <c r="A10" s="180">
        <v>9</v>
      </c>
      <c r="B10" s="181" t="s">
        <v>770</v>
      </c>
      <c r="C10" s="182">
        <v>1500000000</v>
      </c>
      <c r="D10" s="180">
        <v>13</v>
      </c>
      <c r="E10" s="183" t="s">
        <v>622</v>
      </c>
    </row>
    <row r="11" spans="1:8" s="473" customFormat="1" ht="181.5" customHeight="1">
      <c r="A11" s="180">
        <v>12</v>
      </c>
      <c r="B11" s="181" t="s">
        <v>623</v>
      </c>
      <c r="C11" s="182">
        <v>451815328</v>
      </c>
      <c r="D11" s="180">
        <v>47</v>
      </c>
      <c r="E11" s="183" t="s">
        <v>624</v>
      </c>
    </row>
    <row r="12" spans="1:8" s="473" customFormat="1" ht="204">
      <c r="A12" s="180">
        <v>12</v>
      </c>
      <c r="B12" s="181" t="s">
        <v>625</v>
      </c>
      <c r="C12" s="182">
        <v>546797176</v>
      </c>
      <c r="D12" s="180">
        <v>47</v>
      </c>
      <c r="E12" s="183" t="s">
        <v>626</v>
      </c>
    </row>
    <row r="13" spans="1:8" s="473" customFormat="1" ht="204">
      <c r="A13" s="180">
        <v>12</v>
      </c>
      <c r="B13" s="181" t="s">
        <v>627</v>
      </c>
      <c r="C13" s="182">
        <v>797589883</v>
      </c>
      <c r="D13" s="180">
        <v>47</v>
      </c>
      <c r="E13" s="183" t="s">
        <v>628</v>
      </c>
    </row>
    <row r="14" spans="1:8" s="473" customFormat="1" ht="204">
      <c r="A14" s="180">
        <v>12</v>
      </c>
      <c r="B14" s="181" t="s">
        <v>629</v>
      </c>
      <c r="C14" s="182">
        <v>652612679</v>
      </c>
      <c r="D14" s="180">
        <v>47</v>
      </c>
      <c r="E14" s="183" t="s">
        <v>630</v>
      </c>
    </row>
    <row r="15" spans="1:8" s="473" customFormat="1" ht="210" customHeight="1">
      <c r="A15" s="180">
        <v>12</v>
      </c>
      <c r="B15" s="181" t="s">
        <v>631</v>
      </c>
      <c r="C15" s="182">
        <v>367901836</v>
      </c>
      <c r="D15" s="180">
        <v>47</v>
      </c>
      <c r="E15" s="183" t="s">
        <v>771</v>
      </c>
    </row>
    <row r="16" spans="1:8" s="473" customFormat="1" ht="204">
      <c r="A16" s="180">
        <v>12</v>
      </c>
      <c r="B16" s="181" t="s">
        <v>632</v>
      </c>
      <c r="C16" s="182">
        <v>737256635</v>
      </c>
      <c r="D16" s="180">
        <v>47</v>
      </c>
      <c r="E16" s="183" t="s">
        <v>633</v>
      </c>
    </row>
    <row r="17" spans="1:5" s="473" customFormat="1" ht="204">
      <c r="A17" s="180">
        <v>12</v>
      </c>
      <c r="B17" s="181" t="s">
        <v>634</v>
      </c>
      <c r="C17" s="182">
        <v>1162095213</v>
      </c>
      <c r="D17" s="180">
        <v>47</v>
      </c>
      <c r="E17" s="183" t="s">
        <v>635</v>
      </c>
    </row>
    <row r="18" spans="1:5" s="473" customFormat="1" ht="156">
      <c r="A18" s="180">
        <v>12</v>
      </c>
      <c r="B18" s="181" t="s">
        <v>636</v>
      </c>
      <c r="C18" s="182">
        <v>777339466</v>
      </c>
      <c r="D18" s="180">
        <v>47</v>
      </c>
      <c r="E18" s="183" t="s">
        <v>637</v>
      </c>
    </row>
    <row r="19" spans="1:5" s="473" customFormat="1" ht="156">
      <c r="A19" s="180">
        <v>12</v>
      </c>
      <c r="B19" s="181" t="s">
        <v>638</v>
      </c>
      <c r="C19" s="182">
        <v>418078600</v>
      </c>
      <c r="D19" s="180">
        <v>47</v>
      </c>
      <c r="E19" s="183" t="s">
        <v>639</v>
      </c>
    </row>
    <row r="20" spans="1:5" s="473" customFormat="1" ht="156">
      <c r="A20" s="180">
        <v>12</v>
      </c>
      <c r="B20" s="181" t="s">
        <v>640</v>
      </c>
      <c r="C20" s="182">
        <v>1173315535</v>
      </c>
      <c r="D20" s="180">
        <v>47</v>
      </c>
      <c r="E20" s="183" t="s">
        <v>641</v>
      </c>
    </row>
    <row r="21" spans="1:5" s="473" customFormat="1" ht="156">
      <c r="A21" s="180">
        <v>12</v>
      </c>
      <c r="B21" s="181" t="s">
        <v>642</v>
      </c>
      <c r="C21" s="182">
        <v>773822167</v>
      </c>
      <c r="D21" s="180">
        <v>47</v>
      </c>
      <c r="E21" s="183" t="s">
        <v>643</v>
      </c>
    </row>
    <row r="22" spans="1:5" s="473" customFormat="1" ht="156">
      <c r="A22" s="180">
        <v>12</v>
      </c>
      <c r="B22" s="181" t="s">
        <v>644</v>
      </c>
      <c r="C22" s="182">
        <v>485322682</v>
      </c>
      <c r="D22" s="180">
        <v>47</v>
      </c>
      <c r="E22" s="183" t="s">
        <v>645</v>
      </c>
    </row>
    <row r="23" spans="1:5" s="473" customFormat="1" ht="156">
      <c r="A23" s="180">
        <v>12</v>
      </c>
      <c r="B23" s="181" t="s">
        <v>646</v>
      </c>
      <c r="C23" s="182">
        <v>636226586</v>
      </c>
      <c r="D23" s="180">
        <v>47</v>
      </c>
      <c r="E23" s="183" t="s">
        <v>645</v>
      </c>
    </row>
    <row r="24" spans="1:5" s="473" customFormat="1" ht="163.5" customHeight="1">
      <c r="A24" s="180">
        <v>12</v>
      </c>
      <c r="B24" s="181" t="s">
        <v>647</v>
      </c>
      <c r="C24" s="182">
        <v>9843848</v>
      </c>
      <c r="D24" s="180">
        <v>47</v>
      </c>
      <c r="E24" s="183" t="s">
        <v>648</v>
      </c>
    </row>
    <row r="25" spans="1:5" s="473" customFormat="1" ht="156">
      <c r="A25" s="180">
        <v>12</v>
      </c>
      <c r="B25" s="181" t="s">
        <v>649</v>
      </c>
      <c r="C25" s="182">
        <v>136655859.59</v>
      </c>
      <c r="D25" s="180">
        <v>47</v>
      </c>
      <c r="E25" s="183" t="s">
        <v>650</v>
      </c>
    </row>
    <row r="26" spans="1:5" s="473" customFormat="1" ht="144">
      <c r="A26" s="180">
        <v>33</v>
      </c>
      <c r="B26" s="181" t="s">
        <v>651</v>
      </c>
      <c r="C26" s="182">
        <v>98532067.090000004</v>
      </c>
      <c r="D26" s="180">
        <v>47</v>
      </c>
      <c r="E26" s="183" t="s">
        <v>972</v>
      </c>
    </row>
    <row r="27" spans="1:5" s="473" customFormat="1" ht="144">
      <c r="A27" s="180">
        <v>33</v>
      </c>
      <c r="B27" s="181" t="s">
        <v>652</v>
      </c>
      <c r="C27" s="182">
        <v>209512196.28</v>
      </c>
      <c r="D27" s="180">
        <v>47</v>
      </c>
      <c r="E27" s="183" t="s">
        <v>973</v>
      </c>
    </row>
    <row r="28" spans="1:5" s="473" customFormat="1" ht="144">
      <c r="A28" s="180">
        <v>33</v>
      </c>
      <c r="B28" s="181" t="s">
        <v>653</v>
      </c>
      <c r="C28" s="182">
        <v>118914680.91</v>
      </c>
      <c r="D28" s="180">
        <v>47</v>
      </c>
      <c r="E28" s="183" t="s">
        <v>974</v>
      </c>
    </row>
    <row r="29" spans="1:5" s="473" customFormat="1" ht="144">
      <c r="A29" s="180">
        <v>33</v>
      </c>
      <c r="B29" s="181" t="s">
        <v>654</v>
      </c>
      <c r="C29" s="182">
        <v>638435680.26999998</v>
      </c>
      <c r="D29" s="180">
        <v>47</v>
      </c>
      <c r="E29" s="183" t="s">
        <v>975</v>
      </c>
    </row>
    <row r="30" spans="1:5" s="473" customFormat="1" ht="144">
      <c r="A30" s="180">
        <v>33</v>
      </c>
      <c r="B30" s="181" t="s">
        <v>655</v>
      </c>
      <c r="C30" s="182">
        <v>542320682.64999998</v>
      </c>
      <c r="D30" s="180">
        <v>47</v>
      </c>
      <c r="E30" s="183" t="s">
        <v>976</v>
      </c>
    </row>
    <row r="31" spans="1:5" s="473" customFormat="1" ht="144">
      <c r="A31" s="180">
        <v>33</v>
      </c>
      <c r="B31" s="181" t="s">
        <v>656</v>
      </c>
      <c r="C31" s="182">
        <v>259049161.65000001</v>
      </c>
      <c r="D31" s="180">
        <v>47</v>
      </c>
      <c r="E31" s="183" t="s">
        <v>977</v>
      </c>
    </row>
    <row r="32" spans="1:5" s="473" customFormat="1" ht="144">
      <c r="A32" s="180">
        <v>33</v>
      </c>
      <c r="B32" s="181" t="s">
        <v>657</v>
      </c>
      <c r="C32" s="182">
        <v>374552250.73000002</v>
      </c>
      <c r="D32" s="180">
        <v>47</v>
      </c>
      <c r="E32" s="183" t="s">
        <v>978</v>
      </c>
    </row>
    <row r="33" spans="1:5" s="473" customFormat="1" ht="144">
      <c r="A33" s="180">
        <v>33</v>
      </c>
      <c r="B33" s="181" t="s">
        <v>658</v>
      </c>
      <c r="C33" s="182">
        <v>1345016932.0599999</v>
      </c>
      <c r="D33" s="180">
        <v>47</v>
      </c>
      <c r="E33" s="183" t="s">
        <v>979</v>
      </c>
    </row>
    <row r="34" spans="1:5" s="473" customFormat="1" ht="144">
      <c r="A34" s="180">
        <v>33</v>
      </c>
      <c r="B34" s="181" t="s">
        <v>659</v>
      </c>
      <c r="C34" s="182">
        <v>339653682.94</v>
      </c>
      <c r="D34" s="180">
        <v>47</v>
      </c>
      <c r="E34" s="183" t="s">
        <v>980</v>
      </c>
    </row>
    <row r="35" spans="1:5" s="473" customFormat="1" ht="144">
      <c r="A35" s="180">
        <v>33</v>
      </c>
      <c r="B35" s="181" t="s">
        <v>660</v>
      </c>
      <c r="C35" s="182">
        <v>343983965.66000003</v>
      </c>
      <c r="D35" s="180">
        <v>47</v>
      </c>
      <c r="E35" s="183" t="s">
        <v>981</v>
      </c>
    </row>
    <row r="36" spans="1:5" s="473" customFormat="1" ht="144">
      <c r="A36" s="180">
        <v>33</v>
      </c>
      <c r="B36" s="181" t="s">
        <v>661</v>
      </c>
      <c r="C36" s="182">
        <v>504288174.55000001</v>
      </c>
      <c r="D36" s="180">
        <v>47</v>
      </c>
      <c r="E36" s="183" t="s">
        <v>982</v>
      </c>
    </row>
    <row r="37" spans="1:5" s="473" customFormat="1" ht="144">
      <c r="A37" s="180">
        <v>33</v>
      </c>
      <c r="B37" s="181" t="s">
        <v>662</v>
      </c>
      <c r="C37" s="182">
        <v>327103434.66000003</v>
      </c>
      <c r="D37" s="180">
        <v>47</v>
      </c>
      <c r="E37" s="183" t="s">
        <v>983</v>
      </c>
    </row>
    <row r="38" spans="1:5" s="473" customFormat="1" ht="144">
      <c r="A38" s="180">
        <v>33</v>
      </c>
      <c r="B38" s="181" t="s">
        <v>663</v>
      </c>
      <c r="C38" s="182">
        <v>279183774.88999999</v>
      </c>
      <c r="D38" s="180">
        <v>47</v>
      </c>
      <c r="E38" s="183" t="s">
        <v>984</v>
      </c>
    </row>
    <row r="39" spans="1:5" s="473" customFormat="1" ht="144">
      <c r="A39" s="180">
        <v>33</v>
      </c>
      <c r="B39" s="181" t="s">
        <v>664</v>
      </c>
      <c r="C39" s="182">
        <v>1184950624.46</v>
      </c>
      <c r="D39" s="180">
        <v>47</v>
      </c>
      <c r="E39" s="183" t="s">
        <v>985</v>
      </c>
    </row>
    <row r="40" spans="1:5" s="473" customFormat="1" ht="144">
      <c r="A40" s="180">
        <v>33</v>
      </c>
      <c r="B40" s="181" t="s">
        <v>665</v>
      </c>
      <c r="C40" s="182">
        <v>455390598.19</v>
      </c>
      <c r="D40" s="180">
        <v>47</v>
      </c>
      <c r="E40" s="183" t="s">
        <v>986</v>
      </c>
    </row>
    <row r="41" spans="1:5" s="473" customFormat="1" ht="144">
      <c r="A41" s="180">
        <v>33</v>
      </c>
      <c r="B41" s="181" t="s">
        <v>666</v>
      </c>
      <c r="C41" s="182">
        <v>199714104.71000001</v>
      </c>
      <c r="D41" s="180">
        <v>47</v>
      </c>
      <c r="E41" s="183" t="s">
        <v>987</v>
      </c>
    </row>
    <row r="42" spans="1:5" s="473" customFormat="1" ht="144">
      <c r="A42" s="180">
        <v>33</v>
      </c>
      <c r="B42" s="181" t="s">
        <v>772</v>
      </c>
      <c r="C42" s="182">
        <v>160863702.94999999</v>
      </c>
      <c r="D42" s="180">
        <v>47</v>
      </c>
      <c r="E42" s="183" t="s">
        <v>988</v>
      </c>
    </row>
    <row r="43" spans="1:5" s="473" customFormat="1" ht="144">
      <c r="A43" s="180">
        <v>33</v>
      </c>
      <c r="B43" s="181" t="s">
        <v>773</v>
      </c>
      <c r="C43" s="182">
        <v>203167807.22</v>
      </c>
      <c r="D43" s="180">
        <v>47</v>
      </c>
      <c r="E43" s="183" t="s">
        <v>989</v>
      </c>
    </row>
    <row r="44" spans="1:5" s="473" customFormat="1" ht="144">
      <c r="A44" s="180">
        <v>33</v>
      </c>
      <c r="B44" s="181" t="s">
        <v>774</v>
      </c>
      <c r="C44" s="182">
        <v>155760870.5</v>
      </c>
      <c r="D44" s="180">
        <v>47</v>
      </c>
      <c r="E44" s="183" t="s">
        <v>990</v>
      </c>
    </row>
    <row r="45" spans="1:5" s="473" customFormat="1" ht="144">
      <c r="A45" s="180">
        <v>33</v>
      </c>
      <c r="B45" s="181" t="s">
        <v>775</v>
      </c>
      <c r="C45" s="182">
        <v>192630055.99000001</v>
      </c>
      <c r="D45" s="180">
        <v>47</v>
      </c>
      <c r="E45" s="183" t="s">
        <v>991</v>
      </c>
    </row>
    <row r="46" spans="1:5" s="473" customFormat="1" ht="144">
      <c r="A46" s="180">
        <v>33</v>
      </c>
      <c r="B46" s="181" t="s">
        <v>776</v>
      </c>
      <c r="C46" s="182">
        <v>114686797.26000001</v>
      </c>
      <c r="D46" s="180">
        <v>47</v>
      </c>
      <c r="E46" s="183" t="s">
        <v>992</v>
      </c>
    </row>
    <row r="47" spans="1:5" s="473" customFormat="1" ht="144">
      <c r="A47" s="180">
        <v>33</v>
      </c>
      <c r="B47" s="181" t="s">
        <v>777</v>
      </c>
      <c r="C47" s="182">
        <v>42078177.600000001</v>
      </c>
      <c r="D47" s="180">
        <v>47</v>
      </c>
      <c r="E47" s="183" t="s">
        <v>993</v>
      </c>
    </row>
    <row r="48" spans="1:5" s="473" customFormat="1" ht="168">
      <c r="A48" s="180">
        <v>48</v>
      </c>
      <c r="B48" s="181" t="s">
        <v>667</v>
      </c>
      <c r="C48" s="182">
        <v>15941392.98</v>
      </c>
      <c r="D48" s="180">
        <v>11</v>
      </c>
      <c r="E48" s="183" t="s">
        <v>994</v>
      </c>
    </row>
    <row r="49" spans="1:9" ht="6" customHeight="1" thickBot="1">
      <c r="A49" s="476"/>
      <c r="B49" s="476"/>
      <c r="C49" s="476"/>
      <c r="D49" s="476"/>
      <c r="E49" s="476"/>
      <c r="F49" s="71"/>
      <c r="G49" s="71"/>
      <c r="H49" s="71"/>
      <c r="I49" s="71"/>
    </row>
    <row r="50" spans="1:9">
      <c r="A50" s="532" t="s">
        <v>155</v>
      </c>
      <c r="B50" s="532"/>
      <c r="C50" s="532"/>
      <c r="D50" s="532"/>
      <c r="E50" s="532"/>
      <c r="F50" s="71"/>
      <c r="G50" s="71"/>
      <c r="H50" s="71"/>
      <c r="I50" s="71"/>
    </row>
  </sheetData>
  <mergeCells count="5">
    <mergeCell ref="A1:D1"/>
    <mergeCell ref="A2:E2"/>
    <mergeCell ref="A5:E5"/>
    <mergeCell ref="A6:E6"/>
    <mergeCell ref="A50:E50"/>
  </mergeCells>
  <conditionalFormatting sqref="B12:B13 B8:B10">
    <cfRule type="duplicateValues" dxfId="10" priority="6"/>
  </conditionalFormatting>
  <conditionalFormatting sqref="B14:B25">
    <cfRule type="duplicateValues" dxfId="9" priority="5"/>
  </conditionalFormatting>
  <conditionalFormatting sqref="B11">
    <cfRule type="duplicateValues" dxfId="8" priority="4"/>
  </conditionalFormatting>
  <conditionalFormatting sqref="B26:B39">
    <cfRule type="duplicateValues" dxfId="7" priority="3"/>
  </conditionalFormatting>
  <conditionalFormatting sqref="B40:B47">
    <cfRule type="duplicateValues" dxfId="6" priority="2"/>
  </conditionalFormatting>
  <conditionalFormatting sqref="B48">
    <cfRule type="duplicateValues" dxfId="5" priority="1"/>
  </conditionalFormatting>
  <pageMargins left="0.23622047244094491" right="0.23622047244094491" top="0.74803149606299213" bottom="0.74803149606299213" header="0.31496062992125984" footer="0.31496062992125984"/>
  <pageSetup scale="6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H21"/>
  <sheetViews>
    <sheetView showGridLines="0" zoomScale="120" zoomScaleNormal="120" workbookViewId="0">
      <selection sqref="A1:B1"/>
    </sheetView>
  </sheetViews>
  <sheetFormatPr baseColWidth="10" defaultRowHeight="18"/>
  <cols>
    <col min="1" max="1" width="10.85546875" style="18" customWidth="1"/>
    <col min="2" max="2" width="43.28515625" style="18" customWidth="1"/>
    <col min="3" max="4" width="15.7109375" style="18" customWidth="1"/>
    <col min="5" max="6" width="11.42578125" style="18"/>
    <col min="7" max="7" width="13.140625" style="18" bestFit="1" customWidth="1"/>
    <col min="8" max="8" width="11.85546875" style="18" bestFit="1" customWidth="1"/>
    <col min="9" max="16384" width="11.42578125" style="18"/>
  </cols>
  <sheetData>
    <row r="1" spans="1:8" s="20" customFormat="1" ht="43.5" customHeight="1">
      <c r="A1" s="517" t="s">
        <v>527</v>
      </c>
      <c r="B1" s="517"/>
      <c r="C1" s="536" t="s">
        <v>956</v>
      </c>
      <c r="D1" s="536" t="s">
        <v>956</v>
      </c>
      <c r="G1" s="89"/>
      <c r="H1" s="89"/>
    </row>
    <row r="2" spans="1:8">
      <c r="A2" s="537"/>
      <c r="B2" s="537"/>
      <c r="C2" s="537"/>
      <c r="D2" s="537"/>
    </row>
    <row r="3" spans="1:8" ht="66.75" customHeight="1" thickBot="1">
      <c r="A3" s="538" t="s">
        <v>996</v>
      </c>
      <c r="B3" s="538"/>
      <c r="C3" s="538"/>
      <c r="D3" s="538"/>
    </row>
    <row r="4" spans="1:8" ht="6" customHeight="1">
      <c r="A4" s="539"/>
      <c r="B4" s="539"/>
      <c r="C4" s="539"/>
      <c r="D4" s="539"/>
    </row>
    <row r="5" spans="1:8" ht="15" customHeight="1" thickBot="1">
      <c r="A5" s="540" t="s">
        <v>201</v>
      </c>
      <c r="B5" s="541" t="s">
        <v>202</v>
      </c>
      <c r="C5" s="542" t="s">
        <v>203</v>
      </c>
      <c r="D5" s="543"/>
    </row>
    <row r="6" spans="1:8" ht="18" customHeight="1">
      <c r="A6" s="540"/>
      <c r="B6" s="541"/>
      <c r="C6" s="184" t="s">
        <v>204</v>
      </c>
      <c r="D6" s="185" t="s">
        <v>205</v>
      </c>
    </row>
    <row r="7" spans="1:8" ht="15" customHeight="1">
      <c r="A7" s="540"/>
      <c r="B7" s="541"/>
      <c r="C7" s="184" t="s">
        <v>206</v>
      </c>
      <c r="D7" s="185" t="s">
        <v>207</v>
      </c>
    </row>
    <row r="8" spans="1:8" ht="6" customHeight="1" thickBot="1">
      <c r="A8" s="533"/>
      <c r="B8" s="533"/>
      <c r="C8" s="533"/>
      <c r="D8" s="533"/>
    </row>
    <row r="9" spans="1:8" ht="6" customHeight="1" thickBot="1">
      <c r="A9" s="534"/>
      <c r="B9" s="534"/>
      <c r="C9" s="534"/>
      <c r="D9" s="534"/>
    </row>
    <row r="10" spans="1:8">
      <c r="A10" s="186"/>
      <c r="B10" s="186" t="s">
        <v>24</v>
      </c>
      <c r="C10" s="187">
        <f>SUM(C11:C16)</f>
        <v>15554.06106573</v>
      </c>
      <c r="D10" s="188">
        <f>C10/$C$10*100</f>
        <v>100</v>
      </c>
    </row>
    <row r="11" spans="1:8">
      <c r="A11" s="189">
        <v>6</v>
      </c>
      <c r="B11" s="190" t="s">
        <v>99</v>
      </c>
      <c r="C11" s="191">
        <v>3388.0676360000002</v>
      </c>
      <c r="D11" s="192">
        <f>C11/$C$10*100</f>
        <v>21.782527544943694</v>
      </c>
    </row>
    <row r="12" spans="1:8">
      <c r="A12" s="189">
        <v>7</v>
      </c>
      <c r="B12" s="190" t="s">
        <v>100</v>
      </c>
      <c r="C12" s="191">
        <v>3793.3875416300002</v>
      </c>
      <c r="D12" s="192">
        <f t="shared" ref="D12:D16" si="0">C12/$C$10*100</f>
        <v>24.388405867763417</v>
      </c>
    </row>
    <row r="13" spans="1:8">
      <c r="A13" s="189">
        <v>9</v>
      </c>
      <c r="B13" s="190" t="s">
        <v>210</v>
      </c>
      <c r="C13" s="191">
        <v>538.29048220000004</v>
      </c>
      <c r="D13" s="192">
        <f t="shared" si="0"/>
        <v>3.4607713054824401</v>
      </c>
    </row>
    <row r="14" spans="1:8">
      <c r="A14" s="189">
        <v>13</v>
      </c>
      <c r="B14" s="190" t="s">
        <v>103</v>
      </c>
      <c r="C14" s="191">
        <v>210.72026889999998</v>
      </c>
      <c r="D14" s="192">
        <f t="shared" si="0"/>
        <v>1.3547604577963011</v>
      </c>
    </row>
    <row r="15" spans="1:8">
      <c r="A15" s="189">
        <v>16</v>
      </c>
      <c r="B15" s="190" t="s">
        <v>217</v>
      </c>
      <c r="C15" s="191">
        <v>151.17418900000001</v>
      </c>
      <c r="D15" s="192">
        <f t="shared" si="0"/>
        <v>0.97192744943685183</v>
      </c>
    </row>
    <row r="16" spans="1:8">
      <c r="A16" s="189">
        <v>20</v>
      </c>
      <c r="B16" s="190" t="s">
        <v>518</v>
      </c>
      <c r="C16" s="191">
        <v>7472.420948</v>
      </c>
      <c r="D16" s="192">
        <f t="shared" si="0"/>
        <v>48.041607374577296</v>
      </c>
    </row>
    <row r="17" spans="1:4" ht="6.75" customHeight="1" thickBot="1">
      <c r="A17" s="193"/>
      <c r="B17" s="193"/>
      <c r="C17" s="194"/>
      <c r="D17" s="195"/>
    </row>
    <row r="18" spans="1:4" ht="24.75" customHeight="1">
      <c r="A18" s="535" t="s">
        <v>1001</v>
      </c>
      <c r="B18" s="535"/>
      <c r="C18" s="535"/>
      <c r="D18" s="535"/>
    </row>
    <row r="21" spans="1:4" ht="16.5" customHeight="1"/>
  </sheetData>
  <mergeCells count="11">
    <mergeCell ref="A8:D8"/>
    <mergeCell ref="A9:D9"/>
    <mergeCell ref="A18:D18"/>
    <mergeCell ref="A1:B1"/>
    <mergeCell ref="C1:D1"/>
    <mergeCell ref="A2:D2"/>
    <mergeCell ref="A3:D3"/>
    <mergeCell ref="A4:D4"/>
    <mergeCell ref="A5:A7"/>
    <mergeCell ref="B5:B7"/>
    <mergeCell ref="C5:D5"/>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P17"/>
  <sheetViews>
    <sheetView showGridLines="0" zoomScale="120" zoomScaleNormal="120" workbookViewId="0">
      <selection sqref="A1:C1"/>
    </sheetView>
  </sheetViews>
  <sheetFormatPr baseColWidth="10" defaultRowHeight="18"/>
  <cols>
    <col min="1" max="1" width="9.85546875" style="18" customWidth="1"/>
    <col min="2" max="2" width="27.140625" style="18" customWidth="1"/>
    <col min="3" max="3" width="12" style="18" customWidth="1"/>
    <col min="4" max="4" width="60.28515625" style="18" customWidth="1"/>
    <col min="5" max="11" width="11.42578125" style="18"/>
    <col min="12" max="12" width="11.85546875" style="18" bestFit="1" customWidth="1"/>
    <col min="13" max="13" width="11.42578125" style="18"/>
    <col min="14" max="14" width="11.85546875" style="18" bestFit="1" customWidth="1"/>
    <col min="15" max="16384" width="11.42578125" style="18"/>
  </cols>
  <sheetData>
    <row r="1" spans="1:16" s="20" customFormat="1" ht="57.75" customHeight="1">
      <c r="A1" s="517" t="s">
        <v>527</v>
      </c>
      <c r="B1" s="517"/>
      <c r="C1" s="517"/>
      <c r="D1" s="155" t="s">
        <v>956</v>
      </c>
      <c r="G1" s="89"/>
      <c r="I1" s="89"/>
      <c r="J1" s="89"/>
      <c r="K1" s="89"/>
      <c r="L1" s="89"/>
      <c r="M1" s="89"/>
    </row>
    <row r="2" spans="1:16">
      <c r="A2" s="537"/>
      <c r="B2" s="537"/>
      <c r="C2" s="537"/>
      <c r="D2" s="537"/>
    </row>
    <row r="3" spans="1:16" ht="57" customHeight="1" thickBot="1">
      <c r="A3" s="538" t="s">
        <v>1000</v>
      </c>
      <c r="B3" s="538"/>
      <c r="C3" s="538"/>
      <c r="D3" s="538"/>
    </row>
    <row r="4" spans="1:16" ht="6" customHeight="1">
      <c r="A4" s="539"/>
      <c r="B4" s="539"/>
      <c r="C4" s="539"/>
      <c r="D4" s="539"/>
    </row>
    <row r="5" spans="1:16" ht="15" customHeight="1">
      <c r="A5" s="545" t="s">
        <v>201</v>
      </c>
      <c r="B5" s="541" t="s">
        <v>202</v>
      </c>
      <c r="C5" s="196" t="s">
        <v>612</v>
      </c>
      <c r="D5" s="546" t="s">
        <v>208</v>
      </c>
    </row>
    <row r="6" spans="1:16">
      <c r="A6" s="545"/>
      <c r="B6" s="541"/>
      <c r="C6" s="196" t="s">
        <v>206</v>
      </c>
      <c r="D6" s="546"/>
    </row>
    <row r="7" spans="1:16" ht="6" customHeight="1" thickBot="1">
      <c r="A7" s="163"/>
      <c r="B7" s="163"/>
      <c r="C7" s="163"/>
      <c r="D7" s="163"/>
    </row>
    <row r="8" spans="1:16" ht="6" customHeight="1" thickBot="1">
      <c r="A8" s="163"/>
      <c r="B8" s="163"/>
      <c r="C8" s="163"/>
      <c r="D8" s="163"/>
    </row>
    <row r="9" spans="1:16" s="123" customFormat="1">
      <c r="A9" s="197"/>
      <c r="B9" s="198" t="s">
        <v>24</v>
      </c>
      <c r="C9" s="199">
        <f>SUM(C10:C15)</f>
        <v>15554061065.73</v>
      </c>
      <c r="D9" s="200"/>
      <c r="G9" s="18"/>
      <c r="H9" s="18"/>
      <c r="I9" s="18"/>
      <c r="J9" s="18"/>
      <c r="K9" s="18"/>
      <c r="L9" s="18"/>
      <c r="M9" s="18"/>
      <c r="N9" s="18"/>
      <c r="O9" s="18"/>
      <c r="P9" s="18"/>
    </row>
    <row r="10" spans="1:16" s="123" customFormat="1" ht="21">
      <c r="A10" s="201">
        <v>6</v>
      </c>
      <c r="B10" s="202" t="s">
        <v>99</v>
      </c>
      <c r="C10" s="203">
        <v>3388067636</v>
      </c>
      <c r="D10" s="474" t="s">
        <v>778</v>
      </c>
      <c r="G10" s="18"/>
      <c r="H10" s="18"/>
      <c r="I10" s="18"/>
      <c r="J10" s="18"/>
      <c r="K10" s="18"/>
      <c r="L10" s="18"/>
      <c r="M10" s="18"/>
      <c r="N10" s="18"/>
      <c r="O10" s="18"/>
      <c r="P10" s="18"/>
    </row>
    <row r="11" spans="1:16" s="123" customFormat="1" ht="21">
      <c r="A11" s="201">
        <v>7</v>
      </c>
      <c r="B11" s="202" t="s">
        <v>100</v>
      </c>
      <c r="C11" s="203">
        <v>3793387541.6300001</v>
      </c>
      <c r="D11" s="474" t="s">
        <v>997</v>
      </c>
      <c r="G11" s="18"/>
      <c r="H11" s="18"/>
      <c r="I11" s="18"/>
      <c r="J11" s="18"/>
      <c r="K11" s="18"/>
      <c r="L11" s="18"/>
      <c r="M11" s="18"/>
      <c r="N11" s="18"/>
      <c r="O11" s="18"/>
      <c r="P11" s="18"/>
    </row>
    <row r="12" spans="1:16" s="123" customFormat="1" ht="42">
      <c r="A12" s="201">
        <v>9</v>
      </c>
      <c r="B12" s="202" t="s">
        <v>210</v>
      </c>
      <c r="C12" s="203">
        <v>538290482.20000005</v>
      </c>
      <c r="D12" s="474" t="s">
        <v>998</v>
      </c>
      <c r="G12" s="18"/>
      <c r="H12" s="18"/>
      <c r="I12" s="18"/>
      <c r="J12" s="18"/>
      <c r="K12" s="18"/>
      <c r="L12" s="18"/>
      <c r="M12" s="18"/>
      <c r="N12" s="18"/>
      <c r="O12" s="18"/>
      <c r="P12" s="18"/>
    </row>
    <row r="13" spans="1:16" s="123" customFormat="1" ht="21">
      <c r="A13" s="201">
        <v>13</v>
      </c>
      <c r="B13" s="202" t="s">
        <v>103</v>
      </c>
      <c r="C13" s="203">
        <v>210720268.89999998</v>
      </c>
      <c r="D13" s="474" t="s">
        <v>999</v>
      </c>
      <c r="G13" s="18"/>
      <c r="H13" s="18"/>
      <c r="I13" s="18"/>
      <c r="J13" s="18"/>
      <c r="K13" s="18"/>
      <c r="L13" s="18"/>
      <c r="M13" s="18"/>
      <c r="N13" s="18"/>
      <c r="O13" s="18"/>
      <c r="P13" s="18"/>
    </row>
    <row r="14" spans="1:16" s="123" customFormat="1" ht="21">
      <c r="A14" s="201">
        <v>16</v>
      </c>
      <c r="B14" s="202" t="s">
        <v>217</v>
      </c>
      <c r="C14" s="203">
        <v>151174189</v>
      </c>
      <c r="D14" s="474" t="s">
        <v>613</v>
      </c>
      <c r="G14" s="18"/>
      <c r="H14" s="18"/>
      <c r="I14" s="18"/>
      <c r="J14" s="18"/>
      <c r="K14" s="18"/>
      <c r="L14" s="18"/>
      <c r="M14" s="18"/>
      <c r="N14" s="18"/>
      <c r="O14" s="18"/>
      <c r="P14" s="18"/>
    </row>
    <row r="15" spans="1:16" s="123" customFormat="1" ht="21">
      <c r="A15" s="201">
        <v>20</v>
      </c>
      <c r="B15" s="202" t="s">
        <v>518</v>
      </c>
      <c r="C15" s="203">
        <v>7472420948</v>
      </c>
      <c r="D15" s="474" t="s">
        <v>997</v>
      </c>
      <c r="G15" s="18"/>
      <c r="H15" s="18"/>
      <c r="I15" s="18"/>
      <c r="J15" s="18"/>
      <c r="K15" s="18"/>
      <c r="L15" s="18"/>
      <c r="M15" s="18"/>
      <c r="N15" s="18"/>
      <c r="O15" s="18"/>
      <c r="P15" s="18"/>
    </row>
    <row r="16" spans="1:16" ht="7.5" customHeight="1" thickBot="1">
      <c r="A16" s="193"/>
      <c r="B16" s="193"/>
      <c r="C16" s="194"/>
      <c r="D16" s="195"/>
    </row>
    <row r="17" spans="1:4" ht="23.25" customHeight="1">
      <c r="A17" s="544" t="s">
        <v>1001</v>
      </c>
      <c r="B17" s="544"/>
      <c r="C17" s="544"/>
      <c r="D17" s="544"/>
    </row>
  </sheetData>
  <mergeCells count="8">
    <mergeCell ref="A17:D17"/>
    <mergeCell ref="A1:C1"/>
    <mergeCell ref="A2:D2"/>
    <mergeCell ref="A3:D3"/>
    <mergeCell ref="A4:D4"/>
    <mergeCell ref="A5:A6"/>
    <mergeCell ref="B5:B6"/>
    <mergeCell ref="D5:D6"/>
  </mergeCells>
  <pageMargins left="0.70866141732283472" right="0.70866141732283472" top="0.74803149606299213" bottom="0.74803149606299213" header="0.31496062992125984" footer="0.31496062992125984"/>
  <pageSetup paperSize="9" scale="85"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I18"/>
  <sheetViews>
    <sheetView showGridLines="0" zoomScale="120" zoomScaleNormal="120" workbookViewId="0">
      <selection sqref="A1:C1"/>
    </sheetView>
  </sheetViews>
  <sheetFormatPr baseColWidth="10" defaultColWidth="11.42578125" defaultRowHeight="18"/>
  <cols>
    <col min="1" max="1" width="31.85546875" style="34" customWidth="1"/>
    <col min="2" max="5" width="22.7109375" style="34" customWidth="1"/>
    <col min="6" max="16384" width="11.42578125" style="34"/>
  </cols>
  <sheetData>
    <row r="1" spans="1:9" s="33" customFormat="1" ht="42.75" customHeight="1">
      <c r="A1" s="547" t="s">
        <v>111</v>
      </c>
      <c r="B1" s="547"/>
      <c r="C1" s="547"/>
      <c r="D1" s="536" t="s">
        <v>956</v>
      </c>
      <c r="E1" s="536" t="s">
        <v>956</v>
      </c>
      <c r="I1" s="127"/>
    </row>
    <row r="2" spans="1:9" s="33" customFormat="1" ht="9" customHeight="1">
      <c r="A2" s="548"/>
      <c r="B2" s="548"/>
      <c r="C2" s="548"/>
      <c r="D2" s="548"/>
      <c r="E2" s="548"/>
    </row>
    <row r="3" spans="1:9" ht="65.25" customHeight="1" thickBot="1">
      <c r="A3" s="549" t="s">
        <v>1009</v>
      </c>
      <c r="B3" s="549"/>
      <c r="C3" s="549"/>
      <c r="D3" s="549"/>
      <c r="E3" s="549"/>
    </row>
    <row r="4" spans="1:9" ht="6" customHeight="1">
      <c r="A4" s="204"/>
      <c r="B4" s="204"/>
      <c r="C4" s="204"/>
      <c r="D4" s="204"/>
      <c r="E4" s="204"/>
    </row>
    <row r="5" spans="1:9" s="82" customFormat="1" ht="30" customHeight="1">
      <c r="A5" s="205"/>
      <c r="B5" s="206" t="s">
        <v>105</v>
      </c>
      <c r="C5" s="206" t="s">
        <v>106</v>
      </c>
      <c r="D5" s="206" t="s">
        <v>107</v>
      </c>
      <c r="E5" s="206" t="s">
        <v>24</v>
      </c>
    </row>
    <row r="6" spans="1:9" ht="3" customHeight="1" thickBot="1">
      <c r="A6" s="207"/>
      <c r="B6" s="207"/>
      <c r="C6" s="207"/>
      <c r="D6" s="207"/>
      <c r="E6" s="207"/>
    </row>
    <row r="7" spans="1:9" ht="3" customHeight="1" thickBot="1">
      <c r="A7" s="208"/>
      <c r="B7" s="208"/>
      <c r="C7" s="208"/>
      <c r="D7" s="208"/>
      <c r="E7" s="208"/>
    </row>
    <row r="8" spans="1:9" s="124" customFormat="1" ht="15">
      <c r="A8" s="209" t="s">
        <v>24</v>
      </c>
      <c r="B8" s="210">
        <f>+B9+B12</f>
        <v>1366039882.8</v>
      </c>
      <c r="C8" s="210">
        <f t="shared" ref="C8:E8" si="0">+C9+C12</f>
        <v>1684284921.1700001</v>
      </c>
      <c r="D8" s="210">
        <f t="shared" si="0"/>
        <v>158846297.94999999</v>
      </c>
      <c r="E8" s="210">
        <f t="shared" si="0"/>
        <v>3209171101.9200001</v>
      </c>
    </row>
    <row r="9" spans="1:9" s="36" customFormat="1" ht="15">
      <c r="A9" s="209" t="s">
        <v>782</v>
      </c>
      <c r="B9" s="210">
        <f>+B10+B11</f>
        <v>522141759</v>
      </c>
      <c r="C9" s="210">
        <f t="shared" ref="C9:D9" si="1">+C10+C11</f>
        <v>953721746</v>
      </c>
      <c r="D9" s="210">
        <f t="shared" si="1"/>
        <v>46075922</v>
      </c>
      <c r="E9" s="210">
        <f>SUM(B9:D9)</f>
        <v>1521939427</v>
      </c>
      <c r="F9" s="83"/>
      <c r="G9" s="83"/>
      <c r="H9" s="83"/>
      <c r="I9" s="83"/>
    </row>
    <row r="10" spans="1:9" s="124" customFormat="1" ht="15">
      <c r="A10" s="211" t="s">
        <v>181</v>
      </c>
      <c r="B10" s="212">
        <f>Fiscales!C8</f>
        <v>86737689</v>
      </c>
      <c r="C10" s="212">
        <f>Fiscales!D8</f>
        <v>1372500</v>
      </c>
      <c r="D10" s="212">
        <f>Fiscales!E8</f>
        <v>0</v>
      </c>
      <c r="E10" s="212">
        <f>SUM(B10:D10)</f>
        <v>88110189</v>
      </c>
      <c r="F10" s="83"/>
      <c r="G10" s="83"/>
      <c r="H10" s="83"/>
      <c r="I10" s="83"/>
    </row>
    <row r="11" spans="1:9" s="124" customFormat="1" ht="15">
      <c r="A11" s="211" t="s">
        <v>182</v>
      </c>
      <c r="B11" s="212">
        <f>Propios!C8</f>
        <v>435404070</v>
      </c>
      <c r="C11" s="212">
        <f>Propios!D8</f>
        <v>952349246</v>
      </c>
      <c r="D11" s="212">
        <f>Propios!E8</f>
        <v>46075922</v>
      </c>
      <c r="E11" s="212">
        <f>SUM(B11:D11)</f>
        <v>1433829238</v>
      </c>
      <c r="F11" s="83"/>
      <c r="G11" s="83"/>
      <c r="H11" s="83"/>
      <c r="I11" s="83"/>
    </row>
    <row r="12" spans="1:9" s="36" customFormat="1" ht="15">
      <c r="A12" s="209" t="s">
        <v>183</v>
      </c>
      <c r="B12" s="210">
        <f>'Ahorro Poderes-Entes Autónomos'!C8</f>
        <v>843898123.79999995</v>
      </c>
      <c r="C12" s="210">
        <f>'Ahorro Poderes-Entes Autónomos'!D8</f>
        <v>730563175.17000008</v>
      </c>
      <c r="D12" s="210">
        <f>'Ahorro Poderes-Entes Autónomos'!E8</f>
        <v>112770375.95</v>
      </c>
      <c r="E12" s="210">
        <f>SUM(B12:D12)</f>
        <v>1687231674.9200001</v>
      </c>
    </row>
    <row r="13" spans="1:9" s="124" customFormat="1" ht="4.5" customHeight="1" thickBot="1">
      <c r="A13" s="84"/>
      <c r="B13" s="85"/>
      <c r="C13" s="85"/>
      <c r="D13" s="85"/>
      <c r="E13" s="85"/>
    </row>
    <row r="14" spans="1:9">
      <c r="A14" s="478" t="s">
        <v>12</v>
      </c>
      <c r="B14" s="11"/>
      <c r="C14" s="11"/>
      <c r="D14" s="11"/>
      <c r="E14" s="11"/>
    </row>
    <row r="15" spans="1:9">
      <c r="B15" s="477"/>
      <c r="C15" s="477"/>
      <c r="D15" s="477"/>
      <c r="E15" s="477"/>
    </row>
    <row r="16" spans="1:9">
      <c r="B16" s="477"/>
      <c r="C16" s="477"/>
      <c r="D16" s="477"/>
      <c r="E16" s="477"/>
    </row>
    <row r="17" spans="2:5">
      <c r="B17" s="477"/>
      <c r="C17" s="477"/>
      <c r="D17" s="477"/>
      <c r="E17" s="477"/>
    </row>
    <row r="18" spans="2:5">
      <c r="B18" s="477"/>
      <c r="C18" s="477"/>
      <c r="D18" s="477"/>
      <c r="E18" s="477"/>
    </row>
  </sheetData>
  <mergeCells count="4">
    <mergeCell ref="A1:C1"/>
    <mergeCell ref="D1:E1"/>
    <mergeCell ref="A2:E2"/>
    <mergeCell ref="A3:E3"/>
  </mergeCells>
  <printOptions horizontalCentered="1"/>
  <pageMargins left="0.70866141732283472" right="0.70866141732283472" top="0.74803149606299213" bottom="0.74803149606299213" header="0.31496062992125984" footer="0.31496062992125984"/>
  <pageSetup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19</vt:i4>
      </vt:variant>
    </vt:vector>
  </HeadingPairs>
  <TitlesOfParts>
    <vt:vector size="38" baseType="lpstr">
      <vt:lpstr>Adecuaciones Presupuestarias 5%</vt:lpstr>
      <vt:lpstr>Ing. Exc. Autorizados</vt:lpstr>
      <vt:lpstr>Ing. Exc Infor.</vt:lpstr>
      <vt:lpstr>Reintegros 7° transi</vt:lpstr>
      <vt:lpstr>Aprovechamientos Otros</vt:lpstr>
      <vt:lpstr>3ro Transitorio</vt:lpstr>
      <vt:lpstr>FONDEN (1)</vt:lpstr>
      <vt:lpstr>FONDEN (2)</vt:lpstr>
      <vt:lpstr>Total</vt:lpstr>
      <vt:lpstr>Fiscales</vt:lpstr>
      <vt:lpstr>Propios</vt:lpstr>
      <vt:lpstr>Ahorro Poderes-Entes Autónomos</vt:lpstr>
      <vt:lpstr>Balances</vt:lpstr>
      <vt:lpstr>Seguridad Pública y Nacional</vt:lpstr>
      <vt:lpstr>Incrementos Salariales</vt:lpstr>
      <vt:lpstr>Rec a CONACYT por INE</vt:lpstr>
      <vt:lpstr>Donativos</vt:lpstr>
      <vt:lpstr>Subsidios</vt:lpstr>
      <vt:lpstr>Gastos Obligatorios</vt:lpstr>
      <vt:lpstr>'Adecuaciones Presupuestarias 5%'!Área_de_impresión</vt:lpstr>
      <vt:lpstr>'Ahorro Poderes-Entes Autónomos'!Área_de_impresión</vt:lpstr>
      <vt:lpstr>'Aprovechamientos Otros'!Área_de_impresión</vt:lpstr>
      <vt:lpstr>Balances!Área_de_impresión</vt:lpstr>
      <vt:lpstr>Donativos!Área_de_impresión</vt:lpstr>
      <vt:lpstr>Fiscales!Área_de_impresión</vt:lpstr>
      <vt:lpstr>'Gastos Obligatorios'!Área_de_impresión</vt:lpstr>
      <vt:lpstr>'Incrementos Salariales'!Área_de_impresión</vt:lpstr>
      <vt:lpstr>'Ing. Exc Infor.'!Área_de_impresión</vt:lpstr>
      <vt:lpstr>'Ing. Exc. Autorizados'!Área_de_impresión</vt:lpstr>
      <vt:lpstr>Propios!Área_de_impresión</vt:lpstr>
      <vt:lpstr>'Seguridad Pública y Nacional'!Área_de_impresión</vt:lpstr>
      <vt:lpstr>Total!Área_de_impresión</vt:lpstr>
      <vt:lpstr>'Adecuaciones Presupuestarias 5%'!Títulos_a_imprimir</vt:lpstr>
      <vt:lpstr>Donativos!Títulos_a_imprimir</vt:lpstr>
      <vt:lpstr>'Incrementos Salariales'!Títulos_a_imprimir</vt:lpstr>
      <vt:lpstr>'Ing. Exc. Autorizados'!Títulos_a_imprimir</vt:lpstr>
      <vt:lpstr>'Rec a CONACYT por INE'!Títulos_a_imprimir</vt:lpstr>
      <vt:lpstr>Subsidios!Títulos_a_imprimir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eric_ramirez</dc:creator>
  <cp:lastModifiedBy>UPCP</cp:lastModifiedBy>
  <cp:lastPrinted>2024-01-20T00:43:31Z</cp:lastPrinted>
  <dcterms:created xsi:type="dcterms:W3CDTF">2012-04-13T18:39:44Z</dcterms:created>
  <dcterms:modified xsi:type="dcterms:W3CDTF">2025-01-28T01:04:48Z</dcterms:modified>
</cp:coreProperties>
</file>