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Compu\Documentos\Trabajo\Trimestrales\2024\Género\Finales\"/>
    </mc:Choice>
  </mc:AlternateContent>
  <bookViews>
    <workbookView xWindow="0" yWindow="0" windowWidth="28800" windowHeight="12330" tabRatio="978"/>
  </bookViews>
  <sheets>
    <sheet name="Financiero" sheetId="108" r:id="rId1"/>
    <sheet name="Físico" sheetId="109" r:id="rId2"/>
    <sheet name="1 R001" sheetId="113" r:id="rId3"/>
    <sheet name="4 E015" sheetId="1" r:id="rId4"/>
    <sheet name="4 P006" sheetId="2" r:id="rId5"/>
    <sheet name="4 P022" sheetId="3" r:id="rId6"/>
    <sheet name="4 P024" sheetId="4" r:id="rId7"/>
    <sheet name="4 S155" sheetId="5" r:id="rId8"/>
    <sheet name="4 U012" sheetId="6" r:id="rId9"/>
    <sheet name="5 E002" sheetId="7" r:id="rId10"/>
    <sheet name="5 M001" sheetId="8" r:id="rId11"/>
    <sheet name="5 P005" sheetId="9" r:id="rId12"/>
    <sheet name="6 M001" sheetId="10" r:id="rId13"/>
    <sheet name="7 A900" sheetId="11" r:id="rId14"/>
    <sheet name="8 B004" sheetId="12" r:id="rId15"/>
    <sheet name="8 S052" sheetId="13" r:id="rId16"/>
    <sheet name="8 S053" sheetId="14" r:id="rId17"/>
    <sheet name="8 S290" sheetId="15" r:id="rId18"/>
    <sheet name="8 S292" sheetId="16" r:id="rId19"/>
    <sheet name="8 S293" sheetId="17" r:id="rId20"/>
    <sheet name="8 S304" sheetId="18" r:id="rId21"/>
    <sheet name="9 P001" sheetId="19" r:id="rId22"/>
    <sheet name="10 F003" sheetId="20" r:id="rId23"/>
    <sheet name="10 M001" sheetId="21" r:id="rId24"/>
    <sheet name="11 E007" sheetId="22" r:id="rId25"/>
    <sheet name="11 E010" sheetId="23" r:id="rId26"/>
    <sheet name="11 E021" sheetId="24" r:id="rId27"/>
    <sheet name="11 E032" sheetId="25" r:id="rId28"/>
    <sheet name="11 M001" sheetId="26" r:id="rId29"/>
    <sheet name="11 S072" sheetId="27" r:id="rId30"/>
    <sheet name="11 S243" sheetId="28" r:id="rId31"/>
    <sheet name="11 S247" sheetId="29" r:id="rId32"/>
    <sheet name="11 S269" sheetId="30" r:id="rId33"/>
    <sheet name="11 S270" sheetId="31" r:id="rId34"/>
    <sheet name="11 S282" sheetId="32" r:id="rId35"/>
    <sheet name="11 S283" sheetId="33" r:id="rId36"/>
    <sheet name="11 S311" sheetId="34" r:id="rId37"/>
    <sheet name="12 E010" sheetId="35" r:id="rId38"/>
    <sheet name="12 E022" sheetId="36" r:id="rId39"/>
    <sheet name="12 E023" sheetId="37" r:id="rId40"/>
    <sheet name="12 E025" sheetId="38" r:id="rId41"/>
    <sheet name="12 E036" sheetId="39" r:id="rId42"/>
    <sheet name="12 P016" sheetId="40" r:id="rId43"/>
    <sheet name="12 P020" sheetId="41" r:id="rId44"/>
    <sheet name="12 U008" sheetId="42" r:id="rId45"/>
    <sheet name="13 A006" sheetId="43" r:id="rId46"/>
    <sheet name="14 E002" sheetId="44" r:id="rId47"/>
    <sheet name="14 E003" sheetId="45" r:id="rId48"/>
    <sheet name="14 E016" sheetId="46" r:id="rId49"/>
    <sheet name="14 S280" sheetId="47" r:id="rId50"/>
    <sheet name="15 P005" sheetId="48" r:id="rId51"/>
    <sheet name="15 S177" sheetId="49" r:id="rId52"/>
    <sheet name="15 S273" sheetId="50" r:id="rId53"/>
    <sheet name="16 P002" sheetId="51" r:id="rId54"/>
    <sheet name="16 S046" sheetId="52" r:id="rId55"/>
    <sheet name="16 S219" sheetId="53" r:id="rId56"/>
    <sheet name="18 E568" sheetId="54" r:id="rId57"/>
    <sheet name="18 G003" sheetId="55" r:id="rId58"/>
    <sheet name="18 M001" sheetId="56" r:id="rId59"/>
    <sheet name="18 P008" sheetId="57" r:id="rId60"/>
    <sheet name="19 J014" sheetId="107" r:id="rId61"/>
    <sheet name="20 S174" sheetId="58" r:id="rId62"/>
    <sheet name="20 S176" sheetId="59" r:id="rId63"/>
    <sheet name="20 S287" sheetId="60" r:id="rId64"/>
    <sheet name="21 P001" sheetId="61" r:id="rId65"/>
    <sheet name="22 M001" sheetId="62" r:id="rId66"/>
    <sheet name="22 R003" sheetId="63" r:id="rId67"/>
    <sheet name="22 R005" sheetId="64" r:id="rId68"/>
    <sheet name="22 R008" sheetId="65" r:id="rId69"/>
    <sheet name="22 R009" sheetId="66" r:id="rId70"/>
    <sheet name="22 R010" sheetId="67" r:id="rId71"/>
    <sheet name="22 R011" sheetId="68" r:id="rId72"/>
    <sheet name="35 E013" sheetId="69" r:id="rId73"/>
    <sheet name="35 M002" sheetId="70" r:id="rId74"/>
    <sheet name="36 P001" sheetId="71" r:id="rId75"/>
    <sheet name="38 S190" sheetId="72" r:id="rId76"/>
    <sheet name="40 P002" sheetId="73" r:id="rId77"/>
    <sheet name="41 M001" sheetId="74" r:id="rId78"/>
    <sheet name="43 E001" sheetId="75" r:id="rId79"/>
    <sheet name="43 G010" sheetId="76" r:id="rId80"/>
    <sheet name="43 M001" sheetId="77" r:id="rId81"/>
    <sheet name="45 G001" sheetId="78" r:id="rId82"/>
    <sheet name="45 G002" sheetId="79" r:id="rId83"/>
    <sheet name="45 M001" sheetId="80" r:id="rId84"/>
    <sheet name="47 E033" sheetId="81" r:id="rId85"/>
    <sheet name="47 P010" sheetId="82" r:id="rId86"/>
    <sheet name="47 S010" sheetId="83" r:id="rId87"/>
    <sheet name="47 M001" sheetId="110" r:id="rId88"/>
    <sheet name="47 O001" sheetId="111" r:id="rId89"/>
    <sheet name="47 S249" sheetId="84" r:id="rId90"/>
    <sheet name="48 E011" sheetId="85" r:id="rId91"/>
    <sheet name="48 S303" sheetId="86" r:id="rId92"/>
    <sheet name="49 E009" sheetId="87" r:id="rId93"/>
    <sheet name="49 E010" sheetId="88" r:id="rId94"/>
    <sheet name="49 E011" sheetId="89" r:id="rId95"/>
    <sheet name="49 M001" sheetId="90" r:id="rId96"/>
    <sheet name="50 E001" sheetId="91" r:id="rId97"/>
    <sheet name="50 E007" sheetId="92" r:id="rId98"/>
    <sheet name="50 E011" sheetId="93" r:id="rId99"/>
    <sheet name="51 E036" sheetId="94" r:id="rId100"/>
    <sheet name="51 E043" sheetId="95" r:id="rId101"/>
    <sheet name="52 M001" sheetId="96" r:id="rId102"/>
    <sheet name="53 E561" sheetId="97" r:id="rId103"/>
    <sheet name="53 E579" sheetId="98" r:id="rId104"/>
    <sheet name="53 E580" sheetId="99" r:id="rId105"/>
    <sheet name="53 E581" sheetId="100" r:id="rId106"/>
    <sheet name="53 E582" sheetId="101" r:id="rId107"/>
    <sheet name="53 E585" sheetId="102" r:id="rId108"/>
    <sheet name="53 M001" sheetId="103" r:id="rId109"/>
    <sheet name="53 P552" sheetId="104" r:id="rId110"/>
  </sheets>
  <definedNames>
    <definedName name="\a">#N/A</definedName>
    <definedName name="\b">#N/A</definedName>
    <definedName name="\c" localSheetId="0">#REF!</definedName>
    <definedName name="\c" localSheetId="1">#REF!</definedName>
    <definedName name="\c">#REF!</definedName>
    <definedName name="\p">#N/A</definedName>
    <definedName name="\s">#N/A</definedName>
    <definedName name="\z" localSheetId="0">#REF!</definedName>
    <definedName name="\z" localSheetId="1">#REF!</definedName>
    <definedName name="\z">#REF!</definedName>
    <definedName name="_______CFD02" localSheetId="0">#REF!</definedName>
    <definedName name="_______CFD02" localSheetId="1">#REF!</definedName>
    <definedName name="_______CFD02">#REF!</definedName>
    <definedName name="_______PIB08" localSheetId="0">#REF!</definedName>
    <definedName name="_______PIB08" localSheetId="1">#REF!</definedName>
    <definedName name="_______PIB08">#REF!</definedName>
    <definedName name="_______syt03" localSheetId="0">#REF!</definedName>
    <definedName name="_______syt03" localSheetId="1">#REF!</definedName>
    <definedName name="_______syt03">#REF!</definedName>
    <definedName name="____ASA96" localSheetId="0">#REF!</definedName>
    <definedName name="____ASA96" localSheetId="1">#REF!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#REF!</definedName>
    <definedName name="____CFD02" localSheetId="1">#REF!</definedName>
    <definedName name="____CFD02">#REF!</definedName>
    <definedName name="____CFE96" localSheetId="0">#REF!</definedName>
    <definedName name="____CFE96" localSheetId="1">#REF!</definedName>
    <definedName name="____CFE96">#REF!</definedName>
    <definedName name="____CON96" localSheetId="0">#REF!</definedName>
    <definedName name="____CON96" localSheetId="1">#REF!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#REF!</definedName>
    <definedName name="____PEM96" localSheetId="1">#REF!</definedName>
    <definedName name="____PEM96">#REF!</definedName>
    <definedName name="____PIB08" localSheetId="0">#REF!</definedName>
    <definedName name="____PIB08" localSheetId="1">#REF!</definedName>
    <definedName name="____PIB08">#REF!</definedName>
    <definedName name="____PIP96" localSheetId="0">#REF!</definedName>
    <definedName name="____PIP96" localSheetId="1">#REF!</definedName>
    <definedName name="____PIP96">#REF!</definedName>
    <definedName name="____syt03" localSheetId="0">#REF!</definedName>
    <definedName name="____syt03" localSheetId="1">#REF!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#REF!</definedName>
    <definedName name="___ASA96" localSheetId="1">#REF!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#REF!</definedName>
    <definedName name="___CFD02" localSheetId="1">#REF!</definedName>
    <definedName name="___CFD02">#REF!</definedName>
    <definedName name="___CFE96" localSheetId="0">#REF!</definedName>
    <definedName name="___CFE96" localSheetId="1">#REF!</definedName>
    <definedName name="___CFE96">#REF!</definedName>
    <definedName name="___CON96" localSheetId="0">#REF!</definedName>
    <definedName name="___CON96" localSheetId="1">#REF!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#REF!</definedName>
    <definedName name="___PEM96" localSheetId="1">#REF!</definedName>
    <definedName name="___PEM96">#REF!</definedName>
    <definedName name="___PIB08" localSheetId="0">#REF!</definedName>
    <definedName name="___PIB08" localSheetId="1">#REF!</definedName>
    <definedName name="___PIB08">#REF!</definedName>
    <definedName name="___PIP96" localSheetId="0">#REF!</definedName>
    <definedName name="___PIP96" localSheetId="1">#REF!</definedName>
    <definedName name="___PIP96">#REF!</definedName>
    <definedName name="___syt03" localSheetId="0">#REF!</definedName>
    <definedName name="___syt03" localSheetId="1">#REF!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#REF!</definedName>
    <definedName name="__ASA96" localSheetId="1">#REF!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#REF!</definedName>
    <definedName name="__CFD02" localSheetId="1">#REF!</definedName>
    <definedName name="__CFD02">#REF!</definedName>
    <definedName name="__CFE96" localSheetId="0">#REF!</definedName>
    <definedName name="__CFE96" localSheetId="1">#REF!</definedName>
    <definedName name="__CFE96">#REF!</definedName>
    <definedName name="__CON96" localSheetId="0">#REF!</definedName>
    <definedName name="__CON96" localSheetId="1">#REF!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#REF!</definedName>
    <definedName name="__PEM96" localSheetId="1">#REF!</definedName>
    <definedName name="__PEM96">#REF!</definedName>
    <definedName name="__PIB08" localSheetId="0">#REF!</definedName>
    <definedName name="__PIB08" localSheetId="1">#REF!</definedName>
    <definedName name="__PIB08">#REF!</definedName>
    <definedName name="__PIP96" localSheetId="0">#REF!</definedName>
    <definedName name="__PIP96" localSheetId="1">#REF!</definedName>
    <definedName name="__PIP96">#REF!</definedName>
    <definedName name="__syt03" localSheetId="0">#REF!</definedName>
    <definedName name="__syt03" localSheetId="1">#REF!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#REF!</definedName>
    <definedName name="_ASA96" localSheetId="1">#REF!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#REF!</definedName>
    <definedName name="_CFD02" localSheetId="1">#REF!</definedName>
    <definedName name="_CFD02">#REF!</definedName>
    <definedName name="_CFE96" localSheetId="0">#REF!</definedName>
    <definedName name="_CFE96" localSheetId="1">#REF!</definedName>
    <definedName name="_CFE96">#REF!</definedName>
    <definedName name="_CON96" localSheetId="0">#REF!</definedName>
    <definedName name="_CON96" localSheetId="1">#REF!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#REF!</definedName>
    <definedName name="_PEM96" localSheetId="1">#REF!</definedName>
    <definedName name="_PEM96">#REF!</definedName>
    <definedName name="_PIB08" localSheetId="0">#REF!</definedName>
    <definedName name="_PIB08" localSheetId="1">#REF!</definedName>
    <definedName name="_PIB08">#REF!</definedName>
    <definedName name="_PIP96" localSheetId="0">#REF!</definedName>
    <definedName name="_PIP96" localSheetId="1">#REF!</definedName>
    <definedName name="_PIP96">#REF!</definedName>
    <definedName name="_Regression_Int">1</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syt03" localSheetId="0">#REF!</definedName>
    <definedName name="_syt03" localSheetId="1">#REF!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#REF!</definedName>
    <definedName name="a" localSheetId="1">#REF!</definedName>
    <definedName name="a">#REF!</definedName>
    <definedName name="A_Datos_2008_2009_sin_CESENyADUANAS" localSheetId="0">#REF!</definedName>
    <definedName name="A_Datos_2008_2009_sin_CESENyADUANAS" localSheetId="1">#REF!</definedName>
    <definedName name="A_Datos_2008_2009_sin_CESENyADUANAS">#REF!</definedName>
    <definedName name="A_impresión_IM" localSheetId="0">#REF!</definedName>
    <definedName name="A_impresión_IM" localSheetId="1">#REF!</definedName>
    <definedName name="A_impresión_IM">#REF!</definedName>
    <definedName name="AA1500_">#N/A</definedName>
    <definedName name="ain" localSheetId="0">#REF!</definedName>
    <definedName name="ain" localSheetId="1">#REF!</definedName>
    <definedName name="ain">#REF!</definedName>
    <definedName name="ampliaciones" localSheetId="0">#REF!</definedName>
    <definedName name="ampliaciones" localSheetId="1">#REF!</definedName>
    <definedName name="ampliaciones">#REF!</definedName>
    <definedName name="_xlnm.Print_Area" localSheetId="2">'1 R001'!$B$2:$W$37</definedName>
    <definedName name="_xlnm.Print_Area" localSheetId="22">'10 F003'!$B$2:$W$33</definedName>
    <definedName name="_xlnm.Print_Area" localSheetId="23">'10 M001'!$B$2:$W$33</definedName>
    <definedName name="_xlnm.Print_Area" localSheetId="24">'11 E007'!$B$2:$W$33</definedName>
    <definedName name="_xlnm.Print_Area" localSheetId="25">'11 E010'!$B$2:$W$62</definedName>
    <definedName name="_xlnm.Print_Area" localSheetId="26">'11 E021'!$B$2:$W$34</definedName>
    <definedName name="_xlnm.Print_Area" localSheetId="27">'11 E032'!$B$2:$W$34</definedName>
    <definedName name="_xlnm.Print_Area" localSheetId="28">'11 M001'!$B$2:$W$33</definedName>
    <definedName name="_xlnm.Print_Area" localSheetId="29">'11 S072'!$B$2:$W$33</definedName>
    <definedName name="_xlnm.Print_Area" localSheetId="30">'11 S243'!$B$2:$W$75</definedName>
    <definedName name="_xlnm.Print_Area" localSheetId="31">'11 S247'!$B$2:$W$34</definedName>
    <definedName name="_xlnm.Print_Area" localSheetId="32">'11 S269'!$B$2:$W$33</definedName>
    <definedName name="_xlnm.Print_Area" localSheetId="33">'11 S270'!$B$2:$W$34</definedName>
    <definedName name="_xlnm.Print_Area" localSheetId="34">'11 S282'!$B$2:$W$33</definedName>
    <definedName name="_xlnm.Print_Area" localSheetId="35">'11 S283'!$B$2:$W$33</definedName>
    <definedName name="_xlnm.Print_Area" localSheetId="36">'11 S311'!$B$2:$W$33</definedName>
    <definedName name="_xlnm.Print_Area" localSheetId="37">'12 E010'!$B$2:$W$54</definedName>
    <definedName name="_xlnm.Print_Area" localSheetId="38">'12 E022'!$B$2:$W$49</definedName>
    <definedName name="_xlnm.Print_Area" localSheetId="39">'12 E023'!$B$2:$W$62</definedName>
    <definedName name="_xlnm.Print_Area" localSheetId="40">'12 E025'!$B$2:$W$36</definedName>
    <definedName name="_xlnm.Print_Area" localSheetId="41">'12 E036'!$B$2:$W$33</definedName>
    <definedName name="_xlnm.Print_Area" localSheetId="42">'12 P016'!$B$2:$W$55</definedName>
    <definedName name="_xlnm.Print_Area" localSheetId="43">'12 P020'!$B$2:$W$97</definedName>
    <definedName name="_xlnm.Print_Area" localSheetId="44">'12 U008'!$B$2:$W$38</definedName>
    <definedName name="_xlnm.Print_Area" localSheetId="45">'13 A006'!$B$2:$W$35</definedName>
    <definedName name="_xlnm.Print_Area" localSheetId="46">'14 E002'!$B$2:$W$34</definedName>
    <definedName name="_xlnm.Print_Area" localSheetId="47">'14 E003'!$B$2:$W$40</definedName>
    <definedName name="_xlnm.Print_Area" localSheetId="48">'14 E016'!$B$2:$W$43</definedName>
    <definedName name="_xlnm.Print_Area" localSheetId="49">'14 S280'!$B$2:$W$33</definedName>
    <definedName name="_xlnm.Print_Area" localSheetId="50">'15 P005'!$B$2:$W$35</definedName>
    <definedName name="_xlnm.Print_Area" localSheetId="51">'15 S177'!$B$2:$W$33</definedName>
    <definedName name="_xlnm.Print_Area" localSheetId="52">'15 S273'!$B$2:$W$34</definedName>
    <definedName name="_xlnm.Print_Area" localSheetId="53">'16 P002'!$B$2:$W$33</definedName>
    <definedName name="_xlnm.Print_Area" localSheetId="54">'16 S046'!$B$2:$W$36</definedName>
    <definedName name="_xlnm.Print_Area" localSheetId="55">'16 S219'!$B$2:$W$33</definedName>
    <definedName name="_xlnm.Print_Area" localSheetId="56">'18 E568'!$B$2:$W$35</definedName>
    <definedName name="_xlnm.Print_Area" localSheetId="57">'18 G003'!$B$2:$W$33</definedName>
    <definedName name="_xlnm.Print_Area" localSheetId="58">'18 M001'!$B$2:$W$43</definedName>
    <definedName name="_xlnm.Print_Area" localSheetId="59">'18 P008'!$B$2:$W$36</definedName>
    <definedName name="_xlnm.Print_Area" localSheetId="60">'19 J014'!$B$2:$W$33</definedName>
    <definedName name="_xlnm.Print_Area" localSheetId="61">'20 S174'!$B$2:$W$35</definedName>
    <definedName name="_xlnm.Print_Area" localSheetId="62">'20 S176'!$B$2:$W$33</definedName>
    <definedName name="_xlnm.Print_Area" localSheetId="63">'20 S287'!$B$2:$W$34</definedName>
    <definedName name="_xlnm.Print_Area" localSheetId="64">'21 P001'!$B$2:$W$38</definedName>
    <definedName name="_xlnm.Print_Area" localSheetId="65">'22 M001'!$B$2:$W$34</definedName>
    <definedName name="_xlnm.Print_Area" localSheetId="66">'22 R003'!$B$2:$W$39</definedName>
    <definedName name="_xlnm.Print_Area" localSheetId="67">'22 R005'!$B$2:$W$33</definedName>
    <definedName name="_xlnm.Print_Area" localSheetId="68">'22 R008'!$B$2:$W$43</definedName>
    <definedName name="_xlnm.Print_Area" localSheetId="69">'22 R009'!$B$2:$W$35</definedName>
    <definedName name="_xlnm.Print_Area" localSheetId="70">'22 R010'!$B$2:$W$33</definedName>
    <definedName name="_xlnm.Print_Area" localSheetId="71">'22 R011'!$B$2:$W$36</definedName>
    <definedName name="_xlnm.Print_Area" localSheetId="72">'35 E013'!$B$2:$W$44</definedName>
    <definedName name="_xlnm.Print_Area" localSheetId="73">'35 M002'!$B$2:$W$39</definedName>
    <definedName name="_xlnm.Print_Area" localSheetId="74">'36 P001'!$B$2:$W$37</definedName>
    <definedName name="_xlnm.Print_Area" localSheetId="75">'38 S190'!$B$2:$W$40</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S155'!$B$2:$W$34</definedName>
    <definedName name="_xlnm.Print_Area" localSheetId="8">'4 U012'!$B$2:$W$35</definedName>
    <definedName name="_xlnm.Print_Area" localSheetId="76">'40 P002'!$B$2:$W$41</definedName>
    <definedName name="_xlnm.Print_Area" localSheetId="77">'41 M001'!$B$2:$W$43</definedName>
    <definedName name="_xlnm.Print_Area" localSheetId="78">'43 E001'!$B$2:$W$35</definedName>
    <definedName name="_xlnm.Print_Area" localSheetId="79">'43 G010'!$B$2:$W$33</definedName>
    <definedName name="_xlnm.Print_Area" localSheetId="80">'43 M001'!$B$2:$W$33</definedName>
    <definedName name="_xlnm.Print_Area" localSheetId="81">'45 G001'!$B$2:$W$34</definedName>
    <definedName name="_xlnm.Print_Area" localSheetId="82">'45 G002'!$B$2:$W$34</definedName>
    <definedName name="_xlnm.Print_Area" localSheetId="83">'45 M001'!$B$2:$W$34</definedName>
    <definedName name="_xlnm.Print_Area" localSheetId="84">'47 E033'!$B$2:$W$36</definedName>
    <definedName name="_xlnm.Print_Area" localSheetId="87">'47 M001'!$B$2:$W$33</definedName>
    <definedName name="_xlnm.Print_Area" localSheetId="88">'47 O001'!$B$2:$W$33</definedName>
    <definedName name="_xlnm.Print_Area" localSheetId="85">'47 P010'!$B$2:$W$38</definedName>
    <definedName name="_xlnm.Print_Area" localSheetId="86">'47 S010'!$B$2:$W$37</definedName>
    <definedName name="_xlnm.Print_Area" localSheetId="89">'47 S249'!$B$2:$W$34</definedName>
    <definedName name="_xlnm.Print_Area" localSheetId="90">'48 E011'!$B$2:$W$36</definedName>
    <definedName name="_xlnm.Print_Area" localSheetId="91">'48 S303'!$B$2:$W$33</definedName>
    <definedName name="_xlnm.Print_Area" localSheetId="92">'49 E009'!$B$2:$W$47</definedName>
    <definedName name="_xlnm.Print_Area" localSheetId="93">'49 E010'!$B$2:$W$36</definedName>
    <definedName name="_xlnm.Print_Area" localSheetId="94">'49 E011'!$B$2:$W$34</definedName>
    <definedName name="_xlnm.Print_Area" localSheetId="95">'49 M001'!$B$2:$W$33</definedName>
    <definedName name="_xlnm.Print_Area" localSheetId="9">'5 E002'!$B$2:$W$36</definedName>
    <definedName name="_xlnm.Print_Area" localSheetId="10">'5 M001'!$B$2:$W$33</definedName>
    <definedName name="_xlnm.Print_Area" localSheetId="11">'5 P005'!$B$2:$W$33</definedName>
    <definedName name="_xlnm.Print_Area" localSheetId="96">'50 E001'!$B$2:$W$37</definedName>
    <definedName name="_xlnm.Print_Area" localSheetId="97">'50 E007'!$B$2:$W$35</definedName>
    <definedName name="_xlnm.Print_Area" localSheetId="98">'50 E011'!$B$2:$W$34</definedName>
    <definedName name="_xlnm.Print_Area" localSheetId="99">'51 E036'!$B$2:$W$35</definedName>
    <definedName name="_xlnm.Print_Area" localSheetId="100">'51 E043'!$B$2:$W$33</definedName>
    <definedName name="_xlnm.Print_Area" localSheetId="101">'52 M001'!$B$2:$W$38</definedName>
    <definedName name="_xlnm.Print_Area" localSheetId="102">'53 E561'!$B$2:$W$41</definedName>
    <definedName name="_xlnm.Print_Area" localSheetId="103">'53 E579'!$B$2:$W$35</definedName>
    <definedName name="_xlnm.Print_Area" localSheetId="104">'53 E580'!$B$2:$W$34</definedName>
    <definedName name="_xlnm.Print_Area" localSheetId="105">'53 E581'!$B$2:$W$34</definedName>
    <definedName name="_xlnm.Print_Area" localSheetId="106">'53 E582'!$B$2:$W$39</definedName>
    <definedName name="_xlnm.Print_Area" localSheetId="107">'53 E585'!$B$2:$W$34</definedName>
    <definedName name="_xlnm.Print_Area" localSheetId="108">'53 M001'!$B$2:$W$35</definedName>
    <definedName name="_xlnm.Print_Area" localSheetId="109">'53 P552'!$B$2:$W$33</definedName>
    <definedName name="_xlnm.Print_Area" localSheetId="12">'6 M001'!$B$2:$W$36</definedName>
    <definedName name="_xlnm.Print_Area" localSheetId="13">'7 A900'!$B$2:$W$52</definedName>
    <definedName name="_xlnm.Print_Area" localSheetId="14">'8 B004'!$B$2:$W$33</definedName>
    <definedName name="_xlnm.Print_Area" localSheetId="15">'8 S052'!$B$2:$W$33</definedName>
    <definedName name="_xlnm.Print_Area" localSheetId="16">'8 S053'!$B$2:$W$33</definedName>
    <definedName name="_xlnm.Print_Area" localSheetId="17">'8 S290'!$B$2:$W$34</definedName>
    <definedName name="_xlnm.Print_Area" localSheetId="18">'8 S292'!$B$2:$W$33</definedName>
    <definedName name="_xlnm.Print_Area" localSheetId="19">'8 S293'!$B$2:$W$33</definedName>
    <definedName name="_xlnm.Print_Area" localSheetId="20">'8 S304'!$B$2:$W$36</definedName>
    <definedName name="_xlnm.Print_Area" localSheetId="21">'9 P001'!$B$2:$W$34</definedName>
    <definedName name="_xlnm.Print_Area" localSheetId="0">Financiero!$A$1:$K$47</definedName>
    <definedName name="_xlnm.Print_Area" localSheetId="1">Físico!$A$1:$L$46</definedName>
    <definedName name="_xlnm.Print_Area">#REF!</definedName>
    <definedName name="Area_de_paso" localSheetId="0">#REF!</definedName>
    <definedName name="Area_de_paso" localSheetId="1">#REF!</definedName>
    <definedName name="Area_de_paso">#REF!</definedName>
    <definedName name="ASIG_TEC">#N/A</definedName>
    <definedName name="base" localSheetId="0">#REF!</definedName>
    <definedName name="base" localSheetId="1">#REF!</definedName>
    <definedName name="base">#REF!</definedName>
    <definedName name="base03" localSheetId="0">#REF!</definedName>
    <definedName name="base03" localSheetId="1">#REF!</definedName>
    <definedName name="base03">#REF!</definedName>
    <definedName name="base03au" localSheetId="0">#REF!</definedName>
    <definedName name="base03au" localSheetId="1">#REF!</definedName>
    <definedName name="base03au">#REF!</definedName>
    <definedName name="base04au" localSheetId="0">#REF!</definedName>
    <definedName name="base04au" localSheetId="1">#REF!</definedName>
    <definedName name="base04au">#REF!</definedName>
    <definedName name="base05" localSheetId="0">#REF!</definedName>
    <definedName name="base05" localSheetId="1">#REF!</definedName>
    <definedName name="base05">#REF!</definedName>
    <definedName name="base05au" localSheetId="0">#REF!</definedName>
    <definedName name="base05au" localSheetId="1">#REF!</definedName>
    <definedName name="base05au">#REF!</definedName>
    <definedName name="base2002" localSheetId="0">#REF!</definedName>
    <definedName name="base2002" localSheetId="1">#REF!</definedName>
    <definedName name="base2002">#REF!</definedName>
    <definedName name="base2003orig" localSheetId="0">#REF!</definedName>
    <definedName name="base2003orig" localSheetId="1">#REF!</definedName>
    <definedName name="base2003orig">#REF!</definedName>
    <definedName name="base2003origentidades" localSheetId="0">#REF!</definedName>
    <definedName name="base2003origentidades" localSheetId="1">#REF!</definedName>
    <definedName name="base2003origentidades">#REF!</definedName>
    <definedName name="base2004" localSheetId="0">#REF!</definedName>
    <definedName name="base2004" localSheetId="1">#REF!</definedName>
    <definedName name="base2004">#REF!</definedName>
    <definedName name="base2004entidades" localSheetId="0">#REF!</definedName>
    <definedName name="base2004entidades" localSheetId="1">#REF!</definedName>
    <definedName name="base2004entidades">#REF!</definedName>
    <definedName name="baseau" localSheetId="0">#REF!</definedName>
    <definedName name="baseau" localSheetId="1">#REF!</definedName>
    <definedName name="baseau">#REF!</definedName>
    <definedName name="baseb" localSheetId="0">#REF!</definedName>
    <definedName name="baseb" localSheetId="1">#REF!</definedName>
    <definedName name="baseb">#REF!</definedName>
    <definedName name="_xlnm.Database" localSheetId="0">#REF!</definedName>
    <definedName name="_xlnm.Database" localSheetId="1">#REF!</definedName>
    <definedName name="_xlnm.Database">#REF!</definedName>
    <definedName name="bUSCAR" localSheetId="0">#REF!</definedName>
    <definedName name="bUSCAR" localSheetId="1">#REF!</definedName>
    <definedName name="bUSCAR">#REF!</definedName>
    <definedName name="cal" localSheetId="0">#REF!</definedName>
    <definedName name="cal" localSheetId="1">#REF!</definedName>
    <definedName name="cal">#REF!</definedName>
    <definedName name="cálculos" localSheetId="0">#REF!</definedName>
    <definedName name="cálculos" localSheetId="1">#REF!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#REF!</definedName>
    <definedName name="CAPU96" localSheetId="1">#REF!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#REF!</definedName>
    <definedName name="CicenyAduanas" localSheetId="1">#REF!</definedName>
    <definedName name="CicenyAduanas">#REF!</definedName>
    <definedName name="Cifras_Control" localSheetId="0">#REF!</definedName>
    <definedName name="Cifras_Control" localSheetId="1">#REF!</definedName>
    <definedName name="Cifras_Control">#REF!</definedName>
    <definedName name="claseco" localSheetId="0">#REF!</definedName>
    <definedName name="claseco" localSheetId="1">#REF!</definedName>
    <definedName name="claseco">#REF!</definedName>
    <definedName name="cmllvc198" localSheetId="0">#REF!</definedName>
    <definedName name="cmllvc198" localSheetId="1">#REF!</definedName>
    <definedName name="cmllvc198">#REF!</definedName>
    <definedName name="cmllvc298ieps" localSheetId="0">#REF!</definedName>
    <definedName name="cmllvc298ieps" localSheetId="1">#REF!</definedName>
    <definedName name="cmllvc298ieps">#REF!</definedName>
    <definedName name="cmllvp198" localSheetId="0">#REF!</definedName>
    <definedName name="cmllvp198" localSheetId="1">#REF!</definedName>
    <definedName name="cmllvp198">#REF!</definedName>
    <definedName name="cmllvp199" localSheetId="0">#REF!</definedName>
    <definedName name="cmllvp199" localSheetId="1">#REF!</definedName>
    <definedName name="cmllvp199">#REF!</definedName>
    <definedName name="cmllvp298ieps" localSheetId="0">#REF!</definedName>
    <definedName name="cmllvp298ieps" localSheetId="1">#REF!</definedName>
    <definedName name="cmllvp298ieps">#REF!</definedName>
    <definedName name="cmllvp299ieps" localSheetId="0">#REF!</definedName>
    <definedName name="cmllvp299ieps" localSheetId="1">#REF!</definedName>
    <definedName name="cmllvp299ieps">#REF!</definedName>
    <definedName name="cmlvc198" localSheetId="0">#REF!</definedName>
    <definedName name="cmlvc198" localSheetId="1">#REF!</definedName>
    <definedName name="cmlvc198">#REF!</definedName>
    <definedName name="cmlvc298ieps" localSheetId="0">#REF!</definedName>
    <definedName name="cmlvc298ieps" localSheetId="1">#REF!</definedName>
    <definedName name="cmlvc298ieps">#REF!</definedName>
    <definedName name="cmlvp198" localSheetId="0">#REF!</definedName>
    <definedName name="cmlvp198" localSheetId="1">#REF!</definedName>
    <definedName name="cmlvp198">#REF!</definedName>
    <definedName name="cmlvp199" localSheetId="0">#REF!</definedName>
    <definedName name="cmlvp199" localSheetId="1">#REF!</definedName>
    <definedName name="cmlvp199">#REF!</definedName>
    <definedName name="cmlvp298ieps" localSheetId="0">#REF!</definedName>
    <definedName name="cmlvp298ieps" localSheetId="1">#REF!</definedName>
    <definedName name="cmlvp298ieps">#REF!</definedName>
    <definedName name="cmlvp299ieps" localSheetId="0">#REF!</definedName>
    <definedName name="cmlvp299ieps" localSheetId="1">#REF!</definedName>
    <definedName name="cmlvp299ieps">#REF!</definedName>
    <definedName name="CONA96" localSheetId="0">#REF!</definedName>
    <definedName name="CONA96" localSheetId="1">#REF!</definedName>
    <definedName name="CONA96">#REF!</definedName>
    <definedName name="copia_Clas_Admva" localSheetId="0">#REF!</definedName>
    <definedName name="copia_Clas_Admva" localSheetId="1">#REF!</definedName>
    <definedName name="copia_Clas_Admva">#REF!</definedName>
    <definedName name="copia_Clas_Fun" localSheetId="0">#REF!</definedName>
    <definedName name="copia_Clas_Fun" localSheetId="1">#REF!</definedName>
    <definedName name="copia_Clas_Fun">#REF!</definedName>
    <definedName name="copia_Doble_Consolid" localSheetId="0">#REF!</definedName>
    <definedName name="copia_Doble_Consolid" localSheetId="1">#REF!</definedName>
    <definedName name="copia_Doble_Consolid">#REF!</definedName>
    <definedName name="copia_Doble_OECPD" localSheetId="0">#REF!</definedName>
    <definedName name="copia_Doble_OECPD" localSheetId="1">#REF!</definedName>
    <definedName name="copia_Doble_OECPD">#REF!</definedName>
    <definedName name="copia_Doble_RAutonyAPC" localSheetId="0">#REF!</definedName>
    <definedName name="copia_Doble_RAutonyAPC" localSheetId="1">#REF!</definedName>
    <definedName name="copia_Doble_RAutonyAPC">#REF!</definedName>
    <definedName name="copia_Gto_Federal" localSheetId="0">#REF!</definedName>
    <definedName name="copia_Gto_Federal" localSheetId="1">#REF!</definedName>
    <definedName name="copia_Gto_Federal">#REF!</definedName>
    <definedName name="copia_Gto_Neto" localSheetId="0">#REF!</definedName>
    <definedName name="copia_Gto_Neto" localSheetId="1">#REF!</definedName>
    <definedName name="copia_Gto_Neto">#REF!</definedName>
    <definedName name="copia_Ing_Pres" localSheetId="0">#REF!</definedName>
    <definedName name="copia_Ing_Pres" localSheetId="1">#REF!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#REF!</definedName>
    <definedName name="criterios23" localSheetId="1">#REF!</definedName>
    <definedName name="criterios23">#REF!</definedName>
    <definedName name="Criterios25" localSheetId="0">#REF!</definedName>
    <definedName name="Criterios25" localSheetId="1">#REF!</definedName>
    <definedName name="Criterios25">#REF!</definedName>
    <definedName name="Criterios33" localSheetId="0">#REF!</definedName>
    <definedName name="Criterios33" localSheetId="1">#REF!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#REF!</definedName>
    <definedName name="cuad" localSheetId="1">#REF!</definedName>
    <definedName name="cuad">#REF!</definedName>
    <definedName name="CUAD179" localSheetId="0">#REF!</definedName>
    <definedName name="CUAD179" localSheetId="1">#REF!</definedName>
    <definedName name="CUAD179">#REF!</definedName>
    <definedName name="CUAD179A" localSheetId="0">#REF!</definedName>
    <definedName name="CUAD179A" localSheetId="1">#REF!</definedName>
    <definedName name="CUAD179A">#REF!</definedName>
    <definedName name="CUAD180" localSheetId="0">#REF!</definedName>
    <definedName name="CUAD180" localSheetId="1">#REF!</definedName>
    <definedName name="CUAD180">#REF!</definedName>
    <definedName name="Cuadro18521" localSheetId="0">#REF!</definedName>
    <definedName name="Cuadro18521" localSheetId="1">#REF!</definedName>
    <definedName name="Cuadro18521">#REF!</definedName>
    <definedName name="Cuadro19522" localSheetId="0">#REF!</definedName>
    <definedName name="Cuadro19522" localSheetId="1">#REF!</definedName>
    <definedName name="Cuadro19522">#REF!</definedName>
    <definedName name="cUADRO26529CR" localSheetId="0">#REF!</definedName>
    <definedName name="cUADRO26529CR" localSheetId="1">#REF!</definedName>
    <definedName name="cUADRO26529CR">#REF!</definedName>
    <definedName name="Cuadro31613" localSheetId="0">#REF!</definedName>
    <definedName name="Cuadro31613" localSheetId="1">#REF!</definedName>
    <definedName name="Cuadro31613">#REF!</definedName>
    <definedName name="Cuadro33621" localSheetId="0">#REF!</definedName>
    <definedName name="Cuadro33621" localSheetId="1">#REF!</definedName>
    <definedName name="Cuadro33621">#REF!</definedName>
    <definedName name="Datos" localSheetId="0">#REF!</definedName>
    <definedName name="Datos" localSheetId="1">#REF!</definedName>
    <definedName name="Datos">#REF!</definedName>
    <definedName name="Datos_08_09_ServiciosPersonales" localSheetId="0">#REF!</definedName>
    <definedName name="Datos_08_09_ServiciosPersonales" localSheetId="1">#REF!</definedName>
    <definedName name="Datos_08_09_ServiciosPersonales">#REF!</definedName>
    <definedName name="Datos_Servicios_Personales" localSheetId="0">#REF!</definedName>
    <definedName name="Datos_Servicios_Personales" localSheetId="1">#REF!</definedName>
    <definedName name="Datos_Servicios_Personales">#REF!</definedName>
    <definedName name="datosb" localSheetId="0">#REF!</definedName>
    <definedName name="datosb" localSheetId="1">#REF!</definedName>
    <definedName name="datosb">#REF!</definedName>
    <definedName name="DatosEconomica" localSheetId="0">#REF!</definedName>
    <definedName name="DatosEconomica" localSheetId="1">#REF!</definedName>
    <definedName name="DatosEconomica">#REF!</definedName>
    <definedName name="DatosGrupoyModPp" localSheetId="0">#REF!</definedName>
    <definedName name="DatosGrupoyModPp" localSheetId="1">#REF!</definedName>
    <definedName name="DatosGrupoyModPp">#REF!</definedName>
    <definedName name="DatosporProgPresupuestario" localSheetId="0">#REF!</definedName>
    <definedName name="DatosporProgPresupuestario" localSheetId="1">#REF!</definedName>
    <definedName name="DatosporProgPresupuestario">#REF!</definedName>
    <definedName name="DatosRamoFunción" localSheetId="0">#REF!</definedName>
    <definedName name="DatosRamoFunción" localSheetId="1">#REF!</definedName>
    <definedName name="DatosRamoFunción">#REF!</definedName>
    <definedName name="DatosRamoUR" localSheetId="0">#REF!</definedName>
    <definedName name="DatosRamoUR" localSheetId="1">#REF!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#REF!</definedName>
    <definedName name="dddd" localSheetId="1">#REF!</definedName>
    <definedName name="dddd">#REF!</definedName>
    <definedName name="DEFICIT4" localSheetId="0">#REF!</definedName>
    <definedName name="DEFICIT4" localSheetId="1">#REF!</definedName>
    <definedName name="DEFICIT4">#REF!</definedName>
    <definedName name="DIFERENCIAS">#N/A</definedName>
    <definedName name="directo" localSheetId="0">#REF!</definedName>
    <definedName name="directo" localSheetId="1">#REF!</definedName>
    <definedName name="directo">#REF!</definedName>
    <definedName name="directo03" localSheetId="0">#REF!</definedName>
    <definedName name="directo03" localSheetId="1">#REF!</definedName>
    <definedName name="directo03">#REF!</definedName>
    <definedName name="directoc03" localSheetId="0">#REF!</definedName>
    <definedName name="directoc03" localSheetId="1">#REF!</definedName>
    <definedName name="directoc03">#REF!</definedName>
    <definedName name="directoppef" localSheetId="0">#REF!</definedName>
    <definedName name="directoppef" localSheetId="1">#REF!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#REF!</definedName>
    <definedName name="ECOADV" localSheetId="1">#REF!</definedName>
    <definedName name="ECOADV">#REF!</definedName>
    <definedName name="ECOADV1" localSheetId="0">#REF!</definedName>
    <definedName name="ECOADV1" localSheetId="1">#REF!</definedName>
    <definedName name="ECOADV1">#REF!</definedName>
    <definedName name="ecpi" localSheetId="0">#REF!</definedName>
    <definedName name="ecpi" localSheetId="1">#REF!</definedName>
    <definedName name="ecpi">#REF!</definedName>
    <definedName name="ecpi03" localSheetId="0">#REF!</definedName>
    <definedName name="ecpi03" localSheetId="1">#REF!</definedName>
    <definedName name="ecpi03">#REF!</definedName>
    <definedName name="ecpic03" localSheetId="0">#REF!</definedName>
    <definedName name="ecpic03" localSheetId="1">#REF!</definedName>
    <definedName name="ecpic03">#REF!</definedName>
    <definedName name="ecpippef" localSheetId="0">#REF!</definedName>
    <definedName name="ecpippef" localSheetId="1">#REF!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#REF!</definedName>
    <definedName name="entidades2002" localSheetId="1">#REF!</definedName>
    <definedName name="entidades2002">#REF!</definedName>
    <definedName name="entidadescierre2003" localSheetId="0">#REF!</definedName>
    <definedName name="entidadescierre2003" localSheetId="1">#REF!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#REF!</definedName>
    <definedName name="familias" localSheetId="1">#REF!</definedName>
    <definedName name="familias">#REF!</definedName>
    <definedName name="federalizado" localSheetId="0">#REF!</definedName>
    <definedName name="federalizado" localSheetId="1">#REF!</definedName>
    <definedName name="federalizado">#REF!</definedName>
    <definedName name="federalizado03" localSheetId="0">#REF!</definedName>
    <definedName name="federalizado03" localSheetId="1">#REF!</definedName>
    <definedName name="federalizado03">#REF!</definedName>
    <definedName name="federalizadoc03" localSheetId="0">#REF!</definedName>
    <definedName name="federalizadoc03" localSheetId="1">#REF!</definedName>
    <definedName name="federalizadoc03">#REF!</definedName>
    <definedName name="federalizadoppef" localSheetId="0">#REF!</definedName>
    <definedName name="federalizadoppef" localSheetId="1">#REF!</definedName>
    <definedName name="federalizadoppef">#REF!</definedName>
    <definedName name="FERRO96" localSheetId="0">#REF!</definedName>
    <definedName name="FERRO96" localSheetId="1">#REF!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#REF!</definedName>
    <definedName name="FORM" localSheetId="1">#REF!</definedName>
    <definedName name="FORM">#REF!</definedName>
    <definedName name="función" localSheetId="0">#REF!</definedName>
    <definedName name="función" localSheetId="1">#REF!</definedName>
    <definedName name="función">#REF!</definedName>
    <definedName name="geova" localSheetId="0">#REF!</definedName>
    <definedName name="geova" localSheetId="1">#REF!</definedName>
    <definedName name="geova">#REF!</definedName>
    <definedName name="gf">#N/A</definedName>
    <definedName name="GPRG02" localSheetId="0">#REF!</definedName>
    <definedName name="GPRG02" localSheetId="1">#REF!</definedName>
    <definedName name="GPRG02">#REF!</definedName>
    <definedName name="GPRG03" localSheetId="0">#REF!</definedName>
    <definedName name="GPRG03" localSheetId="1">#REF!</definedName>
    <definedName name="GPRG03">#REF!</definedName>
    <definedName name="GPRG04" localSheetId="0">#REF!</definedName>
    <definedName name="GPRG04" localSheetId="1">#REF!</definedName>
    <definedName name="GPRG04">#REF!</definedName>
    <definedName name="GPRG05" localSheetId="0">#REF!</definedName>
    <definedName name="GPRG05" localSheetId="1">#REF!</definedName>
    <definedName name="GPRG05">#REF!</definedName>
    <definedName name="GPRG06" localSheetId="0">#REF!</definedName>
    <definedName name="GPRG06" localSheetId="1">#REF!</definedName>
    <definedName name="GPRG06">#REF!</definedName>
    <definedName name="GPRG07" localSheetId="0">#REF!</definedName>
    <definedName name="GPRG07" localSheetId="1">#REF!</definedName>
    <definedName name="GPRG07">#REF!</definedName>
    <definedName name="GPRG08" localSheetId="0">#REF!</definedName>
    <definedName name="GPRG08" localSheetId="1">#REF!</definedName>
    <definedName name="GPRG08">#REF!</definedName>
    <definedName name="GPRG09" localSheetId="0">#REF!</definedName>
    <definedName name="GPRG09" localSheetId="1">#REF!</definedName>
    <definedName name="GPRG09">#REF!</definedName>
    <definedName name="GPRG10" localSheetId="0">#REF!</definedName>
    <definedName name="GPRG10" localSheetId="1">#REF!</definedName>
    <definedName name="GPRG10">#REF!</definedName>
    <definedName name="GPRG11" localSheetId="0">#REF!</definedName>
    <definedName name="GPRG11" localSheetId="1">#REF!</definedName>
    <definedName name="GPRG11">#REF!</definedName>
    <definedName name="HABERES">#N/A</definedName>
    <definedName name="hoja1" localSheetId="0">#REF!</definedName>
    <definedName name="hoja1" localSheetId="1">#REF!</definedName>
    <definedName name="hoja1">#REF!</definedName>
    <definedName name="hoja2" localSheetId="0">#REF!</definedName>
    <definedName name="hoja2" localSheetId="1">#REF!</definedName>
    <definedName name="hoja2">#REF!</definedName>
    <definedName name="hoja3" localSheetId="0">#REF!</definedName>
    <definedName name="hoja3" localSheetId="1">#REF!</definedName>
    <definedName name="hoja3">#REF!</definedName>
    <definedName name="hoja4" localSheetId="0">#REF!+#REF!</definedName>
    <definedName name="hoja4" localSheetId="1">#REF!+#REF!</definedName>
    <definedName name="hoja4">#REF!+#REF!</definedName>
    <definedName name="HT_1" localSheetId="0">#REF!</definedName>
    <definedName name="HT_1" localSheetId="1">#REF!</definedName>
    <definedName name="HT_1">#REF!</definedName>
    <definedName name="I" localSheetId="0">#REF!</definedName>
    <definedName name="I" localSheetId="1">#REF!</definedName>
    <definedName name="I">#REF!</definedName>
    <definedName name="ID_GFS" localSheetId="0">#REF!</definedName>
    <definedName name="ID_GFS" localSheetId="1">#REF!</definedName>
    <definedName name="ID_GFS">#REF!</definedName>
    <definedName name="ID_PP" localSheetId="0">#REF!</definedName>
    <definedName name="ID_PP" localSheetId="1">#REF!</definedName>
    <definedName name="ID_PP">#REF!</definedName>
    <definedName name="ID_UR" localSheetId="0">#REF!</definedName>
    <definedName name="ID_UR" localSheetId="1">#REF!</definedName>
    <definedName name="ID_UR">#REF!</definedName>
    <definedName name="iii" localSheetId="0">#REF!</definedName>
    <definedName name="iii" localSheetId="1">#REF!</definedName>
    <definedName name="iii">#REF!</definedName>
    <definedName name="IMP_APORTA" localSheetId="0">#REF!</definedName>
    <definedName name="IMP_APORTA" localSheetId="1">#REF!</definedName>
    <definedName name="IMP_APORTA">#REF!</definedName>
    <definedName name="IMP_BRUTOT" localSheetId="0">#REF!</definedName>
    <definedName name="IMP_BRUTOT" localSheetId="1">#REF!</definedName>
    <definedName name="IMP_BRUTOT">#REF!</definedName>
    <definedName name="imp_control" localSheetId="0">#REF!</definedName>
    <definedName name="imp_control" localSheetId="1">#REF!</definedName>
    <definedName name="imp_control">#REF!</definedName>
    <definedName name="Imprimir_área_IM" localSheetId="0">#REF!</definedName>
    <definedName name="Imprimir_área_IM" localSheetId="1">#REF!</definedName>
    <definedName name="Imprimir_área_IM">#REF!</definedName>
    <definedName name="IMSS96" localSheetId="0">#REF!</definedName>
    <definedName name="IMSS96" localSheetId="1">#REF!</definedName>
    <definedName name="IMSS96">#REF!</definedName>
    <definedName name="ISSSTE96" localSheetId="0">#REF!</definedName>
    <definedName name="ISSSTE96" localSheetId="1">#REF!</definedName>
    <definedName name="ISSSTE96">#REF!</definedName>
    <definedName name="jjj" localSheetId="0">#REF!</definedName>
    <definedName name="jjj" localSheetId="1">#REF!</definedName>
    <definedName name="jjj">#REF!</definedName>
    <definedName name="kkk" localSheetId="0">#REF!</definedName>
    <definedName name="kkk" localSheetId="1">#REF!</definedName>
    <definedName name="kkk">#REF!</definedName>
    <definedName name="LOTE96" localSheetId="0">#REF!</definedName>
    <definedName name="LOTE96" localSheetId="1">#REF!</definedName>
    <definedName name="LOTE96">#REF!</definedName>
    <definedName name="LUCY">#N/A</definedName>
    <definedName name="LYFC96" localSheetId="0">#REF!</definedName>
    <definedName name="LYFC96" localSheetId="1">#REF!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#REF!</definedName>
    <definedName name="Mesppto" localSheetId="1">#REF!</definedName>
    <definedName name="Mesppto">#REF!</definedName>
    <definedName name="modif_anual" localSheetId="0">#REF!</definedName>
    <definedName name="modif_anual" localSheetId="1">#REF!</definedName>
    <definedName name="modif_anual">#REF!</definedName>
    <definedName name="Modif00" localSheetId="0">#REF!</definedName>
    <definedName name="Modif00" localSheetId="1">#REF!</definedName>
    <definedName name="Modif00">#REF!</definedName>
    <definedName name="modifalmes" localSheetId="0">#REF!</definedName>
    <definedName name="modifalmes" localSheetId="1">#REF!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#REF!</definedName>
    <definedName name="nuevo" localSheetId="1" hidden="1">#REF!</definedName>
    <definedName name="nuevo" hidden="1">#REF!</definedName>
    <definedName name="OBRA_DEF">#N/A</definedName>
    <definedName name="oooo" localSheetId="0">#REF!</definedName>
    <definedName name="oooo" localSheetId="1">#REF!</definedName>
    <definedName name="oooo">#REF!</definedName>
    <definedName name="Original" localSheetId="0">#REF!</definedName>
    <definedName name="Original" localSheetId="1">#REF!</definedName>
    <definedName name="Original">#REF!</definedName>
    <definedName name="pagadoalmes" localSheetId="0">#REF!</definedName>
    <definedName name="pagadoalmes" localSheetId="1">#REF!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#REF!</definedName>
    <definedName name="PARTE" localSheetId="1">#REF!</definedName>
    <definedName name="PARTE">#REF!</definedName>
    <definedName name="pec" localSheetId="0">#REF!</definedName>
    <definedName name="pec" localSheetId="1">#REF!</definedName>
    <definedName name="pec">#REF!</definedName>
    <definedName name="pef" localSheetId="0">#REF!</definedName>
    <definedName name="pef" localSheetId="1">#REF!</definedName>
    <definedName name="pef">#REF!</definedName>
    <definedName name="pendientepagomes" localSheetId="0">#REF!</definedName>
    <definedName name="pendientepagomes" localSheetId="1">#REF!</definedName>
    <definedName name="pendientepagomes">#REF!</definedName>
    <definedName name="PER_EST1">#N/A</definedName>
    <definedName name="PER_EST2">#N/A</definedName>
    <definedName name="PER_REAL1">#N/A</definedName>
    <definedName name="PER_REAL2">#N/A</definedName>
    <definedName name="PIBR" localSheetId="0">#REF!</definedName>
    <definedName name="PIBR" localSheetId="1">#REF!</definedName>
    <definedName name="PIBR">#REF!</definedName>
    <definedName name="PLAZAS">#N/A</definedName>
    <definedName name="PLAZAS2">#N/A</definedName>
    <definedName name="pppp" localSheetId="0">#REF!</definedName>
    <definedName name="pppp" localSheetId="1">#REF!</definedName>
    <definedName name="pppp">#REF!</definedName>
    <definedName name="PRESUPUESTO_1997" localSheetId="0">#REF!</definedName>
    <definedName name="PRESUPUESTO_1997" localSheetId="1">#REF!</definedName>
    <definedName name="PRESUPUESTO_1997">#REF!</definedName>
    <definedName name="PRIMAPS">#N/A</definedName>
    <definedName name="Prioritarios" localSheetId="0">#REF!</definedName>
    <definedName name="Prioritarios" localSheetId="1">#REF!</definedName>
    <definedName name="Prioritarios">#REF!</definedName>
    <definedName name="programas" localSheetId="0">#REF!</definedName>
    <definedName name="programas" localSheetId="1">#REF!</definedName>
    <definedName name="programas">#REF!</definedName>
    <definedName name="PROY1">#N/A</definedName>
    <definedName name="pta" localSheetId="0">#REF!</definedName>
    <definedName name="pta" localSheetId="1">#REF!</definedName>
    <definedName name="pta">#REF!</definedName>
    <definedName name="ptb" localSheetId="0">#REF!</definedName>
    <definedName name="ptb" localSheetId="1">#REF!</definedName>
    <definedName name="ptb">#REF!</definedName>
    <definedName name="ptc" localSheetId="0">#REF!</definedName>
    <definedName name="ptc" localSheetId="1">#REF!</definedName>
    <definedName name="ptc">#REF!</definedName>
    <definedName name="ptd" localSheetId="0">#REF!</definedName>
    <definedName name="ptd" localSheetId="1">#REF!</definedName>
    <definedName name="ptd">#REF!</definedName>
    <definedName name="pte" localSheetId="0">#REF!</definedName>
    <definedName name="pte" localSheetId="1">#REF!</definedName>
    <definedName name="pte">#REF!</definedName>
    <definedName name="QQQ" localSheetId="0">#REF!</definedName>
    <definedName name="QQQ" localSheetId="1">#REF!</definedName>
    <definedName name="QQQ">#REF!</definedName>
    <definedName name="ramo" localSheetId="0">#REF!</definedName>
    <definedName name="ramo" localSheetId="1">#REF!</definedName>
    <definedName name="ramo">#REF!</definedName>
    <definedName name="Ramo_Rubro" localSheetId="0">#REF!</definedName>
    <definedName name="Ramo_Rubro" localSheetId="1">#REF!</definedName>
    <definedName name="Ramo_Rubro">#REF!</definedName>
    <definedName name="ramoscierredos2003" localSheetId="0">#REF!</definedName>
    <definedName name="ramoscierredos2003" localSheetId="1">#REF!</definedName>
    <definedName name="ramoscierredos2003">#REF!</definedName>
    <definedName name="ramoscierreuno2003" localSheetId="0">#REF!</definedName>
    <definedName name="ramoscierreuno2003" localSheetId="1">#REF!</definedName>
    <definedName name="ramoscierreuno2003">#REF!</definedName>
    <definedName name="ramosdos2002" localSheetId="0">#REF!</definedName>
    <definedName name="ramosdos2002" localSheetId="1">#REF!</definedName>
    <definedName name="ramosdos2002">#REF!</definedName>
    <definedName name="ramosuno2002" localSheetId="0">#REF!</definedName>
    <definedName name="ramosuno2002" localSheetId="1">#REF!</definedName>
    <definedName name="ramosuno2002">#REF!</definedName>
    <definedName name="ramoUR" localSheetId="0">#REF!</definedName>
    <definedName name="ramoUR" localSheetId="1">#REF!</definedName>
    <definedName name="ramoUR">#REF!</definedName>
    <definedName name="RANGO">#N/A</definedName>
    <definedName name="RANGO2">#N/A</definedName>
    <definedName name="reducciones" localSheetId="0">#REF!</definedName>
    <definedName name="reducciones" localSheetId="1">#REF!</definedName>
    <definedName name="reducciones">#REF!</definedName>
    <definedName name="REG">#N/A</definedName>
    <definedName name="res" localSheetId="0">#REF!</definedName>
    <definedName name="res" localSheetId="1">#REF!</definedName>
    <definedName name="res">#REF!</definedName>
    <definedName name="sa" localSheetId="0">#REF!</definedName>
    <definedName name="sa" localSheetId="1">#REF!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#REF!</definedName>
    <definedName name="sb" localSheetId="1">#REF!</definedName>
    <definedName name="sb">#REF!</definedName>
    <definedName name="sc" localSheetId="0">#REF!</definedName>
    <definedName name="sc" localSheetId="1">#REF!</definedName>
    <definedName name="sc">#REF!</definedName>
    <definedName name="sd" localSheetId="0">#REF!</definedName>
    <definedName name="sd" localSheetId="1">#REF!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#REF!</definedName>
    <definedName name="se" localSheetId="1">#REF!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#REF!</definedName>
    <definedName name="SHCP" localSheetId="1" hidden="1">#REF!</definedName>
    <definedName name="SHCP" hidden="1">#REF!</definedName>
    <definedName name="sinpec" localSheetId="0">#REF!</definedName>
    <definedName name="sinpec" localSheetId="1">#REF!</definedName>
    <definedName name="sinpec">#REF!</definedName>
    <definedName name="SPEM96" localSheetId="0">#REF!</definedName>
    <definedName name="SPEM96" localSheetId="1">#REF!</definedName>
    <definedName name="SPEM96">#REF!</definedName>
    <definedName name="sta" localSheetId="0">#REF!</definedName>
    <definedName name="sta" localSheetId="1">#REF!</definedName>
    <definedName name="sta">#REF!</definedName>
    <definedName name="stb" localSheetId="0">#REF!</definedName>
    <definedName name="stb" localSheetId="1">#REF!</definedName>
    <definedName name="stb">#REF!</definedName>
    <definedName name="stc" localSheetId="0">#REF!</definedName>
    <definedName name="stc" localSheetId="1">#REF!</definedName>
    <definedName name="stc">#REF!</definedName>
    <definedName name="std" localSheetId="0">#REF!</definedName>
    <definedName name="std" localSheetId="1">#REF!</definedName>
    <definedName name="std">#REF!</definedName>
    <definedName name="ste" localSheetId="0">#REF!</definedName>
    <definedName name="ste" localSheetId="1">#REF!</definedName>
    <definedName name="ste">#REF!</definedName>
    <definedName name="subfunción" localSheetId="0">#REF!</definedName>
    <definedName name="subfunción" localSheetId="1">#REF!</definedName>
    <definedName name="subfunción">#REF!</definedName>
    <definedName name="syt" localSheetId="0">#REF!</definedName>
    <definedName name="syt" localSheetId="1">#REF!</definedName>
    <definedName name="syt">#REF!</definedName>
    <definedName name="sytc03" localSheetId="0">#REF!</definedName>
    <definedName name="sytc03" localSheetId="1">#REF!</definedName>
    <definedName name="sytc03">#REF!</definedName>
    <definedName name="sytppef" localSheetId="0">#REF!</definedName>
    <definedName name="sytppef" localSheetId="1">#REF!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#REF!</definedName>
    <definedName name="tabla2002" localSheetId="1">#REF!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#REF!</definedName>
    <definedName name="TIT" localSheetId="1">#REF!</definedName>
    <definedName name="TIT">#REF!</definedName>
    <definedName name="_xlnm.Print_Titles" localSheetId="2">'1 R001'!$1:$5</definedName>
    <definedName name="_xlnm.Print_Titles" localSheetId="22">'10 F003'!$1:$5</definedName>
    <definedName name="_xlnm.Print_Titles" localSheetId="23">'10 M001'!$1:$5</definedName>
    <definedName name="_xlnm.Print_Titles" localSheetId="24">'11 E007'!$1:$5</definedName>
    <definedName name="_xlnm.Print_Titles" localSheetId="25">'11 E010'!$1:$5</definedName>
    <definedName name="_xlnm.Print_Titles" localSheetId="26">'11 E021'!$1:$5</definedName>
    <definedName name="_xlnm.Print_Titles" localSheetId="27">'11 E032'!$1:$5</definedName>
    <definedName name="_xlnm.Print_Titles" localSheetId="28">'11 M001'!$1:$5</definedName>
    <definedName name="_xlnm.Print_Titles" localSheetId="29">'11 S072'!$1:$5</definedName>
    <definedName name="_xlnm.Print_Titles" localSheetId="30">'11 S243'!$1:$5</definedName>
    <definedName name="_xlnm.Print_Titles" localSheetId="31">'11 S247'!$1:$5</definedName>
    <definedName name="_xlnm.Print_Titles" localSheetId="32">'11 S269'!$1:$5</definedName>
    <definedName name="_xlnm.Print_Titles" localSheetId="33">'11 S270'!$1:$5</definedName>
    <definedName name="_xlnm.Print_Titles" localSheetId="34">'11 S282'!$1:$5</definedName>
    <definedName name="_xlnm.Print_Titles" localSheetId="35">'11 S283'!$1:$5</definedName>
    <definedName name="_xlnm.Print_Titles" localSheetId="36">'11 S311'!$1:$5</definedName>
    <definedName name="_xlnm.Print_Titles" localSheetId="37">'12 E010'!$1:$5</definedName>
    <definedName name="_xlnm.Print_Titles" localSheetId="38">'12 E022'!$1:$5</definedName>
    <definedName name="_xlnm.Print_Titles" localSheetId="39">'12 E023'!$1:$5</definedName>
    <definedName name="_xlnm.Print_Titles" localSheetId="40">'12 E025'!$1:$5</definedName>
    <definedName name="_xlnm.Print_Titles" localSheetId="41">'12 E036'!$1:$5</definedName>
    <definedName name="_xlnm.Print_Titles" localSheetId="42">'12 P016'!$1:$5</definedName>
    <definedName name="_xlnm.Print_Titles" localSheetId="43">'12 P020'!$1:$5</definedName>
    <definedName name="_xlnm.Print_Titles" localSheetId="44">'12 U008'!$1:$5</definedName>
    <definedName name="_xlnm.Print_Titles" localSheetId="45">'13 A006'!$1:$5</definedName>
    <definedName name="_xlnm.Print_Titles" localSheetId="46">'14 E002'!$1:$5</definedName>
    <definedName name="_xlnm.Print_Titles" localSheetId="47">'14 E003'!$1:$5</definedName>
    <definedName name="_xlnm.Print_Titles" localSheetId="48">'14 E016'!$1:$5</definedName>
    <definedName name="_xlnm.Print_Titles" localSheetId="49">'14 S280'!$1:$5</definedName>
    <definedName name="_xlnm.Print_Titles" localSheetId="50">'15 P005'!$1:$5</definedName>
    <definedName name="_xlnm.Print_Titles" localSheetId="51">'15 S177'!$1:$5</definedName>
    <definedName name="_xlnm.Print_Titles" localSheetId="52">'15 S273'!$1:$5</definedName>
    <definedName name="_xlnm.Print_Titles" localSheetId="53">'16 P002'!$1:$5</definedName>
    <definedName name="_xlnm.Print_Titles" localSheetId="54">'16 S046'!$1:$5</definedName>
    <definedName name="_xlnm.Print_Titles" localSheetId="55">'16 S219'!$1:$5</definedName>
    <definedName name="_xlnm.Print_Titles" localSheetId="56">'18 E568'!$1:$5</definedName>
    <definedName name="_xlnm.Print_Titles" localSheetId="57">'18 G003'!$1:$5</definedName>
    <definedName name="_xlnm.Print_Titles" localSheetId="58">'18 M001'!$1:$5</definedName>
    <definedName name="_xlnm.Print_Titles" localSheetId="59">'18 P008'!$1:$5</definedName>
    <definedName name="_xlnm.Print_Titles" localSheetId="60">'19 J014'!$1:$5</definedName>
    <definedName name="_xlnm.Print_Titles" localSheetId="61">'20 S174'!$1:$5</definedName>
    <definedName name="_xlnm.Print_Titles" localSheetId="62">'20 S176'!$1:$5</definedName>
    <definedName name="_xlnm.Print_Titles" localSheetId="63">'20 S287'!$1:$5</definedName>
    <definedName name="_xlnm.Print_Titles" localSheetId="64">'21 P001'!$1:$5</definedName>
    <definedName name="_xlnm.Print_Titles" localSheetId="65">'22 M001'!$1:$5</definedName>
    <definedName name="_xlnm.Print_Titles" localSheetId="66">'22 R003'!$1:$5</definedName>
    <definedName name="_xlnm.Print_Titles" localSheetId="67">'22 R005'!$1:$5</definedName>
    <definedName name="_xlnm.Print_Titles" localSheetId="68">'22 R008'!$1:$5</definedName>
    <definedName name="_xlnm.Print_Titles" localSheetId="69">'22 R009'!$1:$5</definedName>
    <definedName name="_xlnm.Print_Titles" localSheetId="70">'22 R010'!$1:$5</definedName>
    <definedName name="_xlnm.Print_Titles" localSheetId="71">'22 R011'!$1:$5</definedName>
    <definedName name="_xlnm.Print_Titles" localSheetId="72">'35 E013'!$1:$5</definedName>
    <definedName name="_xlnm.Print_Titles" localSheetId="73">'35 M002'!$1:$5</definedName>
    <definedName name="_xlnm.Print_Titles" localSheetId="74">'36 P001'!$1:$5</definedName>
    <definedName name="_xlnm.Print_Titles" localSheetId="75">'38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6">'40 P002'!$1:$5</definedName>
    <definedName name="_xlnm.Print_Titles" localSheetId="77">'41 M001'!$1:$5</definedName>
    <definedName name="_xlnm.Print_Titles" localSheetId="78">'43 E001'!$1:$5</definedName>
    <definedName name="_xlnm.Print_Titles" localSheetId="79">'43 G010'!$1:$5</definedName>
    <definedName name="_xlnm.Print_Titles" localSheetId="80">'43 M001'!$1:$5</definedName>
    <definedName name="_xlnm.Print_Titles" localSheetId="81">'45 G001'!$1:$5</definedName>
    <definedName name="_xlnm.Print_Titles" localSheetId="82">'45 G002'!$1:$5</definedName>
    <definedName name="_xlnm.Print_Titles" localSheetId="83">'45 M001'!$1:$5</definedName>
    <definedName name="_xlnm.Print_Titles" localSheetId="84">'47 E033'!$1:$5</definedName>
    <definedName name="_xlnm.Print_Titles" localSheetId="87">'47 M001'!$1:$5</definedName>
    <definedName name="_xlnm.Print_Titles" localSheetId="88">'47 O001'!$1:$5</definedName>
    <definedName name="_xlnm.Print_Titles" localSheetId="85">'47 P010'!$1:$5</definedName>
    <definedName name="_xlnm.Print_Titles" localSheetId="86">'47 S010'!$1:$5</definedName>
    <definedName name="_xlnm.Print_Titles" localSheetId="89">'47 S249'!$1:$5</definedName>
    <definedName name="_xlnm.Print_Titles" localSheetId="90">'48 E011'!$1:$5</definedName>
    <definedName name="_xlnm.Print_Titles" localSheetId="91">'48 S303'!$1:$5</definedName>
    <definedName name="_xlnm.Print_Titles" localSheetId="92">'49 E009'!$1:$5</definedName>
    <definedName name="_xlnm.Print_Titles" localSheetId="93">'49 E010'!$1:$5</definedName>
    <definedName name="_xlnm.Print_Titles" localSheetId="94">'49 E011'!$1:$5</definedName>
    <definedName name="_xlnm.Print_Titles" localSheetId="95">'49 M001'!$1:$5</definedName>
    <definedName name="_xlnm.Print_Titles" localSheetId="9">'5 E002'!$1:$5</definedName>
    <definedName name="_xlnm.Print_Titles" localSheetId="10">'5 M001'!$1:$5</definedName>
    <definedName name="_xlnm.Print_Titles" localSheetId="11">'5 P005'!$1:$5</definedName>
    <definedName name="_xlnm.Print_Titles" localSheetId="96">'50 E001'!$1:$5</definedName>
    <definedName name="_xlnm.Print_Titles" localSheetId="97">'50 E007'!$1:$5</definedName>
    <definedName name="_xlnm.Print_Titles" localSheetId="98">'50 E011'!$1:$5</definedName>
    <definedName name="_xlnm.Print_Titles" localSheetId="99">'51 E036'!$1:$5</definedName>
    <definedName name="_xlnm.Print_Titles" localSheetId="100">'51 E043'!$1:$5</definedName>
    <definedName name="_xlnm.Print_Titles" localSheetId="101">'52 M001'!$1:$5</definedName>
    <definedName name="_xlnm.Print_Titles" localSheetId="102">'53 E561'!$1:$5</definedName>
    <definedName name="_xlnm.Print_Titles" localSheetId="103">'53 E579'!$1:$5</definedName>
    <definedName name="_xlnm.Print_Titles" localSheetId="104">'53 E580'!$1:$5</definedName>
    <definedName name="_xlnm.Print_Titles" localSheetId="105">'53 E581'!$1:$5</definedName>
    <definedName name="_xlnm.Print_Titles" localSheetId="106">'53 E582'!$1:$5</definedName>
    <definedName name="_xlnm.Print_Titles" localSheetId="107">'53 E585'!$1:$5</definedName>
    <definedName name="_xlnm.Print_Titles" localSheetId="108">'53 M001'!$1:$5</definedName>
    <definedName name="_xlnm.Print_Titles" localSheetId="109">'53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#REF!</definedName>
    <definedName name="TODO96" localSheetId="1">#REF!</definedName>
    <definedName name="TODO96">#REF!</definedName>
    <definedName name="TOTAL">#N/A</definedName>
    <definedName name="total_real" localSheetId="0">#REF!</definedName>
    <definedName name="total_real" localSheetId="1">#REF!</definedName>
    <definedName name="total_real">#REF!</definedName>
    <definedName name="TOTAL01" localSheetId="0">#REF!</definedName>
    <definedName name="TOTAL01" localSheetId="1">#REF!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#REF!</definedName>
    <definedName name="UPCPICF_VMD50020" localSheetId="1">#REF!</definedName>
    <definedName name="UPCPICF_VMD50020">#REF!</definedName>
    <definedName name="VARIABLES">#N/A</definedName>
    <definedName name="vcorta" localSheetId="0">#REF!</definedName>
    <definedName name="vcorta" localSheetId="1">#REF!</definedName>
    <definedName name="vcorta">#REF!</definedName>
    <definedName name="Vertientes" localSheetId="0">#REF!</definedName>
    <definedName name="Vertientes" localSheetId="1">#REF!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#REF!</definedName>
    <definedName name="x" localSheetId="1">#REF!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#REF!</definedName>
    <definedName name="xxx" localSheetId="1">#REF!</definedName>
    <definedName name="xxx">#REF!</definedName>
    <definedName name="yyy" localSheetId="0">#REF!</definedName>
    <definedName name="yyy" localSheetId="1">#REF!</definedName>
    <definedName name="yyy">#REF!</definedName>
    <definedName name="zz" localSheetId="0">#REF!</definedName>
    <definedName name="zz" localSheetId="1">#REF!</definedName>
    <definedName name="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1" i="42" l="1"/>
  <c r="V31" i="42"/>
  <c r="T31" i="42"/>
  <c r="W30" i="42"/>
  <c r="W90" i="41"/>
  <c r="V90" i="41"/>
  <c r="T90" i="41"/>
  <c r="W89" i="41"/>
  <c r="W48" i="40"/>
  <c r="V48" i="40"/>
  <c r="T48" i="40"/>
  <c r="W47" i="40"/>
  <c r="W27" i="84" l="1"/>
  <c r="V27" i="84"/>
  <c r="T27" i="84"/>
  <c r="W26" i="84"/>
  <c r="W22" i="84"/>
  <c r="V22" i="84"/>
  <c r="W21" i="84"/>
  <c r="V21" i="84"/>
  <c r="G11" i="108" l="1"/>
  <c r="H11" i="108"/>
  <c r="I11" i="108"/>
  <c r="F11" i="108" l="1"/>
  <c r="V21" i="113"/>
  <c r="W21" i="113"/>
  <c r="V22" i="113"/>
  <c r="W22" i="113"/>
  <c r="V23" i="113"/>
  <c r="W23" i="113"/>
  <c r="V24" i="113"/>
  <c r="W24" i="113"/>
  <c r="V25" i="113"/>
  <c r="W25" i="113"/>
  <c r="W29" i="113"/>
  <c r="T30" i="113"/>
  <c r="V30" i="113"/>
  <c r="W30" i="113"/>
  <c r="T26" i="111" l="1"/>
  <c r="T26" i="110"/>
  <c r="L10" i="109"/>
  <c r="K10" i="109"/>
  <c r="J10" i="109"/>
  <c r="I10" i="109"/>
  <c r="G10" i="109"/>
  <c r="F10" i="109"/>
  <c r="E10" i="109"/>
  <c r="W26" i="111" l="1"/>
  <c r="V26" i="111"/>
  <c r="W25" i="111"/>
  <c r="W26" i="110"/>
  <c r="V26" i="110"/>
  <c r="W25" i="110"/>
  <c r="K11" i="108" l="1"/>
  <c r="J11" i="108"/>
  <c r="D10" i="109" l="1"/>
  <c r="H10" i="109"/>
  <c r="I5" i="109"/>
  <c r="E11" i="109"/>
  <c r="F11" i="109"/>
  <c r="G11" i="109"/>
  <c r="L11" i="109"/>
  <c r="D11" i="108"/>
  <c r="E11" i="108"/>
  <c r="K11" i="109" l="1"/>
  <c r="J11" i="109"/>
  <c r="I11" i="109"/>
  <c r="V21" i="107"/>
  <c r="W21" i="107"/>
  <c r="W25" i="107"/>
  <c r="T26" i="107"/>
  <c r="V26" i="107"/>
  <c r="W26" i="107"/>
  <c r="V21" i="104" l="1"/>
  <c r="W21" i="104"/>
  <c r="W25" i="104"/>
  <c r="T26" i="104"/>
  <c r="V26" i="104"/>
  <c r="W26" i="104"/>
  <c r="V21" i="103"/>
  <c r="W21" i="103"/>
  <c r="V22" i="103"/>
  <c r="W22" i="103"/>
  <c r="V23" i="103"/>
  <c r="W23" i="103"/>
  <c r="W27" i="103"/>
  <c r="T28" i="103"/>
  <c r="V28" i="103"/>
  <c r="W28" i="103"/>
  <c r="V21" i="102"/>
  <c r="W21" i="102"/>
  <c r="V22" i="102"/>
  <c r="W22" i="102"/>
  <c r="W26" i="102"/>
  <c r="T27" i="102"/>
  <c r="V27" i="102"/>
  <c r="W27" i="102"/>
  <c r="V21" i="101"/>
  <c r="W21" i="101"/>
  <c r="V22" i="101"/>
  <c r="W22" i="101"/>
  <c r="V23" i="101"/>
  <c r="W23" i="101"/>
  <c r="V24" i="101"/>
  <c r="W24" i="101"/>
  <c r="V25" i="101"/>
  <c r="W25" i="101"/>
  <c r="V26" i="101"/>
  <c r="W26" i="101"/>
  <c r="V27" i="101"/>
  <c r="W27" i="101"/>
  <c r="W31" i="101"/>
  <c r="T32" i="101"/>
  <c r="V32" i="101"/>
  <c r="W32" i="101"/>
  <c r="V21" i="100"/>
  <c r="W21" i="100"/>
  <c r="V22" i="100"/>
  <c r="W22" i="100"/>
  <c r="W26" i="100"/>
  <c r="T27" i="100"/>
  <c r="V27" i="100"/>
  <c r="W27" i="100"/>
  <c r="V21" i="99"/>
  <c r="W21" i="99"/>
  <c r="V22" i="99"/>
  <c r="W22" i="99"/>
  <c r="W26" i="99"/>
  <c r="T27" i="99"/>
  <c r="V27" i="99"/>
  <c r="W27" i="99"/>
  <c r="V21" i="98"/>
  <c r="W21" i="98"/>
  <c r="V22" i="98"/>
  <c r="W22" i="98"/>
  <c r="V23" i="98"/>
  <c r="W23" i="98"/>
  <c r="W27" i="98"/>
  <c r="T28" i="98"/>
  <c r="V28" i="98"/>
  <c r="W28" i="98"/>
  <c r="V21" i="97"/>
  <c r="W21" i="97"/>
  <c r="V22" i="97"/>
  <c r="W22" i="97"/>
  <c r="V23" i="97"/>
  <c r="W23" i="97"/>
  <c r="V24" i="97"/>
  <c r="W24" i="97"/>
  <c r="V25" i="97"/>
  <c r="W25" i="97"/>
  <c r="V26" i="97"/>
  <c r="W26" i="97"/>
  <c r="V27" i="97"/>
  <c r="W27" i="97"/>
  <c r="V28" i="97"/>
  <c r="W28" i="97"/>
  <c r="V29" i="97"/>
  <c r="W29" i="97"/>
  <c r="W33" i="97"/>
  <c r="T34" i="97"/>
  <c r="V34" i="97"/>
  <c r="W34" i="97"/>
  <c r="V21" i="96"/>
  <c r="W21" i="96"/>
  <c r="V22" i="96"/>
  <c r="W22" i="96"/>
  <c r="V23" i="96"/>
  <c r="W23" i="96"/>
  <c r="V24" i="96"/>
  <c r="W24" i="96"/>
  <c r="V25" i="96"/>
  <c r="W25" i="96"/>
  <c r="V26" i="96"/>
  <c r="W26" i="96"/>
  <c r="W30" i="96"/>
  <c r="T31" i="96"/>
  <c r="V31" i="96"/>
  <c r="W31" i="96"/>
  <c r="V21" i="95"/>
  <c r="W21" i="95"/>
  <c r="W25" i="95"/>
  <c r="T26" i="95"/>
  <c r="V26" i="95"/>
  <c r="W26" i="95"/>
  <c r="V21" i="94"/>
  <c r="W21" i="94"/>
  <c r="V22" i="94"/>
  <c r="W22" i="94"/>
  <c r="V23" i="94"/>
  <c r="W23" i="94"/>
  <c r="W27" i="94"/>
  <c r="T28" i="94"/>
  <c r="V28" i="94"/>
  <c r="W28" i="94"/>
  <c r="V21" i="93"/>
  <c r="W21" i="93"/>
  <c r="V22" i="93"/>
  <c r="W22" i="93"/>
  <c r="W26" i="93"/>
  <c r="T27" i="93"/>
  <c r="V27" i="93"/>
  <c r="W27" i="93"/>
  <c r="V21" i="92"/>
  <c r="W21" i="92"/>
  <c r="V22" i="92"/>
  <c r="W22" i="92"/>
  <c r="V23" i="92"/>
  <c r="W23" i="92"/>
  <c r="W27" i="92"/>
  <c r="T28" i="92"/>
  <c r="V28" i="92"/>
  <c r="W28" i="92"/>
  <c r="V21" i="91"/>
  <c r="W21" i="91"/>
  <c r="V22" i="91"/>
  <c r="W22" i="91"/>
  <c r="V23" i="91"/>
  <c r="W23" i="91"/>
  <c r="V24" i="91"/>
  <c r="W24" i="91"/>
  <c r="V25" i="91"/>
  <c r="W25" i="91"/>
  <c r="W29" i="91"/>
  <c r="T30" i="91"/>
  <c r="V30" i="91"/>
  <c r="W30" i="91"/>
  <c r="V21" i="90"/>
  <c r="W21" i="90"/>
  <c r="W25" i="90"/>
  <c r="T26" i="90"/>
  <c r="V26" i="90"/>
  <c r="W26" i="90"/>
  <c r="V21" i="89"/>
  <c r="W21" i="89"/>
  <c r="V22" i="89"/>
  <c r="W22" i="89"/>
  <c r="W26" i="89"/>
  <c r="T27" i="89"/>
  <c r="V27" i="89"/>
  <c r="W27" i="89"/>
  <c r="V21" i="88"/>
  <c r="W21" i="88"/>
  <c r="V22" i="88"/>
  <c r="W22" i="88"/>
  <c r="V23" i="88"/>
  <c r="W23" i="88"/>
  <c r="V24" i="88"/>
  <c r="W24" i="88"/>
  <c r="W28" i="88"/>
  <c r="T29" i="88"/>
  <c r="V29" i="88"/>
  <c r="W29" i="88"/>
  <c r="V21" i="87"/>
  <c r="W21" i="87"/>
  <c r="V22" i="87"/>
  <c r="W22" i="87"/>
  <c r="V23" i="87"/>
  <c r="W23" i="87"/>
  <c r="V24" i="87"/>
  <c r="W24" i="87"/>
  <c r="V25" i="87"/>
  <c r="W25" i="87"/>
  <c r="V26" i="87"/>
  <c r="W26" i="87"/>
  <c r="V27" i="87"/>
  <c r="W27" i="87"/>
  <c r="V28" i="87"/>
  <c r="W28" i="87"/>
  <c r="V29" i="87"/>
  <c r="W29" i="87"/>
  <c r="V30" i="87"/>
  <c r="W30" i="87"/>
  <c r="V31" i="87"/>
  <c r="W31" i="87"/>
  <c r="V32" i="87"/>
  <c r="W32" i="87"/>
  <c r="V33" i="87"/>
  <c r="W33" i="87"/>
  <c r="W37" i="87"/>
  <c r="T38" i="87"/>
  <c r="V38" i="87"/>
  <c r="W38" i="87"/>
  <c r="W39" i="87"/>
  <c r="T40" i="87"/>
  <c r="V40" i="87"/>
  <c r="W40" i="87"/>
  <c r="V21" i="86"/>
  <c r="W21" i="86"/>
  <c r="W25" i="86"/>
  <c r="T26" i="86"/>
  <c r="V26" i="86"/>
  <c r="W26" i="86"/>
  <c r="V21" i="85"/>
  <c r="W21" i="85"/>
  <c r="V22" i="85"/>
  <c r="W22" i="85"/>
  <c r="W26" i="85"/>
  <c r="T27" i="85"/>
  <c r="V27" i="85"/>
  <c r="W27" i="85"/>
  <c r="W28" i="85"/>
  <c r="T29" i="85"/>
  <c r="V29" i="85"/>
  <c r="W29" i="85"/>
  <c r="V21" i="83"/>
  <c r="W21" i="83"/>
  <c r="V22" i="83"/>
  <c r="W22" i="83"/>
  <c r="V23" i="83"/>
  <c r="W23" i="83"/>
  <c r="V24" i="83"/>
  <c r="W24" i="83"/>
  <c r="V25" i="83"/>
  <c r="W25" i="83"/>
  <c r="W29" i="83"/>
  <c r="T30" i="83"/>
  <c r="V30" i="83"/>
  <c r="W30" i="83"/>
  <c r="V21" i="82"/>
  <c r="W21" i="82"/>
  <c r="V22" i="82"/>
  <c r="W22" i="82"/>
  <c r="V23" i="82"/>
  <c r="W23" i="82"/>
  <c r="V24" i="82"/>
  <c r="W24" i="82"/>
  <c r="V25" i="82"/>
  <c r="W25" i="82"/>
  <c r="V26" i="82"/>
  <c r="W26" i="82"/>
  <c r="W30" i="82"/>
  <c r="T31" i="82"/>
  <c r="V31" i="82"/>
  <c r="W31" i="82"/>
  <c r="V21" i="81"/>
  <c r="W21" i="81"/>
  <c r="V22" i="81"/>
  <c r="W22" i="81"/>
  <c r="V23" i="81"/>
  <c r="W23" i="81"/>
  <c r="V24" i="81"/>
  <c r="W24" i="81"/>
  <c r="W28" i="81"/>
  <c r="T29" i="81"/>
  <c r="V29" i="81"/>
  <c r="W29" i="81"/>
  <c r="V21" i="80"/>
  <c r="W21" i="80"/>
  <c r="V22" i="80"/>
  <c r="W22" i="80"/>
  <c r="W26" i="80"/>
  <c r="T27" i="80"/>
  <c r="V27" i="80"/>
  <c r="W27" i="80"/>
  <c r="V21" i="79"/>
  <c r="W21" i="79"/>
  <c r="V22" i="79"/>
  <c r="W22" i="79"/>
  <c r="W26" i="79"/>
  <c r="T27" i="79"/>
  <c r="V27" i="79"/>
  <c r="W27" i="79"/>
  <c r="V21" i="78"/>
  <c r="W21" i="78"/>
  <c r="V22" i="78"/>
  <c r="W22" i="78"/>
  <c r="W26" i="78"/>
  <c r="T27" i="78"/>
  <c r="V27" i="78"/>
  <c r="W27" i="78"/>
  <c r="V21" i="77"/>
  <c r="W21" i="77"/>
  <c r="W25" i="77"/>
  <c r="T26" i="77"/>
  <c r="V26" i="77"/>
  <c r="W26" i="77"/>
  <c r="V21" i="76"/>
  <c r="W21" i="76"/>
  <c r="W25" i="76"/>
  <c r="T26" i="76"/>
  <c r="V26" i="76"/>
  <c r="W26" i="76"/>
  <c r="V21" i="75"/>
  <c r="W21" i="75"/>
  <c r="V22" i="75"/>
  <c r="W22" i="75"/>
  <c r="V23" i="75"/>
  <c r="W23" i="75"/>
  <c r="W27" i="75"/>
  <c r="T28" i="75"/>
  <c r="V28" i="75"/>
  <c r="W28" i="75"/>
  <c r="V21" i="74"/>
  <c r="W21" i="74"/>
  <c r="V22" i="74"/>
  <c r="W22" i="74"/>
  <c r="V23" i="74"/>
  <c r="W23" i="74"/>
  <c r="V24" i="74"/>
  <c r="W24" i="74"/>
  <c r="V25" i="74"/>
  <c r="W25" i="74"/>
  <c r="V26" i="74"/>
  <c r="W26" i="74"/>
  <c r="V27" i="74"/>
  <c r="W27" i="74"/>
  <c r="V28" i="74"/>
  <c r="W28" i="74"/>
  <c r="V29" i="74"/>
  <c r="W29" i="74"/>
  <c r="V30" i="74"/>
  <c r="W30" i="74"/>
  <c r="V31" i="74"/>
  <c r="W31" i="74"/>
  <c r="W35" i="74"/>
  <c r="T36" i="74"/>
  <c r="V36" i="74"/>
  <c r="W36" i="74"/>
  <c r="V21" i="73"/>
  <c r="W21" i="73"/>
  <c r="V22" i="73"/>
  <c r="W22" i="73"/>
  <c r="V23" i="73"/>
  <c r="W23" i="73"/>
  <c r="V24" i="73"/>
  <c r="W24" i="73"/>
  <c r="V25" i="73"/>
  <c r="W25" i="73"/>
  <c r="V26" i="73"/>
  <c r="W26" i="73"/>
  <c r="V27" i="73"/>
  <c r="W27" i="73"/>
  <c r="V28" i="73"/>
  <c r="W28" i="73"/>
  <c r="V29" i="73"/>
  <c r="W29" i="73"/>
  <c r="W33" i="73"/>
  <c r="T34" i="73"/>
  <c r="V34" i="73"/>
  <c r="W34" i="73"/>
  <c r="V21" i="72"/>
  <c r="W21" i="72"/>
  <c r="V22" i="72"/>
  <c r="W22" i="72"/>
  <c r="V23" i="72"/>
  <c r="W23" i="72"/>
  <c r="V24" i="72"/>
  <c r="W24" i="72"/>
  <c r="V25" i="72"/>
  <c r="W25" i="72"/>
  <c r="V26" i="72"/>
  <c r="W26" i="72"/>
  <c r="V27" i="72"/>
  <c r="W27" i="72"/>
  <c r="V28" i="72"/>
  <c r="W28" i="72"/>
  <c r="W32" i="72"/>
  <c r="T33" i="72"/>
  <c r="V33" i="72"/>
  <c r="W33" i="72"/>
  <c r="V21" i="71"/>
  <c r="W21" i="71"/>
  <c r="V22" i="71"/>
  <c r="W22" i="71"/>
  <c r="V23" i="71"/>
  <c r="W23" i="71"/>
  <c r="W27" i="71"/>
  <c r="T28" i="71"/>
  <c r="V28" i="71"/>
  <c r="W28" i="71"/>
  <c r="W29" i="71"/>
  <c r="T30" i="71"/>
  <c r="V30" i="71"/>
  <c r="W30" i="71"/>
  <c r="V21" i="70"/>
  <c r="W21" i="70"/>
  <c r="V22" i="70"/>
  <c r="W22" i="70"/>
  <c r="V23" i="70"/>
  <c r="W23" i="70"/>
  <c r="V24" i="70"/>
  <c r="W24" i="70"/>
  <c r="V25" i="70"/>
  <c r="W25" i="70"/>
  <c r="V26" i="70"/>
  <c r="W26" i="70"/>
  <c r="V27" i="70"/>
  <c r="W27" i="70"/>
  <c r="W31" i="70"/>
  <c r="T32" i="70"/>
  <c r="V32" i="70"/>
  <c r="W32" i="70"/>
  <c r="V21" i="69"/>
  <c r="W21" i="69"/>
  <c r="V22" i="69"/>
  <c r="W22" i="69"/>
  <c r="V23" i="69"/>
  <c r="W23" i="69"/>
  <c r="V24" i="69"/>
  <c r="W24" i="69"/>
  <c r="V25" i="69"/>
  <c r="W25" i="69"/>
  <c r="V26" i="69"/>
  <c r="W26" i="69"/>
  <c r="V27" i="69"/>
  <c r="W27" i="69"/>
  <c r="V28" i="69"/>
  <c r="W28" i="69"/>
  <c r="V29" i="69"/>
  <c r="W29" i="69"/>
  <c r="V30" i="69"/>
  <c r="W30" i="69"/>
  <c r="V31" i="69"/>
  <c r="W31" i="69"/>
  <c r="V32" i="69"/>
  <c r="W32" i="69"/>
  <c r="W36" i="69"/>
  <c r="T37" i="69"/>
  <c r="V37" i="69"/>
  <c r="W37" i="69"/>
  <c r="V21" i="68"/>
  <c r="W21" i="68"/>
  <c r="V22" i="68"/>
  <c r="W22" i="68"/>
  <c r="W26" i="68"/>
  <c r="T27" i="68"/>
  <c r="V27" i="68"/>
  <c r="W27" i="68"/>
  <c r="W28" i="68"/>
  <c r="T29" i="68"/>
  <c r="V29" i="68"/>
  <c r="W29" i="68"/>
  <c r="V21" i="67"/>
  <c r="W21" i="67"/>
  <c r="W25" i="67"/>
  <c r="T26" i="67"/>
  <c r="V26" i="67"/>
  <c r="W26" i="67"/>
  <c r="V21" i="66"/>
  <c r="W21" i="66"/>
  <c r="V22" i="66"/>
  <c r="W22" i="66"/>
  <c r="V23" i="66"/>
  <c r="W23" i="66"/>
  <c r="W27" i="66"/>
  <c r="T28" i="66"/>
  <c r="V28" i="66"/>
  <c r="W28" i="66"/>
  <c r="V21" i="65"/>
  <c r="W21" i="65"/>
  <c r="V22" i="65"/>
  <c r="W22" i="65"/>
  <c r="V23" i="65"/>
  <c r="W23" i="65"/>
  <c r="V24" i="65"/>
  <c r="W24" i="65"/>
  <c r="V25" i="65"/>
  <c r="W25" i="65"/>
  <c r="V26" i="65"/>
  <c r="W26" i="65"/>
  <c r="V27" i="65"/>
  <c r="W27" i="65"/>
  <c r="V28" i="65"/>
  <c r="W28" i="65"/>
  <c r="V29" i="65"/>
  <c r="W29" i="65"/>
  <c r="W33" i="65"/>
  <c r="T34" i="65"/>
  <c r="V34" i="65"/>
  <c r="W34" i="65"/>
  <c r="W35" i="65"/>
  <c r="T36" i="65"/>
  <c r="V36" i="65"/>
  <c r="W36" i="65"/>
  <c r="V21" i="64"/>
  <c r="W21" i="64"/>
  <c r="W25" i="64"/>
  <c r="T26" i="64"/>
  <c r="V26" i="64"/>
  <c r="W26" i="64"/>
  <c r="V21" i="63"/>
  <c r="W21" i="63"/>
  <c r="V22" i="63"/>
  <c r="W22" i="63"/>
  <c r="V23" i="63"/>
  <c r="W23" i="63"/>
  <c r="V24" i="63"/>
  <c r="W24" i="63"/>
  <c r="V25" i="63"/>
  <c r="W25" i="63"/>
  <c r="W29" i="63"/>
  <c r="T30" i="63"/>
  <c r="V30" i="63"/>
  <c r="W30" i="63"/>
  <c r="W31" i="63"/>
  <c r="T32" i="63"/>
  <c r="V32" i="63"/>
  <c r="W32" i="63"/>
  <c r="V21" i="62"/>
  <c r="W21" i="62"/>
  <c r="V22" i="62"/>
  <c r="W22" i="62"/>
  <c r="W26" i="62"/>
  <c r="T27" i="62"/>
  <c r="V27" i="62"/>
  <c r="W27" i="62"/>
  <c r="V21" i="61"/>
  <c r="W21" i="61"/>
  <c r="V22" i="61"/>
  <c r="W22" i="61"/>
  <c r="V23" i="61"/>
  <c r="W23" i="61"/>
  <c r="V24" i="61"/>
  <c r="W24" i="61"/>
  <c r="V25" i="61"/>
  <c r="W25" i="61"/>
  <c r="V26" i="61"/>
  <c r="W26" i="61"/>
  <c r="W30" i="61"/>
  <c r="T31" i="61"/>
  <c r="V31" i="61"/>
  <c r="W31" i="61"/>
  <c r="W26" i="60"/>
  <c r="T27" i="60"/>
  <c r="V27" i="60"/>
  <c r="W27" i="60"/>
  <c r="V21" i="59"/>
  <c r="W21" i="59"/>
  <c r="W25" i="59"/>
  <c r="T26" i="59"/>
  <c r="V26" i="59"/>
  <c r="W26" i="59"/>
  <c r="V21" i="58"/>
  <c r="W21" i="58"/>
  <c r="V22" i="58"/>
  <c r="W22" i="58"/>
  <c r="V23" i="58"/>
  <c r="W23" i="58"/>
  <c r="W27" i="58"/>
  <c r="T28" i="58"/>
  <c r="V28" i="58"/>
  <c r="W28" i="58"/>
  <c r="V21" i="57" l="1"/>
  <c r="W21" i="57"/>
  <c r="V22" i="57"/>
  <c r="W22" i="57"/>
  <c r="V23" i="57"/>
  <c r="W23" i="57"/>
  <c r="V24" i="57"/>
  <c r="W24" i="57"/>
  <c r="W28" i="57"/>
  <c r="T29" i="57"/>
  <c r="V29" i="57"/>
  <c r="W29" i="57"/>
  <c r="V21" i="56"/>
  <c r="W21" i="56"/>
  <c r="V22" i="56"/>
  <c r="W22" i="56"/>
  <c r="V23" i="56"/>
  <c r="W23" i="56"/>
  <c r="V24" i="56"/>
  <c r="W24" i="56"/>
  <c r="V25" i="56"/>
  <c r="W25" i="56"/>
  <c r="V26" i="56"/>
  <c r="W26" i="56"/>
  <c r="V27" i="56"/>
  <c r="W27" i="56"/>
  <c r="V28" i="56"/>
  <c r="W28" i="56"/>
  <c r="V29" i="56"/>
  <c r="W29" i="56"/>
  <c r="W33" i="56"/>
  <c r="T34" i="56"/>
  <c r="V34" i="56"/>
  <c r="W34" i="56"/>
  <c r="W35" i="56"/>
  <c r="T36" i="56"/>
  <c r="V36" i="56"/>
  <c r="W36" i="56"/>
  <c r="V21" i="55"/>
  <c r="W21" i="55"/>
  <c r="W25" i="55"/>
  <c r="T26" i="55"/>
  <c r="V26" i="55"/>
  <c r="W26" i="55"/>
  <c r="V21" i="54"/>
  <c r="W21" i="54"/>
  <c r="V22" i="54"/>
  <c r="W22" i="54"/>
  <c r="V23" i="54"/>
  <c r="W23" i="54"/>
  <c r="W27" i="54"/>
  <c r="T28" i="54"/>
  <c r="V28" i="54"/>
  <c r="W28" i="54"/>
  <c r="V21" i="53"/>
  <c r="W21" i="53"/>
  <c r="W25" i="53"/>
  <c r="T26" i="53"/>
  <c r="V26" i="53"/>
  <c r="W26" i="53"/>
  <c r="V21" i="52"/>
  <c r="W21" i="52"/>
  <c r="V22" i="52"/>
  <c r="W22" i="52"/>
  <c r="V23" i="52"/>
  <c r="W23" i="52"/>
  <c r="V24" i="52"/>
  <c r="W24" i="52"/>
  <c r="W28" i="52"/>
  <c r="T29" i="52"/>
  <c r="V29" i="52"/>
  <c r="W29" i="52"/>
  <c r="V21" i="51"/>
  <c r="W21" i="51"/>
  <c r="W25" i="51"/>
  <c r="T26" i="51"/>
  <c r="V26" i="51"/>
  <c r="W26" i="51"/>
  <c r="V21" i="50"/>
  <c r="W21" i="50"/>
  <c r="V22" i="50"/>
  <c r="W22" i="50"/>
  <c r="W26" i="50"/>
  <c r="T27" i="50"/>
  <c r="V27" i="50"/>
  <c r="W27" i="50"/>
  <c r="V21" i="49"/>
  <c r="W21" i="49"/>
  <c r="W25" i="49"/>
  <c r="T26" i="49"/>
  <c r="V26" i="49"/>
  <c r="W26" i="49"/>
  <c r="V21" i="48"/>
  <c r="W21" i="48"/>
  <c r="V22" i="48"/>
  <c r="W22" i="48"/>
  <c r="V23" i="48"/>
  <c r="W23" i="48"/>
  <c r="W27" i="48"/>
  <c r="T28" i="48"/>
  <c r="V28" i="48"/>
  <c r="W28" i="48"/>
  <c r="V21" i="47"/>
  <c r="W21" i="47"/>
  <c r="W25" i="47"/>
  <c r="T26" i="47"/>
  <c r="V26" i="47"/>
  <c r="W26" i="47"/>
  <c r="V21" i="46"/>
  <c r="W21" i="46"/>
  <c r="V22" i="46"/>
  <c r="W22" i="46"/>
  <c r="V23" i="46"/>
  <c r="W23" i="46"/>
  <c r="V24" i="46"/>
  <c r="W24" i="46"/>
  <c r="V25" i="46"/>
  <c r="W25" i="46"/>
  <c r="V26" i="46"/>
  <c r="W26" i="46"/>
  <c r="V27" i="46"/>
  <c r="W27" i="46"/>
  <c r="V28" i="46"/>
  <c r="W28" i="46"/>
  <c r="V29" i="46"/>
  <c r="W29" i="46"/>
  <c r="V30" i="46"/>
  <c r="W30" i="46"/>
  <c r="V31" i="46"/>
  <c r="W31" i="46"/>
  <c r="W35" i="46"/>
  <c r="T36" i="46"/>
  <c r="V36" i="46"/>
  <c r="W36" i="46"/>
  <c r="V21" i="45"/>
  <c r="W21" i="45"/>
  <c r="V22" i="45"/>
  <c r="W22" i="45"/>
  <c r="V23" i="45"/>
  <c r="W23" i="45"/>
  <c r="V24" i="45"/>
  <c r="W24" i="45"/>
  <c r="V25" i="45"/>
  <c r="W25" i="45"/>
  <c r="V26" i="45"/>
  <c r="W26" i="45"/>
  <c r="V27" i="45"/>
  <c r="W27" i="45"/>
  <c r="V28" i="45"/>
  <c r="W28" i="45"/>
  <c r="W32" i="45"/>
  <c r="T33" i="45"/>
  <c r="V33" i="45"/>
  <c r="W33" i="45"/>
  <c r="V21" i="44"/>
  <c r="W21" i="44"/>
  <c r="V22" i="44"/>
  <c r="W22" i="44"/>
  <c r="W26" i="44"/>
  <c r="T27" i="44"/>
  <c r="V27" i="44"/>
  <c r="W27" i="44"/>
  <c r="V21" i="43"/>
  <c r="W21" i="43"/>
  <c r="V22" i="43"/>
  <c r="W22" i="43"/>
  <c r="V23" i="43"/>
  <c r="W23" i="43"/>
  <c r="W27" i="43"/>
  <c r="T28" i="43"/>
  <c r="V28" i="43"/>
  <c r="W28" i="43"/>
  <c r="V21" i="42"/>
  <c r="W21" i="42"/>
  <c r="V22" i="42"/>
  <c r="W22" i="42"/>
  <c r="W26" i="42"/>
  <c r="T27" i="42"/>
  <c r="V27" i="42"/>
  <c r="W27" i="42"/>
  <c r="W28" i="42"/>
  <c r="T29" i="42"/>
  <c r="V29" i="42"/>
  <c r="W29" i="42"/>
  <c r="V21" i="41"/>
  <c r="W21" i="41"/>
  <c r="V22" i="41"/>
  <c r="W22" i="41"/>
  <c r="V23" i="41"/>
  <c r="W23" i="41"/>
  <c r="V24" i="41"/>
  <c r="W24" i="41"/>
  <c r="V25" i="41"/>
  <c r="W25" i="41"/>
  <c r="V26" i="41"/>
  <c r="W26" i="41"/>
  <c r="V27" i="41"/>
  <c r="W27" i="41"/>
  <c r="V28" i="41"/>
  <c r="W28" i="41"/>
  <c r="V29" i="41"/>
  <c r="W29" i="41"/>
  <c r="V30" i="41"/>
  <c r="W30" i="41"/>
  <c r="V31" i="41"/>
  <c r="W31" i="41"/>
  <c r="V32" i="41"/>
  <c r="W32" i="41"/>
  <c r="V33" i="41"/>
  <c r="W33" i="41"/>
  <c r="V34" i="41"/>
  <c r="W34" i="41"/>
  <c r="V35" i="41"/>
  <c r="W35" i="41"/>
  <c r="V36" i="41"/>
  <c r="W36" i="41"/>
  <c r="V37" i="41"/>
  <c r="W37" i="41"/>
  <c r="V38" i="41"/>
  <c r="W38" i="41"/>
  <c r="V39" i="41"/>
  <c r="W39" i="41"/>
  <c r="V40" i="41"/>
  <c r="W40" i="41"/>
  <c r="V41" i="41"/>
  <c r="W41" i="41"/>
  <c r="V42" i="41"/>
  <c r="W42" i="41"/>
  <c r="V43" i="41"/>
  <c r="W43" i="41"/>
  <c r="V44" i="41"/>
  <c r="W44" i="41"/>
  <c r="V45" i="41"/>
  <c r="W45" i="41"/>
  <c r="V46" i="41"/>
  <c r="W46" i="41"/>
  <c r="V47" i="41"/>
  <c r="W47" i="41"/>
  <c r="V48" i="41"/>
  <c r="W48" i="41"/>
  <c r="V49" i="41"/>
  <c r="W49" i="41"/>
  <c r="V50" i="41"/>
  <c r="W50" i="41"/>
  <c r="V51" i="41"/>
  <c r="W51" i="41"/>
  <c r="V52" i="41"/>
  <c r="W52" i="41"/>
  <c r="V53" i="41"/>
  <c r="W53" i="41"/>
  <c r="V54" i="41"/>
  <c r="W54" i="41"/>
  <c r="V55" i="41"/>
  <c r="W55" i="41"/>
  <c r="V56" i="41"/>
  <c r="W56" i="41"/>
  <c r="V57" i="41"/>
  <c r="W57" i="41"/>
  <c r="V58" i="41"/>
  <c r="W58" i="41"/>
  <c r="V59" i="41"/>
  <c r="W59" i="41"/>
  <c r="V60" i="41"/>
  <c r="W60" i="41"/>
  <c r="V61" i="41"/>
  <c r="W61" i="41"/>
  <c r="V62" i="41"/>
  <c r="W62" i="41"/>
  <c r="V63" i="41"/>
  <c r="W63" i="41"/>
  <c r="V64" i="41"/>
  <c r="W64" i="41"/>
  <c r="V65" i="41"/>
  <c r="W65" i="41"/>
  <c r="V66" i="41"/>
  <c r="W66" i="41"/>
  <c r="V67" i="41"/>
  <c r="W67" i="41"/>
  <c r="V68" i="41"/>
  <c r="W68" i="41"/>
  <c r="V69" i="41"/>
  <c r="W69" i="41"/>
  <c r="V70" i="41"/>
  <c r="W70" i="41"/>
  <c r="V71" i="41"/>
  <c r="W71" i="41"/>
  <c r="V72" i="41"/>
  <c r="W72" i="41"/>
  <c r="V73" i="41"/>
  <c r="W73" i="41"/>
  <c r="W77" i="41"/>
  <c r="T78" i="41"/>
  <c r="V78" i="41"/>
  <c r="W78" i="41"/>
  <c r="W79" i="41"/>
  <c r="T80" i="41"/>
  <c r="V80" i="41"/>
  <c r="W80" i="41"/>
  <c r="W81" i="41"/>
  <c r="T82" i="41"/>
  <c r="V82" i="41"/>
  <c r="W82" i="41"/>
  <c r="W83" i="41"/>
  <c r="T84" i="41"/>
  <c r="V84" i="41"/>
  <c r="W84" i="41"/>
  <c r="W85" i="41"/>
  <c r="T86" i="41"/>
  <c r="V86" i="41"/>
  <c r="W86" i="41"/>
  <c r="W87" i="41"/>
  <c r="T88" i="41"/>
  <c r="V88" i="41"/>
  <c r="W88" i="41"/>
  <c r="V21" i="40"/>
  <c r="W21" i="40"/>
  <c r="V22" i="40"/>
  <c r="W22" i="40"/>
  <c r="V23" i="40"/>
  <c r="W23" i="40"/>
  <c r="V24" i="40"/>
  <c r="W24" i="40"/>
  <c r="V25" i="40"/>
  <c r="W25" i="40"/>
  <c r="V26" i="40"/>
  <c r="W26" i="40"/>
  <c r="V27" i="40"/>
  <c r="W27" i="40"/>
  <c r="V28" i="40"/>
  <c r="W28" i="40"/>
  <c r="V29" i="40"/>
  <c r="W29" i="40"/>
  <c r="V30" i="40"/>
  <c r="W30" i="40"/>
  <c r="V31" i="40"/>
  <c r="W31" i="40"/>
  <c r="V32" i="40"/>
  <c r="W32" i="40"/>
  <c r="V33" i="40"/>
  <c r="W33" i="40"/>
  <c r="W37" i="40"/>
  <c r="T38" i="40"/>
  <c r="V38" i="40"/>
  <c r="W38" i="40"/>
  <c r="W39" i="40"/>
  <c r="T40" i="40"/>
  <c r="V40" i="40"/>
  <c r="W40" i="40"/>
  <c r="W41" i="40"/>
  <c r="T42" i="40"/>
  <c r="V42" i="40"/>
  <c r="W42" i="40"/>
  <c r="W43" i="40"/>
  <c r="T44" i="40"/>
  <c r="V44" i="40"/>
  <c r="W44" i="40"/>
  <c r="W45" i="40"/>
  <c r="T46" i="40"/>
  <c r="V46" i="40"/>
  <c r="W46" i="40"/>
  <c r="V21" i="39"/>
  <c r="W21" i="39"/>
  <c r="W25" i="39"/>
  <c r="T26" i="39"/>
  <c r="V26" i="39"/>
  <c r="W26" i="39"/>
  <c r="V21" i="38"/>
  <c r="W21" i="38"/>
  <c r="V22" i="38"/>
  <c r="W22" i="38"/>
  <c r="V23" i="38"/>
  <c r="W23" i="38"/>
  <c r="V24" i="38"/>
  <c r="W24" i="38"/>
  <c r="W28" i="38"/>
  <c r="T29" i="38"/>
  <c r="V29" i="38"/>
  <c r="W29" i="38"/>
  <c r="V24" i="37"/>
  <c r="W24" i="37"/>
  <c r="V25" i="37"/>
  <c r="W25" i="37"/>
  <c r="V26" i="37"/>
  <c r="W26" i="37"/>
  <c r="V27" i="37"/>
  <c r="W27" i="37"/>
  <c r="V28" i="37"/>
  <c r="W28" i="37"/>
  <c r="V29" i="37"/>
  <c r="W29" i="37"/>
  <c r="V30" i="37"/>
  <c r="W30" i="37"/>
  <c r="V31" i="37"/>
  <c r="W31" i="37"/>
  <c r="V32" i="37"/>
  <c r="W32" i="37"/>
  <c r="V33" i="37"/>
  <c r="W33" i="37"/>
  <c r="V34" i="37"/>
  <c r="W34" i="37"/>
  <c r="V35" i="37"/>
  <c r="W35" i="37"/>
  <c r="V36" i="37"/>
  <c r="W36" i="37"/>
  <c r="V37" i="37"/>
  <c r="W37" i="37"/>
  <c r="V38" i="37"/>
  <c r="W38" i="37"/>
  <c r="V39" i="37"/>
  <c r="W39" i="37"/>
  <c r="V40" i="37"/>
  <c r="W40" i="37"/>
  <c r="W44" i="37"/>
  <c r="T45" i="37"/>
  <c r="V45" i="37"/>
  <c r="W45" i="37"/>
  <c r="W46" i="37"/>
  <c r="T47" i="37"/>
  <c r="V47" i="37"/>
  <c r="W47" i="37"/>
  <c r="W48" i="37"/>
  <c r="T49" i="37"/>
  <c r="V49" i="37"/>
  <c r="W49" i="37"/>
  <c r="W50" i="37"/>
  <c r="T51" i="37"/>
  <c r="V51" i="37"/>
  <c r="W51" i="37"/>
  <c r="W52" i="37"/>
  <c r="T53" i="37"/>
  <c r="V53" i="37"/>
  <c r="W53" i="37"/>
  <c r="W54" i="37"/>
  <c r="T55" i="37"/>
  <c r="V55" i="37"/>
  <c r="W55" i="37"/>
  <c r="V21" i="36"/>
  <c r="W21" i="36"/>
  <c r="V22" i="36"/>
  <c r="W22" i="36"/>
  <c r="V23" i="36"/>
  <c r="W23" i="36"/>
  <c r="V24" i="36"/>
  <c r="W24" i="36"/>
  <c r="V25" i="36"/>
  <c r="W25" i="36"/>
  <c r="V26" i="36"/>
  <c r="W26" i="36"/>
  <c r="V27" i="36"/>
  <c r="W27" i="36"/>
  <c r="V28" i="36"/>
  <c r="W28" i="36"/>
  <c r="V29" i="36"/>
  <c r="W29" i="36"/>
  <c r="V30" i="36"/>
  <c r="W30" i="36"/>
  <c r="V31" i="36"/>
  <c r="W31" i="36"/>
  <c r="V32" i="36"/>
  <c r="W32" i="36"/>
  <c r="V33" i="36"/>
  <c r="W33" i="36"/>
  <c r="V34" i="36"/>
  <c r="W34" i="36"/>
  <c r="V35" i="36"/>
  <c r="W35" i="36"/>
  <c r="W39" i="36"/>
  <c r="T40" i="36"/>
  <c r="V40" i="36"/>
  <c r="W40" i="36"/>
  <c r="W41" i="36"/>
  <c r="T42" i="36"/>
  <c r="V42" i="36"/>
  <c r="W42" i="36"/>
  <c r="V23" i="35"/>
  <c r="W23" i="35"/>
  <c r="V24" i="35"/>
  <c r="W24" i="35"/>
  <c r="V25" i="35"/>
  <c r="W25" i="35"/>
  <c r="V26" i="35"/>
  <c r="W26" i="35"/>
  <c r="V27" i="35"/>
  <c r="W27" i="35"/>
  <c r="V28" i="35"/>
  <c r="W28" i="35"/>
  <c r="V29" i="35"/>
  <c r="W29" i="35"/>
  <c r="V30" i="35"/>
  <c r="W30" i="35"/>
  <c r="V31" i="35"/>
  <c r="W31" i="35"/>
  <c r="V32" i="35"/>
  <c r="W32" i="35"/>
  <c r="V33" i="35"/>
  <c r="W33" i="35"/>
  <c r="V34" i="35"/>
  <c r="W34" i="35"/>
  <c r="W38" i="35"/>
  <c r="T39" i="35"/>
  <c r="V39" i="35"/>
  <c r="W39" i="35"/>
  <c r="W40" i="35"/>
  <c r="T41" i="35"/>
  <c r="V41" i="35"/>
  <c r="W41" i="35"/>
  <c r="W42" i="35"/>
  <c r="T43" i="35"/>
  <c r="V43" i="35"/>
  <c r="W43" i="35"/>
  <c r="W44" i="35"/>
  <c r="T45" i="35"/>
  <c r="V45" i="35"/>
  <c r="W45" i="35"/>
  <c r="W46" i="35"/>
  <c r="T47" i="35"/>
  <c r="V47" i="35"/>
  <c r="W47" i="35"/>
  <c r="V21" i="34"/>
  <c r="W21" i="34"/>
  <c r="W25" i="34"/>
  <c r="T26" i="34"/>
  <c r="V26" i="34"/>
  <c r="W26" i="34"/>
  <c r="V21" i="33"/>
  <c r="W21" i="33"/>
  <c r="W25" i="33"/>
  <c r="T26" i="33"/>
  <c r="V26" i="33"/>
  <c r="W26" i="33"/>
  <c r="V21" i="32"/>
  <c r="W21" i="32"/>
  <c r="W25" i="32"/>
  <c r="T26" i="32"/>
  <c r="V26" i="32"/>
  <c r="W26" i="32"/>
  <c r="V21" i="31"/>
  <c r="W21" i="31"/>
  <c r="V22" i="31"/>
  <c r="W22" i="31"/>
  <c r="W26" i="31"/>
  <c r="T27" i="31"/>
  <c r="V27" i="31"/>
  <c r="W27" i="31"/>
  <c r="V21" i="30"/>
  <c r="W21" i="30"/>
  <c r="W25" i="30"/>
  <c r="T26" i="30"/>
  <c r="V26" i="30"/>
  <c r="W26" i="30"/>
  <c r="V21" i="29"/>
  <c r="W21" i="29"/>
  <c r="V22" i="29"/>
  <c r="W22" i="29"/>
  <c r="W26" i="29"/>
  <c r="T27" i="29"/>
  <c r="V27" i="29"/>
  <c r="W27" i="29"/>
  <c r="V24" i="28"/>
  <c r="W24" i="28"/>
  <c r="V25" i="28"/>
  <c r="W25" i="28"/>
  <c r="V26" i="28"/>
  <c r="W26" i="28"/>
  <c r="V27" i="28"/>
  <c r="W27" i="28"/>
  <c r="V28" i="28"/>
  <c r="W28" i="28"/>
  <c r="V29" i="28"/>
  <c r="W29" i="28"/>
  <c r="V30" i="28"/>
  <c r="W30" i="28"/>
  <c r="V31" i="28"/>
  <c r="W31" i="28"/>
  <c r="V32" i="28"/>
  <c r="W32" i="28"/>
  <c r="V33" i="28"/>
  <c r="W33" i="28"/>
  <c r="V34" i="28"/>
  <c r="W34" i="28"/>
  <c r="V35" i="28"/>
  <c r="W35" i="28"/>
  <c r="V36" i="28"/>
  <c r="W36" i="28"/>
  <c r="V37" i="28"/>
  <c r="W37" i="28"/>
  <c r="V38" i="28"/>
  <c r="W38" i="28"/>
  <c r="V39" i="28"/>
  <c r="W39" i="28"/>
  <c r="V40" i="28"/>
  <c r="W40" i="28"/>
  <c r="V41" i="28"/>
  <c r="W41" i="28"/>
  <c r="V42" i="28"/>
  <c r="W42" i="28"/>
  <c r="V43" i="28"/>
  <c r="W43" i="28"/>
  <c r="W47" i="28"/>
  <c r="T48" i="28"/>
  <c r="V48" i="28"/>
  <c r="W48" i="28"/>
  <c r="W49" i="28"/>
  <c r="T50" i="28"/>
  <c r="V50" i="28"/>
  <c r="W50" i="28"/>
  <c r="W51" i="28"/>
  <c r="T52" i="28"/>
  <c r="V52" i="28"/>
  <c r="W52" i="28"/>
  <c r="W53" i="28"/>
  <c r="T54" i="28"/>
  <c r="V54" i="28"/>
  <c r="W54" i="28"/>
  <c r="W55" i="28"/>
  <c r="T56" i="28"/>
  <c r="V56" i="28"/>
  <c r="W56" i="28"/>
  <c r="W57" i="28"/>
  <c r="T58" i="28"/>
  <c r="V58" i="28"/>
  <c r="W58" i="28"/>
  <c r="W59" i="28"/>
  <c r="T60" i="28"/>
  <c r="V60" i="28"/>
  <c r="W60" i="28"/>
  <c r="W61" i="28"/>
  <c r="T62" i="28"/>
  <c r="V62" i="28"/>
  <c r="W62" i="28"/>
  <c r="W63" i="28"/>
  <c r="T64" i="28"/>
  <c r="V64" i="28"/>
  <c r="W64" i="28"/>
  <c r="W65" i="28"/>
  <c r="T66" i="28"/>
  <c r="V66" i="28"/>
  <c r="W66" i="28"/>
  <c r="W67" i="28"/>
  <c r="T68" i="28"/>
  <c r="V68" i="28"/>
  <c r="W68" i="28"/>
  <c r="V21" i="27"/>
  <c r="W21" i="27"/>
  <c r="W25" i="27"/>
  <c r="T26" i="27"/>
  <c r="V26" i="27"/>
  <c r="W26" i="27"/>
  <c r="V21" i="26"/>
  <c r="W21" i="26"/>
  <c r="W25" i="26"/>
  <c r="T26" i="26"/>
  <c r="V26" i="26"/>
  <c r="W26" i="26"/>
  <c r="V21" i="25"/>
  <c r="W21" i="25"/>
  <c r="V22" i="25"/>
  <c r="W22" i="25"/>
  <c r="W26" i="25"/>
  <c r="T27" i="25"/>
  <c r="V27" i="25"/>
  <c r="W27" i="25"/>
  <c r="V21" i="24"/>
  <c r="W21" i="24"/>
  <c r="V22" i="24"/>
  <c r="W22" i="24"/>
  <c r="W26" i="24"/>
  <c r="T27" i="24"/>
  <c r="V27" i="24"/>
  <c r="W27" i="24"/>
  <c r="V23" i="23"/>
  <c r="W23" i="23"/>
  <c r="V24" i="23"/>
  <c r="W24" i="23"/>
  <c r="V25" i="23"/>
  <c r="W25" i="23"/>
  <c r="V26" i="23"/>
  <c r="W26" i="23"/>
  <c r="V27" i="23"/>
  <c r="W27" i="23"/>
  <c r="V28" i="23"/>
  <c r="W28" i="23"/>
  <c r="V29" i="23"/>
  <c r="W29" i="23"/>
  <c r="V30" i="23"/>
  <c r="W30" i="23"/>
  <c r="V31" i="23"/>
  <c r="W31" i="23"/>
  <c r="V32" i="23"/>
  <c r="W32" i="23"/>
  <c r="V33" i="23"/>
  <c r="W33" i="23"/>
  <c r="V34" i="23"/>
  <c r="W34" i="23"/>
  <c r="V35" i="23"/>
  <c r="W35" i="23"/>
  <c r="V36" i="23"/>
  <c r="W36" i="23"/>
  <c r="V37" i="23"/>
  <c r="W37" i="23"/>
  <c r="V38" i="23"/>
  <c r="W38" i="23"/>
  <c r="V39" i="23"/>
  <c r="W39" i="23"/>
  <c r="V40" i="23"/>
  <c r="W40" i="23"/>
  <c r="V41" i="23"/>
  <c r="W41" i="23"/>
  <c r="V42" i="23"/>
  <c r="W42" i="23"/>
  <c r="W46" i="23"/>
  <c r="T47" i="23"/>
  <c r="V47" i="23"/>
  <c r="W47" i="23"/>
  <c r="W48" i="23"/>
  <c r="T49" i="23"/>
  <c r="V49" i="23"/>
  <c r="W49" i="23"/>
  <c r="W50" i="23"/>
  <c r="T51" i="23"/>
  <c r="V51" i="23"/>
  <c r="W51" i="23"/>
  <c r="W52" i="23"/>
  <c r="T53" i="23"/>
  <c r="V53" i="23"/>
  <c r="W53" i="23"/>
  <c r="W54" i="23"/>
  <c r="T55" i="23"/>
  <c r="V55" i="23"/>
  <c r="W55" i="23"/>
  <c r="V21" i="22"/>
  <c r="W21" i="22"/>
  <c r="W25" i="22"/>
  <c r="T26" i="22"/>
  <c r="V26" i="22"/>
  <c r="W26" i="22"/>
  <c r="V21" i="21"/>
  <c r="W21" i="21"/>
  <c r="W25" i="21"/>
  <c r="T26" i="21"/>
  <c r="V26" i="21"/>
  <c r="W26" i="21"/>
  <c r="V21" i="20"/>
  <c r="W21" i="20"/>
  <c r="W25" i="20"/>
  <c r="T26" i="20"/>
  <c r="V26" i="20"/>
  <c r="W26" i="20"/>
  <c r="V21" i="19"/>
  <c r="W21" i="19"/>
  <c r="V22" i="19"/>
  <c r="W22" i="19"/>
  <c r="W26" i="19"/>
  <c r="T27" i="19"/>
  <c r="V27" i="19"/>
  <c r="W27" i="19"/>
  <c r="V21" i="18"/>
  <c r="W21" i="18"/>
  <c r="V22" i="18"/>
  <c r="W22" i="18"/>
  <c r="W26" i="18"/>
  <c r="T27" i="18"/>
  <c r="V27" i="18"/>
  <c r="W27" i="18"/>
  <c r="W28" i="18"/>
  <c r="T29" i="18"/>
  <c r="V29" i="18"/>
  <c r="W29" i="18"/>
  <c r="V21" i="17"/>
  <c r="W21" i="17"/>
  <c r="W25" i="17"/>
  <c r="T26" i="17"/>
  <c r="V26" i="17"/>
  <c r="W26" i="17"/>
  <c r="V21" i="16"/>
  <c r="W21" i="16"/>
  <c r="W25" i="16"/>
  <c r="T26" i="16"/>
  <c r="V26" i="16"/>
  <c r="W26" i="16"/>
  <c r="V21" i="15"/>
  <c r="W21" i="15"/>
  <c r="V22" i="15"/>
  <c r="W22" i="15"/>
  <c r="W26" i="15"/>
  <c r="T27" i="15"/>
  <c r="V27" i="15"/>
  <c r="W27" i="15"/>
  <c r="V21" i="14"/>
  <c r="W21" i="14"/>
  <c r="W25" i="14"/>
  <c r="T26" i="14"/>
  <c r="V26" i="14"/>
  <c r="W26" i="14"/>
  <c r="V21" i="13"/>
  <c r="W21" i="13"/>
  <c r="W25" i="13"/>
  <c r="T26" i="13"/>
  <c r="V26" i="13"/>
  <c r="W26" i="13"/>
  <c r="V21" i="12"/>
  <c r="W21" i="12"/>
  <c r="W25" i="12"/>
  <c r="T26" i="12"/>
  <c r="V26" i="12"/>
  <c r="W26" i="12"/>
  <c r="V23" i="11"/>
  <c r="W23" i="11"/>
  <c r="V24" i="11"/>
  <c r="W24" i="11"/>
  <c r="V25" i="11"/>
  <c r="W25" i="11"/>
  <c r="V26" i="11"/>
  <c r="W26" i="11"/>
  <c r="V27" i="11"/>
  <c r="W27" i="11"/>
  <c r="V28" i="11"/>
  <c r="W28" i="11"/>
  <c r="V29" i="11"/>
  <c r="W29" i="11"/>
  <c r="V30" i="11"/>
  <c r="W30" i="11"/>
  <c r="V31" i="11"/>
  <c r="W31" i="11"/>
  <c r="V32" i="11"/>
  <c r="W32" i="11"/>
  <c r="W36" i="11"/>
  <c r="T37" i="11"/>
  <c r="V37" i="11"/>
  <c r="W37" i="11"/>
  <c r="W38" i="11"/>
  <c r="T39" i="11"/>
  <c r="V39" i="11"/>
  <c r="W39" i="11"/>
  <c r="W40" i="11"/>
  <c r="T41" i="11"/>
  <c r="V41" i="11"/>
  <c r="W41" i="11"/>
  <c r="W42" i="11"/>
  <c r="T43" i="11"/>
  <c r="V43" i="11"/>
  <c r="W43" i="11"/>
  <c r="W44" i="11"/>
  <c r="T45" i="11"/>
  <c r="V45" i="11"/>
  <c r="W45" i="11"/>
  <c r="V21" i="10"/>
  <c r="W21" i="10"/>
  <c r="V22" i="10"/>
  <c r="W22" i="10"/>
  <c r="V23" i="10"/>
  <c r="W23" i="10"/>
  <c r="V24" i="10"/>
  <c r="W24" i="10"/>
  <c r="W28" i="10"/>
  <c r="T29" i="10"/>
  <c r="V29" i="10"/>
  <c r="W29" i="10"/>
  <c r="V21" i="9"/>
  <c r="W21" i="9"/>
  <c r="W25" i="9"/>
  <c r="T26" i="9"/>
  <c r="V26" i="9"/>
  <c r="W26" i="9"/>
  <c r="V21" i="8"/>
  <c r="W21" i="8"/>
  <c r="W25" i="8"/>
  <c r="T26" i="8"/>
  <c r="V26" i="8"/>
  <c r="W26" i="8"/>
  <c r="V21" i="7"/>
  <c r="W21" i="7"/>
  <c r="V22" i="7"/>
  <c r="W22" i="7"/>
  <c r="V23" i="7"/>
  <c r="W23" i="7"/>
  <c r="V24" i="7"/>
  <c r="W24" i="7"/>
  <c r="W28" i="7"/>
  <c r="T29" i="7"/>
  <c r="V29" i="7"/>
  <c r="W29" i="7"/>
  <c r="W28" i="6"/>
  <c r="V28" i="6"/>
  <c r="T28" i="6"/>
  <c r="W27" i="6"/>
  <c r="W23" i="6"/>
  <c r="V23" i="6"/>
  <c r="W22" i="6"/>
  <c r="V22" i="6"/>
  <c r="W21" i="6"/>
  <c r="V21" i="6"/>
  <c r="W27" i="5"/>
  <c r="V27" i="5"/>
  <c r="T27" i="5"/>
  <c r="W26" i="5"/>
  <c r="W22" i="5"/>
  <c r="V22" i="5"/>
  <c r="W21" i="5"/>
  <c r="V21" i="5"/>
  <c r="W26" i="4"/>
  <c r="V26" i="4"/>
  <c r="T26" i="4"/>
  <c r="W25" i="4"/>
  <c r="W21" i="4"/>
  <c r="V21" i="4"/>
  <c r="W26" i="3"/>
  <c r="V26" i="3"/>
  <c r="T26" i="3"/>
  <c r="W25" i="3"/>
  <c r="W21" i="3"/>
  <c r="V21" i="3"/>
  <c r="W26" i="2"/>
  <c r="V26" i="2"/>
  <c r="T26" i="2"/>
  <c r="W25" i="2"/>
  <c r="W21" i="2"/>
  <c r="V21" i="2"/>
  <c r="W30" i="1"/>
  <c r="V30" i="1"/>
  <c r="T30" i="1"/>
  <c r="W29" i="1"/>
  <c r="W25" i="1"/>
  <c r="V25" i="1"/>
  <c r="W24" i="1"/>
  <c r="V24" i="1"/>
  <c r="W23" i="1"/>
  <c r="V23" i="1"/>
  <c r="W22" i="1"/>
  <c r="V22" i="1"/>
  <c r="W21" i="1"/>
  <c r="V21" i="1"/>
</calcChain>
</file>

<file path=xl/sharedStrings.xml><?xml version="1.0" encoding="utf-8"?>
<sst xmlns="http://schemas.openxmlformats.org/spreadsheetml/2006/main" count="14101" uniqueCount="2524">
  <si>
    <t>Informes sobre la Situación Económica, las Finanzas Públicas y la Deuda Pública, Anexos</t>
  </si>
  <si>
    <t xml:space="preserve">      Primer Trimestre 2024</t>
  </si>
  <si>
    <t>DATOS DEL PROGRAMA</t>
  </si>
  <si>
    <t>Ramo</t>
  </si>
  <si>
    <t>4</t>
  </si>
  <si>
    <t>Gobernación</t>
  </si>
  <si>
    <t>Programa presupuestario</t>
  </si>
  <si>
    <t>E015</t>
  </si>
  <si>
    <t>Promover la atención y prevención de la violencia contra las mujeres</t>
  </si>
  <si>
    <t>363.5</t>
  </si>
  <si>
    <t/>
  </si>
  <si>
    <t>Unidades responsables</t>
  </si>
  <si>
    <t>V00</t>
  </si>
  <si>
    <t>(Comisión Nacional para Prevenir y Erradicar la Violencia Contra las Mujeres)</t>
  </si>
  <si>
    <t>Población Objetivo</t>
  </si>
  <si>
    <t>Población Atendida</t>
  </si>
  <si>
    <t>Mujeres</t>
  </si>
  <si>
    <t>Hombres</t>
  </si>
  <si>
    <t>423784</t>
  </si>
  <si>
    <t>0</t>
  </si>
  <si>
    <t>46111</t>
  </si>
  <si>
    <t>4188</t>
  </si>
  <si>
    <t>Descripción de la problemática que atiende el Programa</t>
  </si>
  <si>
    <t xml:space="preserve"> La violencia contra las mujeres, niñas y adolescentes es un problema que, además de lesionar sus derechos humanos, tiene impactos severos en la familia y en la sociedad; y que ocurren en espacios públicos y privados.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</si>
  <si>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</si>
  <si>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</si>
  <si>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</si>
  <si>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</si>
  <si>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</si>
  <si>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</si>
  <si>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</si>
  <si>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V00- Comisión Nacional para Prevenir y Erradicar la Violencia Contra las Mujeres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</si>
  <si>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</si>
  <si>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</si>
  <si>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</si>
  <si>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</si>
  <si>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</si>
  <si>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</si>
  <si>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</si>
  <si>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</si>
  <si>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</si>
  <si>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</si>
  <si>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</si>
  <si>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</si>
  <si>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</si>
  <si>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</si>
  <si>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</si>
  <si>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</si>
  <si>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avance en las acciones para la instrumentación y seguimiento de algunas líneas de la SEGOB</t>
  </si>
  <si>
    <t>Porcentaje</t>
  </si>
  <si>
    <t>Trimestral</t>
  </si>
  <si>
    <t>100.00</t>
  </si>
  <si>
    <t>24.33</t>
  </si>
  <si>
    <t>Porcentaje de mujeres atendidas en los CJM respecto de la población objetivo</t>
  </si>
  <si>
    <t>Anual</t>
  </si>
  <si>
    <t>N/A</t>
  </si>
  <si>
    <t>Porcentaje de avance de las acciones de coadyuvancia para las alertas de género</t>
  </si>
  <si>
    <t>24.00</t>
  </si>
  <si>
    <t>Porcentaje de avance en la aplicación de los criterios que rigen el mecanismo para acceder a los subsidios</t>
  </si>
  <si>
    <t>20.00</t>
  </si>
  <si>
    <t>Porcentaje de avance en la aplicación de los Lineamientos para la obtención y aplicación de Recursos destinados a</t>
  </si>
  <si>
    <t>40.00</t>
  </si>
  <si>
    <t>Avance en el ejercicio del presupuesto aprobado para el Programa (millones de pesos)</t>
  </si>
  <si>
    <t>Pagado al periodo</t>
  </si>
  <si>
    <t>Avance %</t>
  </si>
  <si>
    <t>Millones de pesos</t>
  </si>
  <si>
    <t>Al periodo</t>
  </si>
  <si>
    <t>PRESUPUESTO ORIGINAL</t>
  </si>
  <si>
    <t>UR: V00</t>
  </si>
  <si>
    <t>363.52</t>
  </si>
  <si>
    <t>11.76</t>
  </si>
  <si>
    <t>PRESUPUESTO MODIFICADO</t>
  </si>
  <si>
    <t>347.82</t>
  </si>
  <si>
    <t>57.10</t>
  </si>
  <si>
    <t>Información Cualitativa</t>
  </si>
  <si>
    <t>P006</t>
  </si>
  <si>
    <t>Planeación demográfica del país</t>
  </si>
  <si>
    <t>3.0</t>
  </si>
  <si>
    <t>G00</t>
  </si>
  <si>
    <t>(Secretaría General del Consejo Nacional de Población)</t>
  </si>
  <si>
    <t>199087</t>
  </si>
  <si>
    <t>187107</t>
  </si>
  <si>
    <t xml:space="preserve"> Los matrimonios y las uniones infantiles tempranas y forzadas (MUITF) son causa y consecuencia de una limitada autonomía física, económica y de la toma de decisiones para las mujeres, sobre todo de niñas y adolescentes que viven en zonas rurales y en hogares en situación de pobreza y marginación. Además, son fenómenos complejos; prácticas nocivas que reproducen condiciones de pobreza extrema, desigualdades de género y violencia sexual, en los que niñas y adolescentes son excluidas de oportunidades, carecen de acceso a mayores niveles de escolaridad y al conocimiento de sus derechos, situaciones que detienen su movilidad social y el ejercicio de sus libertades </t>
  </si>
  <si>
    <t xml:space="preserve"> G00- Secretaría General del Consejo Nacional de Población </t>
  </si>
  <si>
    <t>Porcentaje de avance de cumplimiento de actividades de la campaña de comunicación sobre prevención del embarazo en adolescentes de 15 a 19 años y la erradicación de nacimientos en niñas de 10 a 14 años.</t>
  </si>
  <si>
    <t>25.00</t>
  </si>
  <si>
    <t>UR: G00</t>
  </si>
  <si>
    <t>0.0</t>
  </si>
  <si>
    <t>P022</t>
  </si>
  <si>
    <t>Protección y defensa de los derechos humanos</t>
  </si>
  <si>
    <t>1.6</t>
  </si>
  <si>
    <t>911</t>
  </si>
  <si>
    <t>(Unidad para la Defensa de los Derechos Humanos)</t>
  </si>
  <si>
    <t>100</t>
  </si>
  <si>
    <t>11</t>
  </si>
  <si>
    <t xml:space="preserve"> Las situaciones de riesgo a las que se enfrentan personas defensoras de derechos humanos y personas periodistas, derivado de su labor. El programa tiene como finalidad dar atención a esta población y a través de un análisis detectar el nivel de riesgo que presentan e implementar de acuerdo con este, Medidas de Prevención, Medidas preventivas, Medidas de Protección y Medidas Urgentes de Protección, para salvaguardar su integridad, libertad y seguridad.  </t>
  </si>
  <si>
    <t xml:space="preserve"> Secretaria de Gobernación </t>
  </si>
  <si>
    <t>Porcentaje de mujeres a las que se realizó evaluaciones de riesgo con metodología con perspectiva de género y fueron incorporadas.</t>
  </si>
  <si>
    <t>11.00</t>
  </si>
  <si>
    <t>UR: 911</t>
  </si>
  <si>
    <t>1.61</t>
  </si>
  <si>
    <t>0.04</t>
  </si>
  <si>
    <t>1.52</t>
  </si>
  <si>
    <t>P024</t>
  </si>
  <si>
    <t>Promover la Protección de los Derechos Humanos y Prevenir la Discriminación</t>
  </si>
  <si>
    <t>6.2</t>
  </si>
  <si>
    <t>EZQ</t>
  </si>
  <si>
    <t>(Consejo Nacional para Prevenir la Discriminación)</t>
  </si>
  <si>
    <t>32</t>
  </si>
  <si>
    <t>43</t>
  </si>
  <si>
    <t xml:space="preserve"> En México existen conductas discriminatorias, estigmatizantes y prejuicios que afectan el ejercicio pleno de los derechos de las personas </t>
  </si>
  <si>
    <t xml:space="preserve"> EZQ- Consejo Nacional para Prevenir la Discriminación </t>
  </si>
  <si>
    <t xml:space="preserve">Porcentaje de avance en las acciones de la campaña de difusión que contribuye al cambio cultural en favor de la Igualdad y la No Discriminación </t>
  </si>
  <si>
    <t>UR: EZQ</t>
  </si>
  <si>
    <t>6.28</t>
  </si>
  <si>
    <t>S155</t>
  </si>
  <si>
    <t>Programa de Apoyo a las Instancias de Mujeres en las Entidades Federativas (PAIMEF)</t>
  </si>
  <si>
    <t>334.0</t>
  </si>
  <si>
    <t>262784</t>
  </si>
  <si>
    <t xml:space="preserve"> La carencia de empoderamiento por parte de las mujeres les obstaculiza prevenir o salir de situaciones de violencia. Al respecto se identifican principalmente tres causas: 1) capacidad institucional limitada con acciones de prevención y atención de las violencias contra las mujeres de deficiente calidad; 2) contexto cultural que permite, fomenta y reproduce las violencias contra las mujeres y 3) desconocimiento por parte de las mujeres de sus derechos y sus propias capacidades. </t>
  </si>
  <si>
    <t>Porcentaje de unidades de atención del PAIMEF operadas por las instancias de mujeres en las entidades</t>
  </si>
  <si>
    <t>Porcentaje de mujeres de 15 años y más que declararon haber sufrido al menos un incidente de violencia por parte de su pareja en los últimos 12 meses, atendidas por el PAIMEF.</t>
  </si>
  <si>
    <t>0.40</t>
  </si>
  <si>
    <t>334.01</t>
  </si>
  <si>
    <t>1.32</t>
  </si>
  <si>
    <t>334.85</t>
  </si>
  <si>
    <t>U012</t>
  </si>
  <si>
    <t>Programa de Apoyo para Refugios Especializados para Mujeres Víctimas de Violencia de Género, sus hijas e hijos</t>
  </si>
  <si>
    <t>485.6</t>
  </si>
  <si>
    <t>19685</t>
  </si>
  <si>
    <t xml:space="preserve"> Las mujeres en situación de violencia, sus hijas e hijos carecen de protección y atención especializada. Dicho problema se deriva de las causas siguientes: -Los refugios presentan limitaciones en servicios necesarios para atención especializada. - Existe una limitada cobertura en zonas vulnerables. -Se observa una débil difusión de mecanismos de atención a mujeres violentada. </t>
  </si>
  <si>
    <t>Porcentaje de Refugios apoyados en el periodo establecido, respecto de la meta programada.</t>
  </si>
  <si>
    <t>Semestral</t>
  </si>
  <si>
    <t>Porcentaje de mujeres en situación de violencia atendidas en los Refugios y Centros Externos de Atención en el año</t>
  </si>
  <si>
    <t xml:space="preserve">Porcentaje de la población </t>
  </si>
  <si>
    <t>Tasa de variación de la Prevalencia de la violencia total contra las mujeres de 15 años y más en los últimos 12 meses.</t>
  </si>
  <si>
    <t>Tasa de variación</t>
  </si>
  <si>
    <t>2.10</t>
  </si>
  <si>
    <t>485.67</t>
  </si>
  <si>
    <t>2.06</t>
  </si>
  <si>
    <t>485.7</t>
  </si>
  <si>
    <t>3.48</t>
  </si>
  <si>
    <t>10.36</t>
  </si>
  <si>
    <t>12.0</t>
  </si>
  <si>
    <t>UR: 151</t>
  </si>
  <si>
    <t>41.49</t>
  </si>
  <si>
    <t>151</t>
  </si>
  <si>
    <t>Porcentaje de personas mexicanas en el exterior, posibles víctimas de trata de personas atendidas bajo el subprograma Protección consular y asistencia a las personas mexicanas víctimas de trata de personas en el exterior.</t>
  </si>
  <si>
    <t>22.08</t>
  </si>
  <si>
    <t>Porcentaje de casos de protección consular de mexicanas en reclusión en el extranjero, atendidos en el marco del subrograma Igualdad de Género.</t>
  </si>
  <si>
    <t>23.88</t>
  </si>
  <si>
    <t>Porcentaje de casos de personas mexicanas en situación vulnerable, atendidas para su repatriación a México en el marco del subprograma Igualdad de Género.</t>
  </si>
  <si>
    <t>22.67</t>
  </si>
  <si>
    <t>Porcentaje de casos de mujeres, niñas, niños y adultos mayores mexicanos en el exterior, en situación de maltrato, atendidos bajo el subprograma Igualdad de Género.</t>
  </si>
  <si>
    <t xml:space="preserve"> Secretaria de Relaciones Exteriores </t>
  </si>
  <si>
    <t xml:space="preserve"> La migración coloca en una posición de vulnerabilidad a las personas que la viven, particularmente si se encuentran en situación irregular en el país de destino. Se reconoce que, en muchas ocasiones, las personas migrantes que son víctimas de delitos pertenecen a minorías o grupos socialmente excluidos. Por lo anterior, la red consular de México en el exterior atiende a grupos de población en situación de vulnerabilidad, en especial a mujeres mexicanas, brindando la atención y protección consular integral a la que haya lugar. Asimismo, brindan asistencia personas migrantes que son víctimas de delitos como la trata de personas.  </t>
  </si>
  <si>
    <t>2601</t>
  </si>
  <si>
    <t>2238</t>
  </si>
  <si>
    <t>6914</t>
  </si>
  <si>
    <t>6106</t>
  </si>
  <si>
    <t>(Dirección General de Protección Consular y Planeación Estratégica)</t>
  </si>
  <si>
    <t>Atención, protección, servicios y asistencia consulares</t>
  </si>
  <si>
    <t>E002</t>
  </si>
  <si>
    <t>Relaciones Exteriores</t>
  </si>
  <si>
    <t>5</t>
  </si>
  <si>
    <t>0.34</t>
  </si>
  <si>
    <t>0.39</t>
  </si>
  <si>
    <t>UR: 610</t>
  </si>
  <si>
    <t>4.0</t>
  </si>
  <si>
    <t>45.20</t>
  </si>
  <si>
    <t>610</t>
  </si>
  <si>
    <t>Porcentaje de servidores públicos beneficiados con acciones de sensibilización y capacitación para la incorporación de la perspectiva de igualdad de género en la Dependencia</t>
  </si>
  <si>
    <t xml:space="preserve"> El Área de Política de Igualdad de Género, diseña el programa con la finalidad de llegar al mayor número de personas servidoras públicas de la Secretaría de Relaciones Exteriores, incluyendo a sus representaciones de México en el Exterior. En razón de lo anterior la principal problemática se  enfrenta es la conciliación de horarios en aquellas representaciones con las que se tiene una diferencia entre 8 y 12 hrs, lo que en algunas ocasiones complica la ejecución de algunas actividades. </t>
  </si>
  <si>
    <t>398</t>
  </si>
  <si>
    <t>732</t>
  </si>
  <si>
    <t>500</t>
  </si>
  <si>
    <t>2000</t>
  </si>
  <si>
    <t>(Dirección General del Servicio Exterior y de Recursos Humanos)</t>
  </si>
  <si>
    <t>Actividades de apoyo administrativo</t>
  </si>
  <si>
    <t>M001</t>
  </si>
  <si>
    <t>0.13</t>
  </si>
  <si>
    <t>0.16</t>
  </si>
  <si>
    <t>0.87</t>
  </si>
  <si>
    <t>UR: 812</t>
  </si>
  <si>
    <t>1.0</t>
  </si>
  <si>
    <t>27.78</t>
  </si>
  <si>
    <t>18.00</t>
  </si>
  <si>
    <t>812</t>
  </si>
  <si>
    <t>Porcentaje de acciones en cumplimiento con las posturas y obligaciones internacionales de México en materia inclusión y no discriminación de mujeres y niñas y de grupos en situación de vulnerabilidad.</t>
  </si>
  <si>
    <t xml:space="preserve"> El Estado mexicano no podrá promover y defender los intereses de la nación en los organismos, foros y mecanismos internacionales, si no asegura una participación representativa activa y constante en los mismos, que le permita mantener y fortalecer su voz e incidir en los temas que contribuyan a alcanzar sus objetivos de política interior en materia de derechos humanos, paz, estado democrático, bienestar  social y desarrollo económico y medioambiental. </t>
  </si>
  <si>
    <t>(Dirección General de Derechos Humanos y Democracia)</t>
  </si>
  <si>
    <t>Promoción y defensa de los intereses de México en el ámbito multilateral</t>
  </si>
  <si>
    <t>P005</t>
  </si>
  <si>
    <t>UR: 711</t>
  </si>
  <si>
    <t>32.00</t>
  </si>
  <si>
    <t>23.00</t>
  </si>
  <si>
    <t>711</t>
  </si>
  <si>
    <t>Porcentaje de campañas y/o instrumentos de difusión para sensilibilización en materia de igualdad de género, no discriminación y eliminación de las violencias en razón del género.</t>
  </si>
  <si>
    <t>63.00</t>
  </si>
  <si>
    <t>50.00</t>
  </si>
  <si>
    <t>Porcentaje de servidoras y servidores públicos sensibilizados y capacitados en materia de igualdad de género.</t>
  </si>
  <si>
    <t>22.00</t>
  </si>
  <si>
    <t>19.00</t>
  </si>
  <si>
    <t>Porcentaje de personas servidoras públicas sensibilizadas y capacitadas en materia de igualdad entre mujeres y hombres mediante acciones estratégicas (foros, talleres, eventos y marco jurídico, entre otros).</t>
  </si>
  <si>
    <t>Porcentaje de acciones en materia de inclusión, igualdad, combate a la violencia laboral y conciliación trabajo-familia</t>
  </si>
  <si>
    <t xml:space="preserve"> Secretaria de Hacienda y Crédito Público </t>
  </si>
  <si>
    <t xml:space="preserve"> A partir del PND y los programas especiales (PROIGUALDAD, PIPASEVM, PRONAIND) se adquiere el compromiso de contribuir a la Política Nacional de Igualdad entre Mujeres y Hombres donde se mandata la integración del principio de igualdad y no discriminación en la cultura organizacional de las instituciones de la APF, lo cual deriva en estrategias y acciones específicas, como: promover la conciliación de la vida laboral, familiar y personal en las dependencias de la APF con base en la NMX-R-025-SCFI-2015; diseñar e implementar campañas de difusión y comunicación en materia de igualdad de género y no discriminación; promover la incorporación de las mujeres en puestos de toma de decisiones; dar cumplimiento al Protocolo para la prevención, atención y sanción del hostigamiento sexual y acoso sexual en los centros de trabajo; incorporar la perspectiva de género en la elaboración de presupuestos con perspectiva de género; diseñar lineamientos para elaborar diagnósticos con perspectiva de género; impulsar instrumentos financieros con preferencia para las mujeres; fomentar las competencias profesionales y financieras de los grupos de mujeres; entre otras acciones a favor de disminuir las brechas de género. En este marco, la SHCP -mediante la Unidad de Igualdad de Género implementa el Programa de Igualdad y No Discriminación en la SHCP 2021-2024 (Programa Institucional) que contempla institucionalizar y transversalizar la perspectiva de género. En consecuencia, el Programa M001 Apoyo administrativo se dirige a tres acciones específicas: 1) implementar acciones estratégicas para la construcción de una política de conciliación entre la vida laboral, familiar y personal; 2) realizar la estrategia transversal de formación (sensibilización capacitación y profesionalización del personal del Sector Hacendario; y 3) diseñar y difundir campañas de sensibilización en materia de igualdad de género y no discriminación. </t>
  </si>
  <si>
    <t>2688</t>
  </si>
  <si>
    <t>2528</t>
  </si>
  <si>
    <t>(Dirección General de Recursos Humanos)</t>
  </si>
  <si>
    <t>Hacienda y Crédito Público</t>
  </si>
  <si>
    <t>6</t>
  </si>
  <si>
    <t>68.5</t>
  </si>
  <si>
    <t>UR: 139</t>
  </si>
  <si>
    <t>9.73</t>
  </si>
  <si>
    <t>UR: 138</t>
  </si>
  <si>
    <t>57.58</t>
  </si>
  <si>
    <t>UR: 117</t>
  </si>
  <si>
    <t>1.5</t>
  </si>
  <si>
    <t>UR: 116</t>
  </si>
  <si>
    <t>10.41</t>
  </si>
  <si>
    <t>UR: 115</t>
  </si>
  <si>
    <t>139</t>
  </si>
  <si>
    <t xml:space="preserve">Acciones para mejorar las condiciones laborales de las mujeres y hombres en el Ejército y F.A.M. </t>
  </si>
  <si>
    <t>Porcentaje de mujeres y hombres del Ejército y Fuerza Aérea Mexicanos capacitados en perspectiva de género.</t>
  </si>
  <si>
    <t>Porcentaje de mujeres y hombres capacitados en cursos y talleres con perspectiva de género.</t>
  </si>
  <si>
    <t>138</t>
  </si>
  <si>
    <t>Acciones para promover la igualdad entre mujeres y hombres en el Ejército y Fuerza Aérea Mexicanos a través de una campaña de difusón interna y una carrera deportiva .</t>
  </si>
  <si>
    <t>117</t>
  </si>
  <si>
    <t>Acciones para el mejoramiento de la atenciòn obstetrica en edad reproductiva en el Hospital Militar Regional de Tampico, Tamps</t>
  </si>
  <si>
    <t>Acciones para el acceso y participación de mujeres a un mayor número de espacios laborales  a través de la construcción de instalaciones militares con perspectiva de género.</t>
  </si>
  <si>
    <t>116</t>
  </si>
  <si>
    <t>Acciones para mejorar la salud materno-fetal y la deteccion de VPH en mujeres en edad reproductiva.</t>
  </si>
  <si>
    <t>115</t>
  </si>
  <si>
    <t>Acciones para reforzar el aprendizaje del idioma ingles y francés  de mujeres y hombres del Ejto. y F.A.M. a través de una plataforma didáctica virtual.</t>
  </si>
  <si>
    <t>Porcentaje de avance en la asignación de becas de posgrado a mujeres y hombres del Ejército y Fuerza Aerea Mexicanos.</t>
  </si>
  <si>
    <t>Porcentaje de avance en la capacitacion en perspectiva de género del personal de mujeres y hombres del Sistema Educativo Militar del Ejército y Fuerza Aérea Mexicanos</t>
  </si>
  <si>
    <t xml:space="preserve"> Secretaria de Defensa Nacional </t>
  </si>
  <si>
    <t xml:space="preserve"> En el Ejército y Fuerzas Aérea Mexicanos aumentan situaciones de desigualdad entre mujeres y hombres. </t>
  </si>
  <si>
    <t>(Dirección General de Derechos Humanos)</t>
  </si>
  <si>
    <t>(Dirección General de Comunicación Social)</t>
  </si>
  <si>
    <t>168773</t>
  </si>
  <si>
    <t>19475</t>
  </si>
  <si>
    <t>(Dirección General de Ingenieros)</t>
  </si>
  <si>
    <t>(Dirección General de Sanidad)</t>
  </si>
  <si>
    <t>(Dirección General de Educación Militar y Rectoría de la Universidad del Ejército y Fuerza Aérea)</t>
  </si>
  <si>
    <t>147.7</t>
  </si>
  <si>
    <t>Programa de igualdad entre mujeres y hombres SDN</t>
  </si>
  <si>
    <t>A900</t>
  </si>
  <si>
    <t>Defensa Nacional</t>
  </si>
  <si>
    <t>7</t>
  </si>
  <si>
    <t>183.90</t>
  </si>
  <si>
    <t>552.32</t>
  </si>
  <si>
    <t>UR: VST</t>
  </si>
  <si>
    <t>14.00</t>
  </si>
  <si>
    <t>11.80</t>
  </si>
  <si>
    <t>VST</t>
  </si>
  <si>
    <t>Porcentaje de productoras que venden leche fresca a Liconsa S.A. de C.V. y que son beneficiadas por el programa.</t>
  </si>
  <si>
    <t xml:space="preserve"> VST- Liconsa, S.A. de C.V. </t>
  </si>
  <si>
    <t xml:space="preserve"> Adquirir leche nacional a pequeñas y medianas productoras nacionales, así como a asociaciones y sociedades, para estar en posibilidad de contribuir a través de la industrialización y distribución del Programa de Abasto Social de Leche, al desarrollo de capacidades y a la disminución o prevención, en su caso, del déficit nutricional de la población atendida. Promover la reducción en forma gradual y parcial de la importación de leche. </t>
  </si>
  <si>
    <t>362</t>
  </si>
  <si>
    <t>417</t>
  </si>
  <si>
    <t>(Liconsa, S.A. de C.V.)</t>
  </si>
  <si>
    <t>552.3</t>
  </si>
  <si>
    <t>Adquisición de leche nacional</t>
  </si>
  <si>
    <t>B004</t>
  </si>
  <si>
    <t>Agricultura yDesarrollo Rural</t>
  </si>
  <si>
    <t>8</t>
  </si>
  <si>
    <t>398.26</t>
  </si>
  <si>
    <t>840.75</t>
  </si>
  <si>
    <t>60.00</t>
  </si>
  <si>
    <t>Proporción de Mujeres atendidas con abasto de leche.</t>
  </si>
  <si>
    <t xml:space="preserve"> Promover la seguridad alimentaria y la nutrición, mediante programas de apoyo a la población más vulnerable del país, llevando leche fortificada y productos lácteos de calidad al precio más bajo, así como estimular la autosuficiencia alimentaria a través del acopio de leche a pequeños y medianos productores a precio de garantía.   </t>
  </si>
  <si>
    <t>3825470</t>
  </si>
  <si>
    <t>840.7</t>
  </si>
  <si>
    <t>Programa de Abasto Social de Leche a cargo de Liconsa, S.A. de C.V.</t>
  </si>
  <si>
    <t>S052</t>
  </si>
  <si>
    <t>461.65</t>
  </si>
  <si>
    <t>1479.54</t>
  </si>
  <si>
    <t>UR: VSS</t>
  </si>
  <si>
    <t>64.00</t>
  </si>
  <si>
    <t>63.70</t>
  </si>
  <si>
    <t>65.00</t>
  </si>
  <si>
    <t>VSS</t>
  </si>
  <si>
    <t>Porcentaje de tiendas comunitarias en operación que cuentan con encargadas de tienda mujeres.</t>
  </si>
  <si>
    <t xml:space="preserve"> VSS- Diconsa, S.A. de C.V. </t>
  </si>
  <si>
    <t xml:space="preserve">  Establecer tiendas que estén a cargo de mujeres que han vivido o viven violencia, así como madres de mujeres y/o niñas desaparecidas o víctimas directas o indirectas de feminicidio que se encuentran en situación de vulnerabilidad, para contribuir al impulso de su autonomía económica e incrementar sus ingresos. Prestar el servicio de abasto de productos de la canasta básica y complementarios, según lo requiera la tienda conforme sus ventas y en apego a la normatividad, lineamientos y políticas de DICONSA.  </t>
  </si>
  <si>
    <t>15521</t>
  </si>
  <si>
    <t>15877</t>
  </si>
  <si>
    <t>(Diconsa, S.A. de C.V.)</t>
  </si>
  <si>
    <t>1479.5</t>
  </si>
  <si>
    <t>Programa de Abasto Rural a cargo de Diconsa, S.A. de C.V. (DICONSA)</t>
  </si>
  <si>
    <t>S053</t>
  </si>
  <si>
    <t>1,516.23</t>
  </si>
  <si>
    <t>3348.01</t>
  </si>
  <si>
    <t>UR: JBP</t>
  </si>
  <si>
    <t>30.00</t>
  </si>
  <si>
    <t>10.00</t>
  </si>
  <si>
    <t>41.00</t>
  </si>
  <si>
    <t>JBP</t>
  </si>
  <si>
    <t xml:space="preserve">Porcentaje de productoras de trigo, arroz y productoras medianas de maíz elegibles para el programa, que reciben incentivos para la comercialización de sus granos. </t>
  </si>
  <si>
    <t>28.00</t>
  </si>
  <si>
    <t>29.00</t>
  </si>
  <si>
    <t xml:space="preserve">Porcentaje de productoras pequeñas de maíz y frijol elegibles para el programa, que reciben precios de garantía por la entrega de sus productos a SEGALMEX. </t>
  </si>
  <si>
    <t xml:space="preserve"> JBP- Seguridad Alimentaria Mexicana </t>
  </si>
  <si>
    <t xml:space="preserve"> Complementar el ingreso de los pequeños y medianos productores y productoras agropecuarias de granos básicos (arroz, frijol, maíz, trigo y leche), a través de la implementación de PRECIOS DE GARANTÍA y/o incentivos a la producción entregados de manera directa, sin intermediarios a la persona beneficiaria, las cual debe ser atendidas de manera gratuita, sin distinción de género y con igualdad de oportunidades.  </t>
  </si>
  <si>
    <t>11971</t>
  </si>
  <si>
    <t>40903</t>
  </si>
  <si>
    <t>(Seguridad Alimentaria Mexicana)</t>
  </si>
  <si>
    <t>3348.0</t>
  </si>
  <si>
    <t>Precios de Garantía a Productos Alimentarios Básicos</t>
  </si>
  <si>
    <t>S290</t>
  </si>
  <si>
    <t>3,294.05</t>
  </si>
  <si>
    <t>3,307.21</t>
  </si>
  <si>
    <t>4181.16</t>
  </si>
  <si>
    <t>UR: 311</t>
  </si>
  <si>
    <t>4265.72</t>
  </si>
  <si>
    <t>311</t>
  </si>
  <si>
    <t>Porcentaje de mujeres apoyadas por el Programa de Fertilizantes</t>
  </si>
  <si>
    <t xml:space="preserve"> Secretaria de Agricultura yDesarrollo Rural </t>
  </si>
  <si>
    <t xml:space="preserve"> Contribuir a la producción de cultivos prioritarios a fin de contar con suficientes alimentos básicos que permitan lograr la autosuficiencia alimentaria, para lo cual dentro de los 92 factores que intervienen en la producción de alimentos, el uso adecuado del fertilizante se encuentra dentro de los más importantes mismos que permiten incrementar o mantener la producción. Por lo anterior, se impulsa la entregar de fertilizantes a productores y productoras de cultivos prioritarios para la producción de alimentos, lo que permite fomentar la producción, inclusión y desarrollo de las comunidades más rezagadas del país. El programa entrega un paquete de fertilizantes de hasta 600kgs por productora, es importante resaltar que para el ejercicio fiscal 2023, la cobertura del Programa es nacional, con ello se entregara el apoyo a un mayor numero de productoras Agrícolas de México.   </t>
  </si>
  <si>
    <t>393548</t>
  </si>
  <si>
    <t>500000</t>
  </si>
  <si>
    <t>(Dirección General de Suelos y Agua)</t>
  </si>
  <si>
    <t>4265.7</t>
  </si>
  <si>
    <t>Fertilizantes</t>
  </si>
  <si>
    <t>S292</t>
  </si>
  <si>
    <t>3,834.47</t>
  </si>
  <si>
    <t>3,834.55</t>
  </si>
  <si>
    <t>4260.61</t>
  </si>
  <si>
    <t>UR: 215</t>
  </si>
  <si>
    <t>4411.43</t>
  </si>
  <si>
    <t>35.50</t>
  </si>
  <si>
    <t>31.50</t>
  </si>
  <si>
    <t>35.00</t>
  </si>
  <si>
    <t>215</t>
  </si>
  <si>
    <t>.Porcentaje de mujeres productoras de pequeña y mediana escala de granos, café, caña de azúcar, cacao y miel con apoyos directos otorgados por parte del programa.</t>
  </si>
  <si>
    <t xml:space="preserve"> Existen rendimientos insuficientes de los cultivos y productos elegibles del Programa de los(as) productores(as) agropecuarios(as) de pequeña o mediana escala, para contribuir a la autosuficiencia alimentaria por lo que se pretende mejorarlos. Por ello, se otorgan apoyos económicos directos a personas productoras de pequeña o mediana escala.   Evitar la discriminación de cualquier forma, así como la violencia de género de las mujeres a través de un apoyo económico que cumplan con la normatividad aplicable para fomentar la productividad de sus cultivos en predios de pequeña y mediana escala, preferentemente de granos (maíz, frijol, trigo panificable y arroz, entre otros), amaranto, chía, caña de azúcar, café, cacao, nopal o miel, mediante apoyos directos.  </t>
  </si>
  <si>
    <t>653365</t>
  </si>
  <si>
    <t>700000</t>
  </si>
  <si>
    <t>(Dirección General de Apoyos Productivos Directos)</t>
  </si>
  <si>
    <t>4411.4</t>
  </si>
  <si>
    <t>Producción para el Bienestar</t>
  </si>
  <si>
    <t>S293</t>
  </si>
  <si>
    <t>18.72</t>
  </si>
  <si>
    <t>UR: RJL</t>
  </si>
  <si>
    <t>360.76</t>
  </si>
  <si>
    <t>380.33</t>
  </si>
  <si>
    <t>UR: I00</t>
  </si>
  <si>
    <t>RJL</t>
  </si>
  <si>
    <t>Porcentaje de mujeres productoras acuícolas y de especies de interés comercial apoyadas.</t>
  </si>
  <si>
    <t>I00</t>
  </si>
  <si>
    <t>Porcentaje de personas físicas que son mujeres productoras pesqueras y/o acuícolas apoyadas.</t>
  </si>
  <si>
    <t xml:space="preserve"> I00- Comisión Nacional de Acuacultura y Pesca  RJL- Instituto Mexicano de Investigación en Pesca y Acuacultura Sustentables </t>
  </si>
  <si>
    <t xml:space="preserve"> El Componente Bienpesca forma parte del Programa de Fomento a la Productividad Pesquera y Acuícola, cuyo Objetivo Específico es Contribuir con la autosuficiencia alimentaria mediante el otorgamiento de un apoyo económico directo  a las personas físicas que sean productores pesqueros o acuícolas.  Cuya Población Objetivo Particular son las personas físicas que se dediquen a la actividad pesquera y/o acuícola y que estén registradas en el Padrón de Productores de Pesca y Acuacultura.  Es un apoyo económico directo, de manera única, de froma anual y sujeto a disponibilidad presupuestal.  La actividad acuícola del país confirma una preponderancia del quehacer de los hombres en la acuacultura. El componente de Recursos Genéticos Acuícolas, en 2020 Y 2021 reflejó dicha situación, ya que, de las solicitudes recibidas para asignar semilla genética, aproximadamente el 20% eran de mujeres, mientras que el 80% era de hombres. Por ello, se contempla impulsar el bienestar de pequeñas productoras acuícolas de especies de interés comercial para la alimentación, a través del aumento de su productividad, mediante el uso organismos de calidad genética mejorada, provenientes de laboratorios de producción certificados e investigación en mejora genética.  </t>
  </si>
  <si>
    <t>44407</t>
  </si>
  <si>
    <t>44619</t>
  </si>
  <si>
    <t>(Instituto Mexicano de Investigación en Pesca y Acuacultura Sustentables)</t>
  </si>
  <si>
    <t>(Comisión Nacional de Acuacultura y Pesca)</t>
  </si>
  <si>
    <t>399.0</t>
  </si>
  <si>
    <t>Programa de Fomento a la Agricultura, Ganadería, Pesca y Acuicultura</t>
  </si>
  <si>
    <t>S304</t>
  </si>
  <si>
    <t>0.08</t>
  </si>
  <si>
    <t>1.00</t>
  </si>
  <si>
    <t>15.15</t>
  </si>
  <si>
    <t>UR: 300</t>
  </si>
  <si>
    <t>17.00</t>
  </si>
  <si>
    <t>90.00</t>
  </si>
  <si>
    <t>300</t>
  </si>
  <si>
    <t xml:space="preserve">Porcentaje de personas servidoras públicas que recibieron sensibilización o capacitación en algún curso, taller, plática de sensibilización o certificación que fomente la incorporación e intitucionalización de la perspectiva de género, el respeto a derechos humanos y la igualdad.    </t>
  </si>
  <si>
    <t xml:space="preserve">Implementación de Acción a favor de la conciliación de la vida laboral, familiar y personal de las personas servidoras públicas de la Secretaria </t>
  </si>
  <si>
    <t xml:space="preserve"> Secretaria de Infraestructura, Comunicaciones y Transportes </t>
  </si>
  <si>
    <t xml:space="preserve"> Se continúa con la realización de acciones de sensibilización para la incorporación de la Perspectiva de Género (PG) en la Secretaría, a través de la Red de Personas Enlaces de Género, pertenecientes a las unidades administrativas de la Secretaría, Centros SCT, Organismos Descentralizados y Desconcentrados. Asimismo, el INMUJERES estará realizando mesas de trabajo y capacitación con las áreas sustantivas, a fin de incorporar la PG en la planeación de los tramos carreteros rurales.  Por otro lado, para favorecer la conciliación de la vida laboral, familiar y personal de las personas servidoras públicas en cumplimiento al Principio de Igualdad de Género se plantea una acción afirmativa que contempla espacios destinados para actividades deportivas y recreativas como el Centro de Iniciación Artística y Deportiva Infantil para ofrecer adicionalmente servicios de carácter social, cultural, cívico y del cuidado de la salud de las personas servidoras públicas y sus familiares. </t>
  </si>
  <si>
    <t>3700</t>
  </si>
  <si>
    <t>4000</t>
  </si>
  <si>
    <t>(Subsecretaría de Transporte)</t>
  </si>
  <si>
    <t>15.1</t>
  </si>
  <si>
    <t>Definición, conducción y supervisión de la política de comunicaciones y transportes</t>
  </si>
  <si>
    <t>P001</t>
  </si>
  <si>
    <t>Infraestructura, Comunicaciones y Transportes</t>
  </si>
  <si>
    <t>9</t>
  </si>
  <si>
    <t>0.4</t>
  </si>
  <si>
    <t>UR: 530</t>
  </si>
  <si>
    <t>530</t>
  </si>
  <si>
    <t>Porcentaje de iniciativas de vinculación, divulgación de información y/o capacitación que potencialicen las actividades productivas y empresariales de las mujeres, para su inclusión en el comercio exterior.</t>
  </si>
  <si>
    <t xml:space="preserve"> Secretaria de Economía </t>
  </si>
  <si>
    <t xml:space="preserve"> Iniciativas limitadas que permitan potencializar las actividades productivas y empresariales de las mujeres hacia su inclusión en el comercio exterior. </t>
  </si>
  <si>
    <t>(Unidad de Inteligencia Económica Global)</t>
  </si>
  <si>
    <t>Promoción del comercio exterior y atracción de inversión extranjera directa</t>
  </si>
  <si>
    <t>F003</t>
  </si>
  <si>
    <t>Economía</t>
  </si>
  <si>
    <t>10</t>
  </si>
  <si>
    <t>UR: 710</t>
  </si>
  <si>
    <t>710</t>
  </si>
  <si>
    <t>Porcentaje de mujeres y hombres de la Secretaría de Economía capacitados o sensibilizados en temas de igualdad de género, Eliminación de la violencia hacia las mujeres y Derechos Humanos.</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</si>
  <si>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</si>
  <si>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347</t>
  </si>
  <si>
    <t>395</t>
  </si>
  <si>
    <t>1,333.93</t>
  </si>
  <si>
    <t>3970.7</t>
  </si>
  <si>
    <t>UR: A3Q</t>
  </si>
  <si>
    <t>3907.17</t>
  </si>
  <si>
    <t>49.00</t>
  </si>
  <si>
    <t>51.00</t>
  </si>
  <si>
    <t>A3Q</t>
  </si>
  <si>
    <t>Porcentaje de mujeres que acceden y permanecen en la educación medio superior</t>
  </si>
  <si>
    <t xml:space="preserve"> A3Q- Universidad Nacional Autónoma de México </t>
  </si>
  <si>
    <t xml:space="preserve"> Impulsar una cultura de igualdad y buen trato entre mujeres y hombres en la UNAM que contribuya a la eliminación de la desigualdad basada en las diferencias de género. </t>
  </si>
  <si>
    <t>54908</t>
  </si>
  <si>
    <t>52802</t>
  </si>
  <si>
    <t>52801</t>
  </si>
  <si>
    <t>54957</t>
  </si>
  <si>
    <t>(Universidad Nacional Autónoma de México)</t>
  </si>
  <si>
    <t>3907.1</t>
  </si>
  <si>
    <t>Servicios de Educación Media Superior</t>
  </si>
  <si>
    <t>E007</t>
  </si>
  <si>
    <t>Educación Pública</t>
  </si>
  <si>
    <t>3.38</t>
  </si>
  <si>
    <t>16.16</t>
  </si>
  <si>
    <t>UR: L8K</t>
  </si>
  <si>
    <t>3.23</t>
  </si>
  <si>
    <t>3.52</t>
  </si>
  <si>
    <t>34.78</t>
  </si>
  <si>
    <t>UR: K00</t>
  </si>
  <si>
    <t>33.08</t>
  </si>
  <si>
    <t>1.04</t>
  </si>
  <si>
    <t>4.15</t>
  </si>
  <si>
    <t>UR: B00</t>
  </si>
  <si>
    <t>4,202.60</t>
  </si>
  <si>
    <t>15027.52</t>
  </si>
  <si>
    <t>14781.26</t>
  </si>
  <si>
    <t>0.45</t>
  </si>
  <si>
    <t>0.52</t>
  </si>
  <si>
    <t>3.26</t>
  </si>
  <si>
    <t>UR: A00</t>
  </si>
  <si>
    <t>Actividad</t>
  </si>
  <si>
    <t>L8K</t>
  </si>
  <si>
    <t>Difusión de actividades de sensibilización para prevenir y/o promover la igualdad de género y erradicar la violencia.</t>
  </si>
  <si>
    <t>Denuncia</t>
  </si>
  <si>
    <t>Atención de actos de violencia de género o casos de acoso y hostigamiento sexual a mujeres</t>
  </si>
  <si>
    <t>80.00</t>
  </si>
  <si>
    <t>K00</t>
  </si>
  <si>
    <t>Porcentaje de acciones capacitación y sensibilización de la comunidad estudiantil para la prevención y atención a la violencia de género (PCSCEPAVG)</t>
  </si>
  <si>
    <t>62.00</t>
  </si>
  <si>
    <t>Porcentaje de mujeres egresadas de nivel licenciatura (PMEL)</t>
  </si>
  <si>
    <t>58.00</t>
  </si>
  <si>
    <t>Cobertura de mujeres en educación superior de licenciatura (CMESL)</t>
  </si>
  <si>
    <t>800.00</t>
  </si>
  <si>
    <t>B00</t>
  </si>
  <si>
    <t>Promedio general de satisfacción obtenido en los cuestionarios de valoración de los servicios de atención de primer contacto aplicados a mujeres denunciantes de probables casos de violencia de género.</t>
  </si>
  <si>
    <t>Porcentaje de la matrícula estudiantil de nivel superior que participaron en acciones de sensibilización para la prevención de la violencia de género.</t>
  </si>
  <si>
    <t>Promedio</t>
  </si>
  <si>
    <t>Porcentaje de la matrícula estudiantil de nivel medio superior que participaron en acciones de sensibilización para la prevención de la violencia de género.</t>
  </si>
  <si>
    <t>Porcentaje de la matrícula estudiantil de nivel superior que participaron en acciones de sensibilización en materia de educación integral de la sexualidad.</t>
  </si>
  <si>
    <t>Porcentaje de la matrícula estudiantil de nivel medio superior que participaron en acciones de sensibilización en materia de educación integral de sexualidad.</t>
  </si>
  <si>
    <t>133.30</t>
  </si>
  <si>
    <t>Tasa de variación de número de personas que acreditan el Ciclo de formación en Investigación con Perspectiva de Génerosexualidad.</t>
  </si>
  <si>
    <t>55.60</t>
  </si>
  <si>
    <t>Porcentaje de planes y programas de estudio que incorporan la perspectiva de género</t>
  </si>
  <si>
    <t>52.50</t>
  </si>
  <si>
    <t>51.90</t>
  </si>
  <si>
    <t>Porcentaje de mujeres que acceden y permanecen en la educación superior y de posgrado</t>
  </si>
  <si>
    <t>A00</t>
  </si>
  <si>
    <t>Porcentaje de acciones realizadas de sensibilización sobre masculinidades no hegemónicas y cuidados corresponsables.</t>
  </si>
  <si>
    <t>Porcentaje de campañas realizadas para la igualdad de género.</t>
  </si>
  <si>
    <t>70.00</t>
  </si>
  <si>
    <t>Porcentaje de mujeres participantes en acciones de promoción, capacitación y sensibilización sobre derechos humanos, inclusión y no discriminación.</t>
  </si>
  <si>
    <t>Porcentaje de acciones realizadas para la atención del hostigamiento sexual, acoso sexual, violencia y discriminación en razón de género</t>
  </si>
  <si>
    <t>Porcentaje de acciones de difusión en materia de prevención y atención de la violencia de género contra las mujeres.</t>
  </si>
  <si>
    <t>Porcentaje de mujeres que recibieron capacitación y sensibilización para promover la igualdad entre mujeres y hombres.</t>
  </si>
  <si>
    <t>60.20</t>
  </si>
  <si>
    <t>Porcentaje de mujeres servidoras públicas que recibieron capacitación y/o sensibilización sobre perspectiva de género, violencia de género e igualdad entre mujeres y hombres.</t>
  </si>
  <si>
    <t xml:space="preserve"> A00- Universidad Pedagógica Nacional  A3Q- Universidad Nacional Autónoma de México  B00- Instituto Politécnico Nacional  K00- Universidad Abierta y a Distancia de México  L8K- El Colegio de México, A.C. </t>
  </si>
  <si>
    <t xml:space="preserve"> Las acciones de este programa están encaminadas a promover ambientes  igualitarios entre mujeres y hombres, incluyentes y no sexistas en la Universidad Pedagógica Nacional a través de procesos de sensibilización y capacitación dirigidos a toda la comunidad universitaria (estudiantes, personal docente y administrativo) en materia de igualdad de género, la erradicación de la violencia de género y de cualquier forma de discriminación por razones de género, así como del Protocolo que tiene la UPN para la Prevención, atención y sanción del hostigamiento sexual, acoso sexual y cualquier otra forma de violencia en razón de género y discriminación en esta Casa de Estudios.  Impulsar una cultura de igualdad y buen trato entre mujeres y hombres en la UNAM que contribuya a la eliminación de la desigualdad basada en las diferencias de género.  Las diferencias de género en nuestra sociedad han propiciado diversas problemáticas de desigualdad estructural que afectan y limitan todos los ámbitos de desarrollo de mujeres y hombres. El Instituto Politécnico Nacional (IPN) es consciente de esta situación por lo que a través de la Unidad Politécnica de Gestión con Perspectiva de Género (UPGPG), impulsa una multiplicidad de acciones que tienen la finalidad de contribuir a que dichas diferencias no sean causa de discriminación, desigualdad, exclusión, subordinación, violencia y falta de oportunidades para las y los integrantes de su comunidad.  La Universidad Abierta y a Distancia de México tiene como propósito construir un espacio seguro para la discusión del género, así como, la creación de vínculos interinstitucionales para atender los casos de violencia de género dentro de la comunidad de la UnADM.  Para lograr dichos propósitos es necesario planear y evaluar correctamente los procesos a implementar para lograr el resultado deseado.   Estudiantes de nivel licenciatura y posgrado de las Instituciones de Educación Superior Públicas Federales y Estatales enfrentan limitaciones para lograr su egreso del nivel educativo correspondiente. </t>
  </si>
  <si>
    <t>(El Colegio de México, A.C.)</t>
  </si>
  <si>
    <t>(Universidad Abierta y a Distancia de México)</t>
  </si>
  <si>
    <t>153180</t>
  </si>
  <si>
    <t>169435</t>
  </si>
  <si>
    <t>198503</t>
  </si>
  <si>
    <t>230417</t>
  </si>
  <si>
    <t>(Instituto Politécnico Nacional)</t>
  </si>
  <si>
    <t>(Universidad Pedagógica Nacional)</t>
  </si>
  <si>
    <t>14837.9</t>
  </si>
  <si>
    <t>Servicios de Educación Superior y Posgrado</t>
  </si>
  <si>
    <t>E010</t>
  </si>
  <si>
    <t>1,505.67</t>
  </si>
  <si>
    <t>5070.2</t>
  </si>
  <si>
    <t>4981.94</t>
  </si>
  <si>
    <t>75.40</t>
  </si>
  <si>
    <t>83.90</t>
  </si>
  <si>
    <t>83.80</t>
  </si>
  <si>
    <t>Porcentaje de mujeres asistentes a las actividades académicas con perspectivas de género</t>
  </si>
  <si>
    <t>25.30</t>
  </si>
  <si>
    <t>15.70</t>
  </si>
  <si>
    <t>Porcentaje actividades académicas con perspectiva de género realizadas en el año</t>
  </si>
  <si>
    <t xml:space="preserve"> Escases de actividades académicas para coadyuvar en la igualdad de género, derechos humanos, derechos de las personas con discapacidad y la no discriminación.    </t>
  </si>
  <si>
    <t>125</t>
  </si>
  <si>
    <t>383</t>
  </si>
  <si>
    <t>495</t>
  </si>
  <si>
    <t>2560</t>
  </si>
  <si>
    <t>4981.9</t>
  </si>
  <si>
    <t>Investigación Científica y Desarrollo Tecnológico</t>
  </si>
  <si>
    <t>E021</t>
  </si>
  <si>
    <t>2.25</t>
  </si>
  <si>
    <t>UR: 700</t>
  </si>
  <si>
    <t>Evento</t>
  </si>
  <si>
    <t>700</t>
  </si>
  <si>
    <t>Porcentaje de acciones de difusión y campañas institucionales de sensibilización realizadas</t>
  </si>
  <si>
    <t>53.30</t>
  </si>
  <si>
    <t>Unidad</t>
  </si>
  <si>
    <t>Porcentaje de áreas de la SEP que fortalecen sus capacidades para la institucionalización de la perspectiva de género y enfoque de derechos humanos en las políticas educativas y en la cultura institucional</t>
  </si>
  <si>
    <t xml:space="preserve"> Secretaria de Educación Pública </t>
  </si>
  <si>
    <t xml:space="preserve"> Lograr que Áreas de SEP fortalezcan capacidades para institucionalizar la perspectiva de igualdad de género y enfoque derechos humanos a través de: ? Asesorar y orientar para incorporar la perspectiva de género y enfoque derechos humanos en la política educativa ? Fortalecer espacios laborales con igualdad y no discriminación </t>
  </si>
  <si>
    <t>(Unidad de Administración y Finanzas)</t>
  </si>
  <si>
    <t>2.2</t>
  </si>
  <si>
    <t>Políticas de igualdad de género en el sector educativo</t>
  </si>
  <si>
    <t>E032</t>
  </si>
  <si>
    <t>0.24</t>
  </si>
  <si>
    <t>1.12</t>
  </si>
  <si>
    <t>Porcentaje de acciones realizadas para la institucionalización, la transversalización de la perspectiva de género, la promoción de los derechos humanos de las mujeres y la igualdad de género en la UPN CDMX.</t>
  </si>
  <si>
    <t xml:space="preserve"> A00- Universidad Pedagógica Nacional </t>
  </si>
  <si>
    <t xml:space="preserve"> Las acciones de este programa están encaminadas a fortalecer las acciones de la Unidad de Igualdad de Género e Inclusión para transversalizar e institucionalizar la perspectiva de género tanto en las instancias que atienden a las y los estudiantes, como en las áreas que integran la Universidad.   </t>
  </si>
  <si>
    <t>1.1</t>
  </si>
  <si>
    <t>22,152.39</t>
  </si>
  <si>
    <t>38543.98</t>
  </si>
  <si>
    <t>UR: O00</t>
  </si>
  <si>
    <t>95.00</t>
  </si>
  <si>
    <t>O00</t>
  </si>
  <si>
    <t>Porcentaje de familias que tienen una mujer como tutora</t>
  </si>
  <si>
    <t xml:space="preserve"> O00- Coordinación Nacional de Becas para el Bienestar Benito Juárez </t>
  </si>
  <si>
    <t xml:space="preserve"> Los niños, niñas y adolescentes de familias en situación de pobreza tienen dificultades para permanecer y concluir la educación básica, debido a que los exiguos ingresos económicos de sus hogares se convierten en un obstáculo para ello. </t>
  </si>
  <si>
    <t>291874</t>
  </si>
  <si>
    <t>4630090</t>
  </si>
  <si>
    <t>256361</t>
  </si>
  <si>
    <t>4870864</t>
  </si>
  <si>
    <t>(Coordinación Nacional de Becas para el Bienestar Benito Juárez)</t>
  </si>
  <si>
    <t>38543.9</t>
  </si>
  <si>
    <t>Programa de Becas de Educación Básica para el Bienestar Benito Juárez</t>
  </si>
  <si>
    <t>S072</t>
  </si>
  <si>
    <t>49.99</t>
  </si>
  <si>
    <t>UR: 600</t>
  </si>
  <si>
    <t>5.03</t>
  </si>
  <si>
    <t>30.29</t>
  </si>
  <si>
    <t>UR: 410</t>
  </si>
  <si>
    <t>2.01</t>
  </si>
  <si>
    <t>18.26</t>
  </si>
  <si>
    <t>UR: MGH</t>
  </si>
  <si>
    <t>2.11</t>
  </si>
  <si>
    <t>11.03</t>
  </si>
  <si>
    <t>0.02</t>
  </si>
  <si>
    <t>0.19</t>
  </si>
  <si>
    <t>UR: L6H</t>
  </si>
  <si>
    <t>2.39</t>
  </si>
  <si>
    <t>18.16</t>
  </si>
  <si>
    <t>UR: L4J</t>
  </si>
  <si>
    <t>3.47</t>
  </si>
  <si>
    <t>0.23</t>
  </si>
  <si>
    <t>UR: L3P</t>
  </si>
  <si>
    <t>1.99</t>
  </si>
  <si>
    <t>190.87</t>
  </si>
  <si>
    <t>100.44</t>
  </si>
  <si>
    <t>462.93</t>
  </si>
  <si>
    <t>8.09</t>
  </si>
  <si>
    <t>99.65</t>
  </si>
  <si>
    <t>UR: A2M</t>
  </si>
  <si>
    <t>3.74</t>
  </si>
  <si>
    <t>600</t>
  </si>
  <si>
    <t>Porcentaje de becas otorgadas a mujeres estudiantes de educación media superior</t>
  </si>
  <si>
    <t>410</t>
  </si>
  <si>
    <t>Porcentaje de mujeres con becas otorgadas para Asistentes de Idioma</t>
  </si>
  <si>
    <t>50.40</t>
  </si>
  <si>
    <t>Porcentaje de mujeres con becas otorgadas al personal académico y/o docente</t>
  </si>
  <si>
    <t>52.60</t>
  </si>
  <si>
    <t>Porcentaje de mujeres con becas otorgadas nivel posgrado</t>
  </si>
  <si>
    <t>50.80</t>
  </si>
  <si>
    <t>Porcentaje de mujeres con becas otorgadas nivel licenciatura</t>
  </si>
  <si>
    <t>Porcentaje de mujeres con becas otorgadas nivel medio superior</t>
  </si>
  <si>
    <t>MGH</t>
  </si>
  <si>
    <t>Porcentaje de becas asignadas a alumnas en el nivel licenciatura.</t>
  </si>
  <si>
    <t>55.00</t>
  </si>
  <si>
    <t>Porcentaje de becas de tipo superior otorgadas a mujeres</t>
  </si>
  <si>
    <t>5.00</t>
  </si>
  <si>
    <t>L6H</t>
  </si>
  <si>
    <t>Número de becas otorgadas a mujeres que acreditan con cédula profesional estudios de posgrado en un periodo de dos años (2022-2023), respecto al total de personas becarias.</t>
  </si>
  <si>
    <t>42.60</t>
  </si>
  <si>
    <t>L4J</t>
  </si>
  <si>
    <t xml:space="preserve">Porcentaje de becas otorgadas a mujeres de nivel posgrado </t>
  </si>
  <si>
    <t>L3P</t>
  </si>
  <si>
    <t>Porcentaje de becas otorgadas a mujeres estudiantes de CETI</t>
  </si>
  <si>
    <t>Porcentaje de alumnas becadas con recurso del IPN y de convenios en el nivel superior (NS).</t>
  </si>
  <si>
    <t>Porcentaje de alumnas becadas con recurso del IPN y de convenios en el nivel medio superior (NMS).</t>
  </si>
  <si>
    <t>Porcentaje de presupuesto asignado a becas para alumnas respecto al presupuesto asignado al programa presupuestario</t>
  </si>
  <si>
    <t>87.80</t>
  </si>
  <si>
    <t>Porcentaje de permanencia de mujeres estudiantes becadas en los niveles medio superior, superior y de posgrado</t>
  </si>
  <si>
    <t>A2M</t>
  </si>
  <si>
    <t>Porcentaje de alumnas de licenciatura que terminaron sus estudios.</t>
  </si>
  <si>
    <t>0.07</t>
  </si>
  <si>
    <t>Porcentaje de estudiantes becadas de licenciatura y posgrado en el año t.</t>
  </si>
  <si>
    <t>Porcentaje de alumnas becadas que cursan el último año de estudios de nivel posgrado en el año t.</t>
  </si>
  <si>
    <t>38.00</t>
  </si>
  <si>
    <t>Porcentaje de alumnas becadas que cursan el último año de estudios de nivel licenciatura en el año t.</t>
  </si>
  <si>
    <t>Total de becas de manutención Elisa Acuña otorgadas por la UPN a mujeres estudiantes de nivel licenciatura</t>
  </si>
  <si>
    <t xml:space="preserve"> A00- Universidad Pedagógica Nacional  A2M- Universidad Autónoma Metropolitana  A3Q- Universidad Nacional Autónoma de México  B00- Instituto Politécnico Nacional  L3P- Centro de Enseñanza Técnica Industrial  L4J- Centro de Investigación y de Estudios Avanzados del Instituto Politécnico Nacional  L6H- Comisión de Operación y Fomento de Actividades Académicas del Instituto Politécnico Nacional  L8K- El Colegio de México, A.C.  MGH- Universidad Autónoma Agraria Antonio Narro  Secretaria de Educación Pública </t>
  </si>
  <si>
    <t xml:space="preserve"> La UPN erogará el recurso presupuestado del Anexo 13. en la Beca de Manutención UPN, teniendo como población objetivo apoyar al 80% de mujeres y apoyarlas en la continuidad de sus estudios de nivel superior. Entiéndase que el 80% corresponde a 765 becas de manutención de licenciatura otorgadas a mujeres  Los actores del Sistema Educativo Nacional enfrentan limitaciones para desarrollar una formación académica integral .    Las estudiantes inscritas en los diversos planteles de nivel medio superior, superior y de posgrado de la UNAM no disponen de oportunidades educativas equitativas e inclusivas, lo cual incide en su bienestar y desarrollo.  El marco normativo Institucional no distingue entre hombres y mujeres, pero se ha contemplado la transversalización de la perspectiva de género, donde se han incluido criterios que obedecen a una medida de carácter temporal dirigida específicamente a remediar la discriminación y lograr la igualdad efectiva, corregir la distribución desigual de oportunidades.  La asignación presupuestal, considera a los alumnos de educación media superior, de los semestres, 7° y 8°, ya que estos no disponen de acceso a ningún apoyo, para concluir sus estudios. Por lo que se decide beneficiar a estos semestres.   El objetivo del Programa es contribuir a que los actores del Sistema Educativo Nacional desarrollen una formación académica integral.  La falta de presupuesto es la mayor problemática que afecta al Programa del Sistema de Becas por Exclusividad (SIBE), ya que desde el año 2014 la Comisión de Operación y Fomento de Actividades Académicas del Instituto Politécnico Nacional (COFAA-IPN) no ha tenido la posibilidad de emitir una nueva convocatoria para que nuevas o nuevos aspirantes participen en este programa, pues desde hace 10 años únicamente se está atendiendo a personal docente recurrentes o de reingreso a esta Beca.  El SIBE está diseñado de tal forma que no haya ninguna limitante o diferencia en la participación de las mujeres, ya que tanto mujeres como hombres pueden ingresar y ascender en su nivel de beca conforme al número de productos que presenten en cada periodo de evaluación (publicaciones, investigaciones, estudios de posgrado y otros establecidos en la normatividad vigente).   Los actores del Sistema de Educación Nacional no logran desarrollar una formación académica e integral.  Los actores del Sistema Educativo Nacional no logran desarrollar una formación académica integral.  No reúnen los requisitos establecidos en las convocatorias.  El Programa de Becas, publica convocatorias que están dirigidas a las y los alumnos inscritos en los subsistemas de EMS centralizados, en lo que se imparte el Bachillerato Tecnológico, que han sido aceptados/as para realizar su Educación Media Superior a través de la opción educativa de Educación Dual, el Servicio Social y las Prácticas Profesionales  En ese sentido, el Programa de Becas no designar de forma directa un número de becas para mujeres y hombres, esto va en función de la demanda del tipo de beca solicitada y al cumplimiento de los requisitos específicos, que se encuentran establecidos en las convocatorias vigentes.   Es necesario que las/os alumnas/os soliciten la beca y realicen el procedimiento en estricto apego a lo estipulado en la convocatoria de la beca solicitada.  </t>
  </si>
  <si>
    <t>(Universidad Autónoma Metropolitana)</t>
  </si>
  <si>
    <t>614</t>
  </si>
  <si>
    <t>421</t>
  </si>
  <si>
    <t>91207</t>
  </si>
  <si>
    <t>111802</t>
  </si>
  <si>
    <t>(Subsecretaría de Educación Media Superior)</t>
  </si>
  <si>
    <t>(Dirección General de Política Educativa, Mejores Prácticas y Cooperación)</t>
  </si>
  <si>
    <t>870.6</t>
  </si>
  <si>
    <t>Programa de Becas Elisa Acuña</t>
  </si>
  <si>
    <t>S243</t>
  </si>
  <si>
    <t>89.18</t>
  </si>
  <si>
    <t>UR: 173</t>
  </si>
  <si>
    <t>18.32</t>
  </si>
  <si>
    <t>173</t>
  </si>
  <si>
    <t>Porcentaje de mujeres formadas en opciones académicas dirigidas al personal docente y directivo, sobre temas de perspectiva de género, derechos humanos, educación sexual integral, convivencia escolar pacífica, educación inclusiva, educación especial y educación socioemocional durante 2024.</t>
  </si>
  <si>
    <t xml:space="preserve">Porcentaje de mujeres y hombres docentes y directivos de planteles públicos de educación básica sensibilizados o formados en temas sobre perspectiva de género, respeto a lo derechos humanos y proclives a la no violencia en 2024. </t>
  </si>
  <si>
    <t xml:space="preserve"> De conformidad con la Metodología de Marco Lógico, la problemática del Programa es: Personal docente y personal con funciones de dirección, de supervisión, de asesoría técnico pedagógica, y cuerpos académicos que no cuentan con el perfil deseable.  </t>
  </si>
  <si>
    <t>11450</t>
  </si>
  <si>
    <t>26716</t>
  </si>
  <si>
    <t>(Dirección General de Formación Continua a Docentes y Directivos)</t>
  </si>
  <si>
    <t>18.3</t>
  </si>
  <si>
    <t>Programa para el Desarrollo Profesional Docente</t>
  </si>
  <si>
    <t>S247</t>
  </si>
  <si>
    <t>125.39</t>
  </si>
  <si>
    <t>809.55</t>
  </si>
  <si>
    <t>UR: L6I</t>
  </si>
  <si>
    <t>885.25</t>
  </si>
  <si>
    <t>5.20</t>
  </si>
  <si>
    <t>L6I</t>
  </si>
  <si>
    <t>Porcentaje de la población femenina beneficiada a través de las estrategias de Cultura Física y Deporte de Alto Rendimiento que ofrece la CONADE en el año t.</t>
  </si>
  <si>
    <t xml:space="preserve"> L6I- Comisión Nacional de Cultura Física y Deporte </t>
  </si>
  <si>
    <t xml:space="preserve"> La CONADE promueve la igualdad, sin distinción de género, edad, discapacidad, condición social, religión, opiniones, preferencias o estado civil. Sus estrategias incluyen eventos deportivos nacionales, becas a deportistas de alto rendimiento, en desarrollo y entrenadores, tanto en deporte convencional como el adaptado. </t>
  </si>
  <si>
    <t>1147</t>
  </si>
  <si>
    <t>1046</t>
  </si>
  <si>
    <t>22172</t>
  </si>
  <si>
    <t>20241</t>
  </si>
  <si>
    <t>(Comisión Nacional de Cultura Física y Deporte)</t>
  </si>
  <si>
    <t>885.2</t>
  </si>
  <si>
    <t>Programa de Cultura Física y Deporte</t>
  </si>
  <si>
    <t>S269</t>
  </si>
  <si>
    <t>47.86</t>
  </si>
  <si>
    <t>270.79</t>
  </si>
  <si>
    <t>725.37</t>
  </si>
  <si>
    <t>UR: 310</t>
  </si>
  <si>
    <t>310</t>
  </si>
  <si>
    <t>Porcentaje de alumnas de 3er grado de secundaria que obtienen certificación en el dominio del idioma inglés de acuerdo con el nivel de egreso establecido en el Plan y Programas de Estudio para la Educación Básica</t>
  </si>
  <si>
    <t>Porcentaje de alumnas de 6to grado de primaria que obtienen certificación en el dominio del idioma inglés de acuerdo con el nivel de egreso establecido en el Plan y Programas de Estudio para la Educación Básica</t>
  </si>
  <si>
    <t xml:space="preserve">   El Programa Nacional de Inglés (PRONI) se alinea al Plan Nacional de Desarrollo, en su Eje II. Política Social, apartado "Derecho a la Educación" y al Programa Sectorial de Educación en su Objetivo Prioritario 2, en específico a la Estrategia 2.1, "Garantizar que los planes y programas de estudio sean pertinentes a los desafíos del siglo XXI y permitan a las niñas, niños, adolescentes y jóvenes adquirir las habilidades y conocimientos para su desarrollo integral" y 2.2 "Instrumentar métodos pedagógicos innovadores, inclusivos y pertinentes, que fortalezcan los procesos de enseñanza y aprendizaje orientados a mejorar la calidad de la educación que reciben las niñas, niños, adolescentes y jóvenes".  Por lo que el PRONI), para el ejercicio fiscal 2024, tiene como objetivo General: Contribuir a que las y los educandos de preescolar (3° grado), primaria y secundaria cuenten con los recursos necesarios para el aprendizaje del idioma inglés como lengua extranjera en Escuelas Públicas de Educación Básica que participan en el PRONI. Para alcanzar este objetivo, se establecen mecanismos de seguimiento que garanticen la implementación del PRONI en las entidades federativas atendiendo su objetivo; los obstáculos identificados son: No se cuenta con personal suficiente para impartir la asignatura de inglés principalmente con docentes frente a grupo que atiendan los niveles de preescolar y primaria; esto ha derivado que se recurra a la contratación de una figura denominada Asesores Externos Especializados; B) Las escuelas no cuentan con suficientes materiales educativos y didácticos en la aulas; y C) Las competencias didácticas en la enseñanza del idioma inglés de los docentes/AEE deben ser fortalecidas para garantizar la adquisición del idioma de acuerdo con el perfil de egreso en la educación básica. Para atender y garantizar la implementación del PRONI, la Autoridad Educativa Local realiza su planeación anual programando acciones, metas y recursos.  </t>
  </si>
  <si>
    <t>7784</t>
  </si>
  <si>
    <t>(Dirección General de Gestión Escolar y Enfoque Territorial)</t>
  </si>
  <si>
    <t>725.3</t>
  </si>
  <si>
    <t>Programa Nacional de Inglés</t>
  </si>
  <si>
    <t>S270</t>
  </si>
  <si>
    <t>10,626.53</t>
  </si>
  <si>
    <t>13326.06</t>
  </si>
  <si>
    <t>UR: 180</t>
  </si>
  <si>
    <t>95.30</t>
  </si>
  <si>
    <t>180</t>
  </si>
  <si>
    <t>Porcentaje de personas Tesoreras mujeres del total de personas Tesoreras de las Comunidades Escolares beneficiadas por el Programa La Escuela es Nuestra</t>
  </si>
  <si>
    <t xml:space="preserve"> Las comunidades escolares de entornos vulnerables acceden a servicios escolares inadecuados. </t>
  </si>
  <si>
    <t>33479</t>
  </si>
  <si>
    <t>38752</t>
  </si>
  <si>
    <t>(Dirección General La Escuela es Nuestra)</t>
  </si>
  <si>
    <t>13326.0</t>
  </si>
  <si>
    <t>La Escuela es Nuestra</t>
  </si>
  <si>
    <t>S282</t>
  </si>
  <si>
    <t>3,816.33</t>
  </si>
  <si>
    <t>5760.74</t>
  </si>
  <si>
    <t>Beca</t>
  </si>
  <si>
    <t>Porcentaje de becarias con beca emitida</t>
  </si>
  <si>
    <t xml:space="preserve">  Existen brechas de inclusión y equidad educativa entre grupos de la población, sobre todo entre personas que cuentan con un ingreso per cápita inferior a la línea de pobreza por ingreso, que ven comprometida la permanencia y terminación de la educación superior.   </t>
  </si>
  <si>
    <t>195920</t>
  </si>
  <si>
    <t>263882</t>
  </si>
  <si>
    <t>268956</t>
  </si>
  <si>
    <t>5760.7</t>
  </si>
  <si>
    <t>Jóvenes Escribiendo el Futuro</t>
  </si>
  <si>
    <t>S283</t>
  </si>
  <si>
    <t>11,300.99</t>
  </si>
  <si>
    <t>18986.6</t>
  </si>
  <si>
    <t xml:space="preserve"> La Encuesta 2019 del perfil de alumnos de educación media superior identificó que cerca del 24% de los estudiantes de ese tipo educativo no cuenta con una beca que les permita continuar sus estudios, destacando que de estos más de la mitad son mujeres.   </t>
  </si>
  <si>
    <t>1976534</t>
  </si>
  <si>
    <t>2121173</t>
  </si>
  <si>
    <t>2902806</t>
  </si>
  <si>
    <t>2902807</t>
  </si>
  <si>
    <t>Beca Universal para Estudiantes de Educación Media Superior Benito Juárez</t>
  </si>
  <si>
    <t>S311</t>
  </si>
  <si>
    <t>UR: 160</t>
  </si>
  <si>
    <t>0.27</t>
  </si>
  <si>
    <t>0.30</t>
  </si>
  <si>
    <t>1.65</t>
  </si>
  <si>
    <t>UR: NDY</t>
  </si>
  <si>
    <t>2.66</t>
  </si>
  <si>
    <t>3.13</t>
  </si>
  <si>
    <t>9.32</t>
  </si>
  <si>
    <t>UR: NDE</t>
  </si>
  <si>
    <t>0.88</t>
  </si>
  <si>
    <t>2.99</t>
  </si>
  <si>
    <t>UR: NCE</t>
  </si>
  <si>
    <t>2.33</t>
  </si>
  <si>
    <t>3.69</t>
  </si>
  <si>
    <t>15.65</t>
  </si>
  <si>
    <t>UR: NBV</t>
  </si>
  <si>
    <t>9.48</t>
  </si>
  <si>
    <t>34.70</t>
  </si>
  <si>
    <t>160</t>
  </si>
  <si>
    <t xml:space="preserve">Porcentaje de Eficiencia terminal de mujeres médicos especialistas con formación en ginecoobstetricia y neonatología </t>
  </si>
  <si>
    <t>NDY</t>
  </si>
  <si>
    <t>4. Porcentaje de alumnas capacitadas en el Programa de Educación Continua.</t>
  </si>
  <si>
    <t>3. Porcentaje de directoras de tesis para formar recursos humanos especializados en salud.</t>
  </si>
  <si>
    <t>2. Porcentaje de alumnas graduadas en los Programas Académicos.</t>
  </si>
  <si>
    <t>1. Porcentaje de aceptación de alumnas inscritas para la formación de recursos humanos en Programas Académicos.</t>
  </si>
  <si>
    <t>64.10</t>
  </si>
  <si>
    <t>73.00</t>
  </si>
  <si>
    <t>76.00</t>
  </si>
  <si>
    <t>NDE</t>
  </si>
  <si>
    <t>Porcentaje de mujeres profesionales que concluyeron cursos de educación continua</t>
  </si>
  <si>
    <t>70.50</t>
  </si>
  <si>
    <t>69.90</t>
  </si>
  <si>
    <t>71.30</t>
  </si>
  <si>
    <t>Porcentaje de mujeres que concluyen cursos de capacitación y sensibilizacion en materia de derechos humanos y perspectiva de géneo</t>
  </si>
  <si>
    <t>80.28</t>
  </si>
  <si>
    <t>83.33</t>
  </si>
  <si>
    <t>83.30</t>
  </si>
  <si>
    <t>NCE</t>
  </si>
  <si>
    <t xml:space="preserve">Porcentaje de mujeres capcitadas en estrategias de intervención al adulto mayor </t>
  </si>
  <si>
    <t>NBV</t>
  </si>
  <si>
    <t>Porcentaje de centros que realizan estudios de mastografía evaluados para la verificación de procesos en la toma, interpretación y seguimiento de estudios de mastografía de detección</t>
  </si>
  <si>
    <t>Porcentaje de mujeres atendidas en programa de tamizaje para detección de cáncer de mama</t>
  </si>
  <si>
    <t>Porcentaje de Médicos Radiólogos (hombres y mujeres) aprobados con calificación aceptable en lectura de tamizaje</t>
  </si>
  <si>
    <t>Porcentaje de Técnicos Radiólogos (hombres y mujeres) capacitados en posicionamiento y control de calidad en mastografía</t>
  </si>
  <si>
    <t xml:space="preserve"> NBV- Instituto Nacional de Cancerología  NCE- Instituto Nacional de Geriatría  NDE- Instituto Nacional de Perinatología Isidro Espinosa de los Reyes  NDY- Instituto Nacional de Salud Pública  Secretaria de Salud </t>
  </si>
  <si>
    <t xml:space="preserve"> Rezago institucional en la formación de posgrado, actualización y capacitación de recursos humanos para la salud  La discriminación y el maltrato hacia las personas mayores en México, especialmente el viejismo (edadismo en la vejez), es un tema que ha ganado visibilidad en años recientes, pero que aún enfrenta desafíos significativos. Estudios sugieren que entre el 8.1% y el 18.6% de las personas mayores en México experimentan algún tipo de maltrato, cifra que puede elevarse hasta el 32% entre aquellos que dependen de cuidados permanentes. La prevalencia de este problema tiende a incrementarse a medida que la población envejece, presentándose con mayor frecuencia entre las mujeres. Este fenómeno se ve exacerbado por una serie de factores que incluyen, pero no se limitan a, delitos patrimoniales, despojo, fraude, violencia familiar, lesiones, homicidio, violación y abuso sexual, abandono de personas, y discriminación.  El maltrato y abuso en la vejez, especialmente marcado por el viejismo, refleja no solo la vulnerabilidad física y económica de las personas mayores, sino también una profunda arraigada discriminación cultural que merma su integridad y dignidad. Las causas del maltrato son complejas y multifacéticas, abarcando desde la violencia intrafamiliar hasta la explotación económica y el abandono. Además, el maltrato en la vejez es un delito que frecuentemente no se denuncia, complicando aún más los esfuerzos para abordar y erradicar este problema.  Ante esta realidad, el iniciativas educativas dirigidas al público general, al personal de salud y de asistencia social buscan no solo concientizar sobre la gravedad y prevalencia del viejismo y el maltrato en la vejez, sino también ofrecer estrategias concretas que contribuyan a la prevención, atención y erradicación estas formas de violencia. Es un llamado a la acción para fomentar una cultura de respeto, inclusión y apoyo hacia las personas mayores, reconociendo su valor intrínseco y contribuciones a la sociedad.  Fortalecer la formación y capacitación de los recursos humanos del Instituto, mediante la especialización de los profesionales de la salud sexual, reproductiva y petinatal, así como la capacitación  en materia de derechos humanos y perspectiva de género.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Mujeres embarazadas que requieren de atención médica especializada en Ginecología, Obstetricia, y Neonatología para la atención médica de su neonato al nacer.  </t>
  </si>
  <si>
    <t>(Instituto Nacional de Salud Pública)</t>
  </si>
  <si>
    <t>(Instituto Nacional de Perinatología Isidro Espinosa de los Reyes)</t>
  </si>
  <si>
    <t>245</t>
  </si>
  <si>
    <t>590</t>
  </si>
  <si>
    <t>2718</t>
  </si>
  <si>
    <t>3441</t>
  </si>
  <si>
    <t>(Instituto Nacional de Geriatría)</t>
  </si>
  <si>
    <t>(Instituto Nacional de Cancerología)</t>
  </si>
  <si>
    <t>(Comisión Coordinadora de Institutos Nacionales de Salud y Hospitales de Alta Especialidad)</t>
  </si>
  <si>
    <t>23.6</t>
  </si>
  <si>
    <t>Formación y capacitación de recursos humanos para la salud</t>
  </si>
  <si>
    <t>Salud</t>
  </si>
  <si>
    <t>12</t>
  </si>
  <si>
    <t>20.86</t>
  </si>
  <si>
    <t>21.91</t>
  </si>
  <si>
    <t>105.04</t>
  </si>
  <si>
    <t>105.06</t>
  </si>
  <si>
    <t>15.75</t>
  </si>
  <si>
    <t>88.37</t>
  </si>
  <si>
    <t>88.34</t>
  </si>
  <si>
    <t>630 #7 Porcentaje de avance en otro tipo de acciones realizadas para la Prevención del Embarazo en la Adolescencia</t>
  </si>
  <si>
    <t>630 #6 Porcentaje de  productos de colaboración en embarazo adolescente para la ENSANUT</t>
  </si>
  <si>
    <t>630 #5 Porcentaje de materiales y acciones de difusión para Cursos en SSR y comolehago.org</t>
  </si>
  <si>
    <t>630 #4 Porcentaje de avance en acciones de actualización y mantenimiento de herramientas digitales para la página web comolehago.</t>
  </si>
  <si>
    <t>630 #3 Porcentaje de avance en el número de productos de investigación y divulgación sobre embarazo en la adolescencia</t>
  </si>
  <si>
    <t>69.00</t>
  </si>
  <si>
    <t>630 #2 Porcentaje de mujeres que visitan la página comolehago.org.</t>
  </si>
  <si>
    <t>630 #1 Porcentaje de mujeres que terminan los cursos virtuales de Salud sexual y reproductiva y prevención del embarazo en la adolescencia</t>
  </si>
  <si>
    <t>7.00</t>
  </si>
  <si>
    <t>128 #5 Porcentaje de avance en otro tipo de acciones que promuevan la igualdad de género entre mujeres y hombres</t>
  </si>
  <si>
    <t>128 #4 Porcentaje de avance en las acciones del Grupo de igualdad para la igualdad laboral y no discriminación en el INSP</t>
  </si>
  <si>
    <t>128 #3 Porcentaje de productos científicos con desagregación por sexo o que integran la perspectiva de género.</t>
  </si>
  <si>
    <t>128 #2 Porcentaje de Mujeres que terminan los cursos virtuales del INSP</t>
  </si>
  <si>
    <t>128 #1 Porcentaje de avance en las acciones de diseño e implementación de la ENSANUT.</t>
  </si>
  <si>
    <t>61.50</t>
  </si>
  <si>
    <t>66.70</t>
  </si>
  <si>
    <t>Porcentaje de proyectos con enfoque de género en colaboración</t>
  </si>
  <si>
    <t>44.40</t>
  </si>
  <si>
    <t>51.10</t>
  </si>
  <si>
    <t>Porcentaje de productos de la investigación con enfoque de género en colaboración</t>
  </si>
  <si>
    <t>59.30</t>
  </si>
  <si>
    <t>Porcentaje de investigadoras en el INPer, que obtienen o mantienen la acreditación como investigadoras nivel I, II y III en el SNI</t>
  </si>
  <si>
    <t xml:space="preserve"> NDE- Instituto Nacional de Perinatología Isidro Espinosa de los Reyes  NDY- Instituto Nacional de Salud Pública </t>
  </si>
  <si>
    <t xml:space="preserve"> Impulsar a los y las investigadoras institucionales en el desarrollo de proyectos, que incidan en la mejora de la salud reproductiva y perinatal de las mujeres.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laboral y no discriminación en el INSP que realizara recomendaciones para la igualdad entre mujeres y hombres al interior de la institución. </t>
  </si>
  <si>
    <t>2197</t>
  </si>
  <si>
    <t>4934</t>
  </si>
  <si>
    <t>21924</t>
  </si>
  <si>
    <t>41135</t>
  </si>
  <si>
    <t>193.4</t>
  </si>
  <si>
    <t>Investigación y desarrollo tecnológico en salud</t>
  </si>
  <si>
    <t>E022</t>
  </si>
  <si>
    <t>13.85</t>
  </si>
  <si>
    <t>13.87</t>
  </si>
  <si>
    <t>104.25</t>
  </si>
  <si>
    <t>104.49</t>
  </si>
  <si>
    <t>27.85</t>
  </si>
  <si>
    <t>31.34</t>
  </si>
  <si>
    <t>205.68</t>
  </si>
  <si>
    <t>213.0</t>
  </si>
  <si>
    <t>26.92</t>
  </si>
  <si>
    <t>UR: NCK</t>
  </si>
  <si>
    <t>8.91</t>
  </si>
  <si>
    <t>8.98</t>
  </si>
  <si>
    <t>25.03</t>
  </si>
  <si>
    <t>UR: NCD</t>
  </si>
  <si>
    <t>25.93</t>
  </si>
  <si>
    <t>2.47</t>
  </si>
  <si>
    <t>4.23</t>
  </si>
  <si>
    <t>301.68</t>
  </si>
  <si>
    <t>317.05</t>
  </si>
  <si>
    <t>170.87</t>
  </si>
  <si>
    <t>176.76</t>
  </si>
  <si>
    <t>713.27</t>
  </si>
  <si>
    <t>UR: NBB</t>
  </si>
  <si>
    <t>624.65</t>
  </si>
  <si>
    <t>98.40</t>
  </si>
  <si>
    <t>98.00</t>
  </si>
  <si>
    <t>Porcentaje de mujeres con egreso hospitalario por mejoría en el Hospital de la Mujer que recibieron atención médica hospitalaria</t>
  </si>
  <si>
    <t>78.00</t>
  </si>
  <si>
    <t>68.40</t>
  </si>
  <si>
    <t>72.50</t>
  </si>
  <si>
    <t xml:space="preserve">Porcentaje de mujeres aceptadas como pacientes en el INPer durante el periodo. </t>
  </si>
  <si>
    <t xml:space="preserve">Porcentaje de mujeres con obesidad que generan un egreso hospitalario </t>
  </si>
  <si>
    <t>58.10</t>
  </si>
  <si>
    <t>60.10</t>
  </si>
  <si>
    <t>Porcentaje de mujeres con cirugías de alta especialidad realizadas</t>
  </si>
  <si>
    <t>80.10</t>
  </si>
  <si>
    <t>81.00</t>
  </si>
  <si>
    <t>Porcentaje de recetas surtidas completas a mujeres hospitalizadas.</t>
  </si>
  <si>
    <t>81.60</t>
  </si>
  <si>
    <t>81.40</t>
  </si>
  <si>
    <t>82.10</t>
  </si>
  <si>
    <t xml:space="preserve">Porcentaje de egresos hospitalarios de mujeres por mejoría y curación. </t>
  </si>
  <si>
    <t>93.90</t>
  </si>
  <si>
    <t>93.00</t>
  </si>
  <si>
    <t>93.80</t>
  </si>
  <si>
    <t xml:space="preserve">Porcentaje de usuarias con perspectiva de satisfacción de la calidad de la atención médica ambulatoria recibida superior a 80 puntos. </t>
  </si>
  <si>
    <t>60.73</t>
  </si>
  <si>
    <t>NCK</t>
  </si>
  <si>
    <t>Porcentaje de mujeres que reciben tratamientos para esclerosis múltiple y padecimientos relacionados otorgados por el Instituto Nacional de Neurología y Neurocirugía Manuel Velasco Suárez</t>
  </si>
  <si>
    <t>62.75</t>
  </si>
  <si>
    <t>Porcentaje de tratamientos para esclerosis múltiple y padecimientos relacionados otorgados a mujeres en el Instituto Nacional de Neurología y Neurocirugía Manuel Velasco Suárez.</t>
  </si>
  <si>
    <t>NCD</t>
  </si>
  <si>
    <t>Porcentaje de espirometrías realizadas a mujeres con probable EPOC y cáncer pulmonar por exposición a humo de leña en zonas rurales</t>
  </si>
  <si>
    <t>5.80</t>
  </si>
  <si>
    <t>13.40</t>
  </si>
  <si>
    <t>Porcentaje de consultas de primera vez y subsecuentes otorgadas a mujeres con diagnóstico de EPOC y cáncer pulmonar relacionado con el humo de leña</t>
  </si>
  <si>
    <t>33.10</t>
  </si>
  <si>
    <t>28.20</t>
  </si>
  <si>
    <t>Porcentaje de egreso de mujeres con diagnóstico de enfermedades respiratorias de alta complejidad con atención médica especializada en los servicios de hospitalización</t>
  </si>
  <si>
    <t>89.00</t>
  </si>
  <si>
    <t>96.80</t>
  </si>
  <si>
    <t>94.80</t>
  </si>
  <si>
    <t>Porcentaje de recetas surtidas en forma completa a mujeres hospitalizadas con cáncer</t>
  </si>
  <si>
    <t>Porcentaje de Presupuesto Federal institucional ejercido en la adquisición de medicinas y productos farmacéuticos</t>
  </si>
  <si>
    <t>87.50</t>
  </si>
  <si>
    <t>88.30</t>
  </si>
  <si>
    <t>86.00</t>
  </si>
  <si>
    <t>Porcentaje de consultas subsecuentes otorgadas a mujeres con diagnóstico de cáncer, en el Instituto Nacional de Cancerología</t>
  </si>
  <si>
    <t>21.40</t>
  </si>
  <si>
    <t>13.00</t>
  </si>
  <si>
    <t>55.40</t>
  </si>
  <si>
    <t>NBB</t>
  </si>
  <si>
    <t>Porcentaje de mujeres atendidas en consulta externa</t>
  </si>
  <si>
    <t>15.10</t>
  </si>
  <si>
    <t>12.60</t>
  </si>
  <si>
    <t>Porcentaje de mujeres atendidas en hospitalización</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</si>
  <si>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</si>
  <si>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Doctor Manuel Gea González, esto aunado a una sobreocupación por reubicación de las áreas de la torre antigua de hospitalización, que actualmente se encuentra en construcción y los recursos económicos limitados con los que opera este nosocomio, que podría ocasionar que los servicios se saturen, derivando en una atención de baja calidad a los usuarios, o que nos encontremos imposibilitados a cubrir la demanda de atención médica.  Demanda no atendida de servicios especializados de salud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La esclerosis múltiple (EM) constituye una enfermedad degenerativa del sistema nervioso central (SNC) que aqueja aproximadamente a 1.1 millones de personas en el mundo. La prevalencia en zonas de Norteamérica, Europa, Australia y Nueva Zelanda es de 50 casos / 1000 hab. mientras que se considera una enfermedad rara en las zonas de Asia, India, África y Sudamérica.  Las mujeres son más afectadas que los hombres en una proporción de 2-3:1.  La enfermedad se manifiesta fundamentalmente entre los 20 y 45 años de edad. Cuando los síntomas aparecen a una edad superior a los 50 años, ésta se hace más crítica y la incidencia se iguala en ambos sexos. La etnia más frecuentemente afectada es la caucásica.  En general, la mortalidad asociada a la EM resulta baja. Su etiología es desconocida y su curso es crónico. La EM constituye una enfermedad autoinmune inflamatorioa desmielinizante del SNC y se caracteriza anatomo - patológicamente por una destrucción de la sustancia blanca periaxional, con relativa indemnidad del axón, en lo que lo más llamativo es la pérdida de mielina (desmielinización) clínicamente se distingue por ataques de disfunción del SNC en estadios tempranos y por deterioro neurológico de empeoramiento progresivo en estadios tardíos. Sus síntomas son diversos caracterizados por presentar: dificultad para caminar, disminución en la agudeza visual, visión doble, alteración de la sensibilidad (hormigueo, entumecimiento, calambres o pérdida de sensibilidad), falla en el control de esfínteres urinario y fecal, disfunción sexual, alteración en el equilibrio; así como alteraciones en cognición y fatiga desde etapas tempranas de la enfermedad.   Garantizar el derecho de las mujeres a la resolución de su embarazo de alto riesgo, por la vía más adecuada y que reciban el tratamiento más adecuado y oportuno para la resolución de su patología.   Población femenina que requiere de servicios médicos especializados en Ginecología, Obstetricia y, Neonatología para su neonato. </t>
  </si>
  <si>
    <t>(Instituto Nacional de Neurología y Neurocirugía Manuel Velasco Suárez)</t>
  </si>
  <si>
    <t>(Instituto Nacional de Enfermedades Respiratorias Ismael Cosío Villegas)</t>
  </si>
  <si>
    <t>2178</t>
  </si>
  <si>
    <t>20076</t>
  </si>
  <si>
    <t>62452</t>
  </si>
  <si>
    <t>106412</t>
  </si>
  <si>
    <t>(Hospital General "Dr. Manuel Gea González")</t>
  </si>
  <si>
    <t>1312.0</t>
  </si>
  <si>
    <t>Atención a la Salud</t>
  </si>
  <si>
    <t>E023</t>
  </si>
  <si>
    <t>58.63</t>
  </si>
  <si>
    <t>UR: Y00</t>
  </si>
  <si>
    <t>Y00</t>
  </si>
  <si>
    <t>Porcentaje de acciones de la Estrategia de Prevención del consumo de drogas dirigidas a las mujeres.</t>
  </si>
  <si>
    <t>Porcentaje de acciones de apoyo psicológico y social a mujeres sobrevivientes de violencia y/o familias</t>
  </si>
  <si>
    <t>Porcentaje de personas de 6 años en adelante que participan en acciones de prevención del consumo de sustancias psicoactivas y/o de salud mental</t>
  </si>
  <si>
    <t xml:space="preserve">Porcentaje de mujeres con problemas de consumo de sustancias psicoactivas y/o condiciones de salud mental que acuden a consulta </t>
  </si>
  <si>
    <t xml:space="preserve"> Y00- Comisión Nacional de Salud Mental y Adicciones </t>
  </si>
  <si>
    <t xml:space="preserve"> La Secretaría de Salud, a través de la Comisión Nacional de Salud Mental y Adicciones, de manera periódica realiza encuestas para conocer la situación en que se encuentra el consumo de sustancias psicoactivas entre la población. Dichas encuestas se realizan a nivel nacional, cuentan con representatividad estatal, y desagregan los datos considerando sexo y rangos de edad.   La última fue la Encuesta Nacional de Consumo de Drogas, Alcohol y Tabaco 2016-2017 (ENCODAT 2016-2017) que se efectuó entre población de 12 a 65 años de edad, en hogares.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Con el fin de ampliar el diagnóstico, se presentan los resultados de personas usuarias de sustancias psicoactivas que acudieron a solicitar tratamiento a los Centros Comunitarios de Salud Mental y Adicciones durante el periodo que comprende del 1 de enero al 31 de diciembre de 2023, en el rubro de droga de mayor impacto (sustancia que desde la percepción del paciente le ha provocado mayor daño en su salud y/o en otras esferas de su vida) se encontró que:   El primer lugar lo ocupó el alcohol con un 28.60% del total de pacientes; de este porcentaje, los hombres representaron 66.95% y las mujeres el 33.05% El segundo lugar como droga de impacto fue para la metanfetamina (cristal), con un 26.86%; del cual los hombres representaron el 75.65% y las mujeres el 24.35%.  </t>
  </si>
  <si>
    <t>53663396</t>
  </si>
  <si>
    <t>55909647</t>
  </si>
  <si>
    <t>58.6</t>
  </si>
  <si>
    <t>Prevención y atención contra las adicciones</t>
  </si>
  <si>
    <t>E025</t>
  </si>
  <si>
    <t>84.91</t>
  </si>
  <si>
    <t>101.15</t>
  </si>
  <si>
    <t>834.0</t>
  </si>
  <si>
    <t>UR: R00</t>
  </si>
  <si>
    <t>R00</t>
  </si>
  <si>
    <t>Cobertura de vacunación contra la infl uenza en mujeres embarazadas</t>
  </si>
  <si>
    <t xml:space="preserve"> R00- Centro Nacional para la Salud de la Infancia y la Adolescencia </t>
  </si>
  <si>
    <t xml:space="preserve"> El embarazo se acompaña de un estado de inmunosupresión transitoria, lo que se asocia a mayor riesgo de enfermedad grave asociada a influenza. La vacunación provee protección contra el riesgo de infección y de complicaciones por este padecimiento en las mujeres gestantes. Diferentes estudios documentan que la vacuna contra la influenza aplicada en cualquier trimestre del embarazo disminuye no solo el riesgo de neumonía en las mujeres embarazadas, sino también en sus hijos después del parto durante los primeros 6 meses de vida. La vacunación es un procedimiento eficaz y seguro que puede salvar muchas vidas de las mujeres en este estado fisiológico. </t>
  </si>
  <si>
    <t>953805</t>
  </si>
  <si>
    <t>(Centro Nacional para la Salud de la Infancia y la Adolescencia)</t>
  </si>
  <si>
    <t>Programa de vacunación</t>
  </si>
  <si>
    <t>E036</t>
  </si>
  <si>
    <t>2.53</t>
  </si>
  <si>
    <t>2.03</t>
  </si>
  <si>
    <t>2.65</t>
  </si>
  <si>
    <t>45.51</t>
  </si>
  <si>
    <t>2.05</t>
  </si>
  <si>
    <t>2.3</t>
  </si>
  <si>
    <t>1.24</t>
  </si>
  <si>
    <t>1.75</t>
  </si>
  <si>
    <t>UR: NBD</t>
  </si>
  <si>
    <t>5.31</t>
  </si>
  <si>
    <t>17.99</t>
  </si>
  <si>
    <t>389.81</t>
  </si>
  <si>
    <t>402.79</t>
  </si>
  <si>
    <t>1.20</t>
  </si>
  <si>
    <t>1.10</t>
  </si>
  <si>
    <t>1.30</t>
  </si>
  <si>
    <t xml:space="preserve">Porcentaje de mujeres con VIH con embarazo resuelto. </t>
  </si>
  <si>
    <t>0.90</t>
  </si>
  <si>
    <t>1.50</t>
  </si>
  <si>
    <t>7.Porcentaje de personas trans y de género diverso que viven con VIH que recibieron atención en alguno de los diferentes servicios que otorga el CIENI</t>
  </si>
  <si>
    <t>19.80</t>
  </si>
  <si>
    <t>15.80</t>
  </si>
  <si>
    <t>17.60</t>
  </si>
  <si>
    <t>6.Porcentaje de mujeres quienes participan en los protocolos clave de investigación en VIH del CIENI en el periodo</t>
  </si>
  <si>
    <t>15.30</t>
  </si>
  <si>
    <t>14.30</t>
  </si>
  <si>
    <t>5.Porcentaje de egresos por mejoría en mujeres que viven con VIH atendidas en hospitalización en el periodo</t>
  </si>
  <si>
    <t>71.70</t>
  </si>
  <si>
    <t>4.Porcentaje de mujeres a quienes se les proporcionó algún curso de educación para la salud en VIH en el periodo</t>
  </si>
  <si>
    <t>43.60</t>
  </si>
  <si>
    <t>49.10</t>
  </si>
  <si>
    <t>45.60</t>
  </si>
  <si>
    <t>3.Porcentaje de mujeres que recibieron una consejería en VIH en el periodo</t>
  </si>
  <si>
    <t>9.70</t>
  </si>
  <si>
    <t>21.10</t>
  </si>
  <si>
    <t>24.30</t>
  </si>
  <si>
    <t>2.Porcentaje de mujeres que viven con VIH a quienes se les realizó al menos un estudio en el Laboratorio de Diagnóstico Virológico (LDV-CIENI) en el periodo</t>
  </si>
  <si>
    <t>21.70</t>
  </si>
  <si>
    <t>21.80</t>
  </si>
  <si>
    <t>19.90</t>
  </si>
  <si>
    <t>1.Porcentaje de mujeres que viven con VIH atendidas en consulta externa, teleconsulta y/o interconsultas en las diferentes especialidades que otorga el CIENI</t>
  </si>
  <si>
    <t>85.70</t>
  </si>
  <si>
    <t>80.60</t>
  </si>
  <si>
    <t>Porcentaje de Pacientes Mujeres Tamizadas para prueba rápida de VIH y sífilis</t>
  </si>
  <si>
    <t>2.80</t>
  </si>
  <si>
    <t>1.80</t>
  </si>
  <si>
    <t>NBD</t>
  </si>
  <si>
    <t>Porcentaje de pacientes mujeres detectadas con VIH/SIDA y otras ITS</t>
  </si>
  <si>
    <t>95.60</t>
  </si>
  <si>
    <t>Porcentaje de mujeres que dijeron estar satisfechas con la atención médica recibida en el área de VIH/SIDA y otras ITS</t>
  </si>
  <si>
    <t>Razón mujer/hombre de indetectabilidad en personas con VIH en tratamiento en la Secretaría de Salud.</t>
  </si>
  <si>
    <t>76.10</t>
  </si>
  <si>
    <t>78.60</t>
  </si>
  <si>
    <t>85.00</t>
  </si>
  <si>
    <t>Porcentaje de mujeres en atención que se encuentran en tratamiento antirretroviral (TAR) en la Secretaría de Salud.</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</si>
  <si>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</si>
  <si>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El acceso a tratamiento antirretroviral en México inició en la población sin seguridad social en 1998, en dos grupos: mujeres embarazadas y niños. En el año 2003, se logra el acceso universal, proporcionando medicamentos ARV a la totalidad de mujeres y hombres que lo requieren y que acuden a los servicios de salud para solicitarlo. A finales del 2014, toda persona con diagnóstico de VIH, ingresa de forma inmediata a tratamiento con antirretrovirales (TAR).  El reto del país es mantener el acceso a TAR y lograr la supresión viral (medido a través de la carga viral indetectable), para aumentar la supervivencia y mejorar la calidad de vida de las personas que viven con VIH, sin diferencias por sexo  DESCRIPCIÓN  DE LA PROBLEMÁTICA : Abatir la falta de información sobre educación sexual y reproductiva; de igual manera de las enfermedades de transmisión sexual, mediante temas enfocados a la prevención, orientación, detección y atención oportuna, que permita mantener informada a la población del género femenino que consideramos más vulnerable; así también actualizada sobre nuevas infecciones por VIH y otras ITS a la población en general, principalmente mujeres. La no aceptación por parte de las pacientes de la problemática de salud que tienen.  Falta de acciones para la prevención y atención de VIH/SIDA y otras ITS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</si>
  <si>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1474</t>
  </si>
  <si>
    <t>34122</t>
  </si>
  <si>
    <t>4203</t>
  </si>
  <si>
    <t>75333</t>
  </si>
  <si>
    <t>(Hospital General de México "Dr. Eduardo Liceaga")</t>
  </si>
  <si>
    <t>(Centro Nacional para la Prevención y el Control del VIH/SIDA)</t>
  </si>
  <si>
    <t>454.8</t>
  </si>
  <si>
    <t>Prevención y atención de VIH/SIDA y otras ITS</t>
  </si>
  <si>
    <t>P016</t>
  </si>
  <si>
    <t>0.12</t>
  </si>
  <si>
    <t>0.14</t>
  </si>
  <si>
    <t>4.51</t>
  </si>
  <si>
    <t>UR: NCG</t>
  </si>
  <si>
    <t>6.05</t>
  </si>
  <si>
    <t>2.59</t>
  </si>
  <si>
    <t>9.83</t>
  </si>
  <si>
    <t>9.79</t>
  </si>
  <si>
    <t>0.35</t>
  </si>
  <si>
    <t>0.42</t>
  </si>
  <si>
    <t>181.25</t>
  </si>
  <si>
    <t>208.5</t>
  </si>
  <si>
    <t>UR: M7F</t>
  </si>
  <si>
    <t>22.79</t>
  </si>
  <si>
    <t>80.81</t>
  </si>
  <si>
    <t>1780.22</t>
  </si>
  <si>
    <t>UR: L00</t>
  </si>
  <si>
    <t>1989.5</t>
  </si>
  <si>
    <t>91.50</t>
  </si>
  <si>
    <t>92.30</t>
  </si>
  <si>
    <t>92.40</t>
  </si>
  <si>
    <t xml:space="preserve">Porcentaje de mujeres que reciben consultas de primera vez, subsecuente, urgencias y preconsultas. </t>
  </si>
  <si>
    <t>62.50</t>
  </si>
  <si>
    <t>NCG</t>
  </si>
  <si>
    <t>Porcentaje de mujeres capacitadas o actualizadas en materia de Salud materna, sexual y reproductiva que participa en el desarrollo de este programa en el INCMNSZ</t>
  </si>
  <si>
    <t>26.60</t>
  </si>
  <si>
    <t>Porcentaje de mastografía realizada en el INCMNSZ</t>
  </si>
  <si>
    <t>24.29</t>
  </si>
  <si>
    <t xml:space="preserve"> Porcentaje de citología cervical realizado en el INCMNSZ</t>
  </si>
  <si>
    <t>12.50</t>
  </si>
  <si>
    <t>26.90</t>
  </si>
  <si>
    <t>24.40</t>
  </si>
  <si>
    <t>3-Porcentaje de mujeres con diagnóstico de EPID a las que se les otorgó tratamiento gratuito</t>
  </si>
  <si>
    <t>8.10</t>
  </si>
  <si>
    <t>3.80</t>
  </si>
  <si>
    <t>2-Porcentaje de mujeres a quienes se les realizaron estudios gratuitos para diagnóstico diferencial de EPID</t>
  </si>
  <si>
    <t>16.30</t>
  </si>
  <si>
    <t>22.20</t>
  </si>
  <si>
    <t>1-Porcentaje de mujeres con EPID a quienes se les realizaron pruebas de función respiratoria de seguimiento gratuitas</t>
  </si>
  <si>
    <t>9.80</t>
  </si>
  <si>
    <t>24.80</t>
  </si>
  <si>
    <t>Porcentaje de mujeres con diagnóstico de Asma a las que se les otorgó consulta y tratamiento gratuito</t>
  </si>
  <si>
    <t>72.20</t>
  </si>
  <si>
    <t>37.50</t>
  </si>
  <si>
    <t>5.Porcentaje de mujeres que presentan mutación en T790M en ejercicios previos y continúan siendo candidatas a recibir tratamiento en segunda línea, con osImertinib.</t>
  </si>
  <si>
    <t>75.00</t>
  </si>
  <si>
    <t>4.Porcentaje de mujeres que progresaron a la enfermedad, son candidatas a recibir tratamiento con medicamentos de tercera generación (osimertinib) en segunda línea por contar con la mutación en T790M y reciben medicamento</t>
  </si>
  <si>
    <t>83.10</t>
  </si>
  <si>
    <t>33.30</t>
  </si>
  <si>
    <t>3.Porcentaje de mujeres que superan la media de sobrevida por recibir tratamiento dirigido de primera generación (gefitinib)</t>
  </si>
  <si>
    <t>71.40</t>
  </si>
  <si>
    <t>2.Porcentaje de mujeres que reciben tratamiento dirigido de primera generación (gefitinib) que tiene como diagnóstico, adenocarcinoma pulmonar y mutación del gen EGFR</t>
  </si>
  <si>
    <t>43.80</t>
  </si>
  <si>
    <t>1.Porcentaje de mujeres con diagnóstico de adenocarcinoma pulmonar y mutación positiva del gen EGFR, candidatas a recibir tratamiento dirigido de primera generación (gefitinib)</t>
  </si>
  <si>
    <t>Porcentaje de profesionales de la salud capacitados en prevención, detección oportuna, diagnóstico y tratamiento del cáncer cervicouterino</t>
  </si>
  <si>
    <t>107.70</t>
  </si>
  <si>
    <t>Porcentaje de consultas otorgadas a pacientes con cáncer cervicouterino para manejo del dolor asociado a la enfermedad y el tratamiento</t>
  </si>
  <si>
    <t>101.90</t>
  </si>
  <si>
    <t>Porcentaje de consultas de psico-oncología, otorgadas a pacientes con diagnóstico de CaCu, para apoyo en el afrontamiento de su enfermedad</t>
  </si>
  <si>
    <t>94.60</t>
  </si>
  <si>
    <t>Porcentaje de consultas de nutrición especializada, otorgadas antes, durante y después del tratamiento oncológico a pacientes con diagnósticos de CaCu</t>
  </si>
  <si>
    <t>94.00</t>
  </si>
  <si>
    <t>Porcentaje de mujeres con diagnóstico de cáncer cervicouterino atendidas de manera integral</t>
  </si>
  <si>
    <t>105.30</t>
  </si>
  <si>
    <t>Porcentaje de mujeres con diagnóstico de cáncer cervicouterino  beneficiadas</t>
  </si>
  <si>
    <t>Porcentaje de pacientes mujeres con Cáncer de Pulmón que se les realizaron pruebas de mutación</t>
  </si>
  <si>
    <t>99.30</t>
  </si>
  <si>
    <t>Porcentaje de pacientes mujeres subsecuentes atendidas con Cáncer de Pulmón</t>
  </si>
  <si>
    <t>23.50</t>
  </si>
  <si>
    <t>Porcentaje de mujeres de nuevo ingreso con Cáncer de Pulmón</t>
  </si>
  <si>
    <t>72.60</t>
  </si>
  <si>
    <t>94.40</t>
  </si>
  <si>
    <t>Porcentaje de pacientes mujeres con Cáncer de Pulmón No Asociado a Tabaquismo que expresan mejoría en su calidad de vida a partir de recibir atención multidisciplinaria en la Unidad Funcional de Tórax</t>
  </si>
  <si>
    <t>Porcentaje de Mujeres con Evaluación de Tamizaje para Cáncer de Ovario</t>
  </si>
  <si>
    <t>Porcentaje de profesionales de la salud capacitados en cáncer de ovario</t>
  </si>
  <si>
    <t>72.10</t>
  </si>
  <si>
    <t>Porcentaje de Pacientes Atendidas con Cáncer de Ovario Subsecuentes</t>
  </si>
  <si>
    <t>31.20</t>
  </si>
  <si>
    <t>Porcentaje de Mujeres Atendidas con Cáncer de Ovario de Nuevo Ingreso</t>
  </si>
  <si>
    <t>62.40</t>
  </si>
  <si>
    <t>50.70</t>
  </si>
  <si>
    <t>Porcentaje de Mujeres Atendidas con Diagnóstico de Cáncer de Ovario</t>
  </si>
  <si>
    <t>90.50</t>
  </si>
  <si>
    <t>Porcentaje de mujeres atendidas a través de la Clínica de Cáncer Hereditario del Instituto Nacional de Cancerología</t>
  </si>
  <si>
    <t>87.10</t>
  </si>
  <si>
    <t>Porcentaje de mujeres con cáncer de mama navegadas</t>
  </si>
  <si>
    <t>110.40</t>
  </si>
  <si>
    <t>Porcentaje de mujeres con cáncer de mama atendidas por el programa mama en movimiento</t>
  </si>
  <si>
    <t>97.60</t>
  </si>
  <si>
    <t>92.90</t>
  </si>
  <si>
    <t>Porcentaje de mujeres con cáncer de mama con cirugía de corta estancia</t>
  </si>
  <si>
    <t>Porcentaje de profesionales de la salud capacitados en cáncer de Endometrio</t>
  </si>
  <si>
    <t>67.20</t>
  </si>
  <si>
    <t>51.40</t>
  </si>
  <si>
    <t>Porcentaje de Pacientes Atendidas con Cáncer de Endometrio Subsecuentes</t>
  </si>
  <si>
    <t>Porcentaje de Mujeres Atendidas con Cáncer de Endometrio de Nuevo Ingreso</t>
  </si>
  <si>
    <t>59.20</t>
  </si>
  <si>
    <t>46.40</t>
  </si>
  <si>
    <t>Porcentaje de Mujeres Atendidas con Diagnóstico de Cáncer de Endometrio</t>
  </si>
  <si>
    <t>M7F</t>
  </si>
  <si>
    <t>Porcentaje de mujeres capacitadas en intervenciones en violencia, salud mental y adicciones con perspectiva de género durante 2024.</t>
  </si>
  <si>
    <t>21.20</t>
  </si>
  <si>
    <t>12.20</t>
  </si>
  <si>
    <t>L00</t>
  </si>
  <si>
    <t>Proporción de mujeres embarazadas por violencia sexual que solicitan y reciben atención de aborto seguro</t>
  </si>
  <si>
    <t>5.10</t>
  </si>
  <si>
    <t>25.60</t>
  </si>
  <si>
    <t>Porcentaje de mujeres de 15 años y más en situación de violencia severa que fueron atendidas por primera vez por los Servicios Especializados</t>
  </si>
  <si>
    <t>14.70</t>
  </si>
  <si>
    <t>Porcentaje de mujeres de 15 años y más a las que se les aplicó la herramienta de detección y resultó positiva</t>
  </si>
  <si>
    <t>3.70</t>
  </si>
  <si>
    <t>5.40</t>
  </si>
  <si>
    <t>28.40</t>
  </si>
  <si>
    <t>tasa</t>
  </si>
  <si>
    <t>Tasa de vasectomías en hombres de 20 a 64 años de edad en la Secretaría de Salud</t>
  </si>
  <si>
    <t>74.60</t>
  </si>
  <si>
    <t>68.60</t>
  </si>
  <si>
    <t>74.40</t>
  </si>
  <si>
    <t>Cobertura de Anticoncepción Post Evento Obstétrico en la Secretaría de Salud</t>
  </si>
  <si>
    <t>46.90</t>
  </si>
  <si>
    <t>45.30</t>
  </si>
  <si>
    <t>Cobertura de usuarias activas de métodos anticonceptivos modernos proporcionados o aplicados en la Secretaría de Salud</t>
  </si>
  <si>
    <t>Porcentaje de Servicios Estatales de Salud con mecanismos implementados para la prevención, atención y seguimiento de casos de Hostigamiento y Acoso Sexual (HAS)</t>
  </si>
  <si>
    <t>Porcentaje de unidades de salud que cuentan con mecanismos incluyentes dirigidos a población en condición de vulnerabilidad.</t>
  </si>
  <si>
    <t>17.46</t>
  </si>
  <si>
    <t>Porcentaje de mujeres y hombres profesionales de la salud de las entidades federativas con capacitación en materia de igualdad, no discriminación e inclusión en salud.</t>
  </si>
  <si>
    <t>Servicios amigables para adolescentes operando del programa de Salud Sexual y Reproductiva</t>
  </si>
  <si>
    <t>49.90</t>
  </si>
  <si>
    <t>Cobertura de Anticoncepción Post Evento Obstétrico en Adolescentes en la Secretaría de Salud</t>
  </si>
  <si>
    <t>53.40</t>
  </si>
  <si>
    <t>57.20</t>
  </si>
  <si>
    <t>63.50</t>
  </si>
  <si>
    <t>Cobertura de Adolescentes usuarias activas de métodos anticonceptivos modernos proporcionados o aplicados en la Secretaría de Salud</t>
  </si>
  <si>
    <t>9.72</t>
  </si>
  <si>
    <t>20.48</t>
  </si>
  <si>
    <t>23.90</t>
  </si>
  <si>
    <t>Cobertura de tamizaje de cáncer de cuello uterino en mujeres de 25 a 64 años de edad sin seguridad social</t>
  </si>
  <si>
    <t>6.40</t>
  </si>
  <si>
    <t>3.40</t>
  </si>
  <si>
    <t>13.60</t>
  </si>
  <si>
    <t>Cobertura de detección de cáncer de mama con mastografía en mujeres de 40 a 69 años sin seguridad social</t>
  </si>
  <si>
    <t>Porcentaje de personas recién nacidas sin derechohabiencia con prueba de tamiz metabólico neonatal</t>
  </si>
  <si>
    <t>42.40</t>
  </si>
  <si>
    <t>41.50</t>
  </si>
  <si>
    <t>Porcentaje de embarazadas atendidas por primera vez en el primer trimestre gestacional</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</si>
  <si>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</si>
  <si>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Existe la necesidad de capacitar a mujeres profesionales de la salud en temas de género, salud mental, adicciones y violencia.  Falta de acceso universal a servicios de salud sexual y reproductiva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Otorgar servicios de salud materna, sexual y reproductiva, a las mujeres, así como a sus parejas en el caso de esterilidad, para atender sus patologías en la materia.  </t>
  </si>
  <si>
    <t>2654</t>
  </si>
  <si>
    <t>5757937</t>
  </si>
  <si>
    <t>10856</t>
  </si>
  <si>
    <t>8970276</t>
  </si>
  <si>
    <t>(Instituto Nacional de Psiquiatría Ramón de la Fuente Muñiz)</t>
  </si>
  <si>
    <t>(Centro Nacional de Equidad de Género y Salud Reproductiva)</t>
  </si>
  <si>
    <t>2217.3</t>
  </si>
  <si>
    <t>Salud materna, sexual y reproductiva</t>
  </si>
  <si>
    <t>P020</t>
  </si>
  <si>
    <t>146.29</t>
  </si>
  <si>
    <t>188.74</t>
  </si>
  <si>
    <t>180.74</t>
  </si>
  <si>
    <t>244.32</t>
  </si>
  <si>
    <t>6.50</t>
  </si>
  <si>
    <t xml:space="preserve">Porcentaje de población que recibió servicios de promoción de la salud para mejorar sus estilos de vida y entornos clave de desarrollo </t>
  </si>
  <si>
    <t>20.70</t>
  </si>
  <si>
    <t>Porcentaje de mujeres de 20 años y más de edad, a quienes se les realizó una detección integral de Enfermedades Cardiometabólicas (ECM), particularmente Obesidad (OB), Diabetes Mellitus (DM), e Hipertensión Arterial (HTA)</t>
  </si>
  <si>
    <t xml:space="preserve"> O00- Centro Nacional de Programas Preventivos y Control de Enfermedades  Secretaria de Salud </t>
  </si>
  <si>
    <t xml:space="preserve"> La alimentación no saludable y el consumo de bebidas azucaradas fomentan el aumento de la aparición de sobrepeso y/u obesidad lo que repercute negativamente en las mujeres ya que no realizan actividad física y junto con esto incrementa la presencia de alguna enfermedad cardiometabólica como la diabetes, hipertensión arterial y dislipidemias.  Riesgo de que la población mexicana desarrolle sobrepeso y obesidad, con el subsecuente desarrollo de enfermedades no transmisibles como la diabetes.       </t>
  </si>
  <si>
    <t>1241556</t>
  </si>
  <si>
    <t>3057371</t>
  </si>
  <si>
    <t>26113276</t>
  </si>
  <si>
    <t>32178067</t>
  </si>
  <si>
    <t>(Centro Nacional de Programas Preventivos y Control de Enfermedades)</t>
  </si>
  <si>
    <t>(Dirección General de Promoción de la Salud)</t>
  </si>
  <si>
    <t>433.0</t>
  </si>
  <si>
    <t>Prevención y Control de Sobrepeso, Obesidad y Diabetes</t>
  </si>
  <si>
    <t>U008</t>
  </si>
  <si>
    <t>6.86</t>
  </si>
  <si>
    <t>UR: 114</t>
  </si>
  <si>
    <t>114</t>
  </si>
  <si>
    <t>Porcentaje de servidoras y servidores públicos de la Secretaría de Marina sensibilizados en materia de igualdad de género e inclusión.</t>
  </si>
  <si>
    <t>Porcentaje de mujeres y hombres del personal naval a los que se distribuyó material informativo relativo a la igualdad de género e inclusión en la SEMAR.</t>
  </si>
  <si>
    <t>Porcentaje de personal naval (mujeres y hombres), capacitado en materia de igualdad de género e inclusión en la SEMAR.</t>
  </si>
  <si>
    <t xml:space="preserve"> Secretaria de Marina </t>
  </si>
  <si>
    <t>11960</t>
  </si>
  <si>
    <t>14040</t>
  </si>
  <si>
    <t>(Unidad de Promoción y Protección de los Derechos Humanos)</t>
  </si>
  <si>
    <t>6.8</t>
  </si>
  <si>
    <t>Sistema Educativo naval y programa de becas</t>
  </si>
  <si>
    <t>A006</t>
  </si>
  <si>
    <t>Marina</t>
  </si>
  <si>
    <t>13</t>
  </si>
  <si>
    <t>10.93</t>
  </si>
  <si>
    <t>40.0</t>
  </si>
  <si>
    <t>36.47</t>
  </si>
  <si>
    <t>25.88</t>
  </si>
  <si>
    <t>315 Porcentaje de personas servidoras públicas que recibieron capacitación y sensibilización para brindar servicios que fomenten la inclusión y la no discriminación en la PROFEDET</t>
  </si>
  <si>
    <t>21.50</t>
  </si>
  <si>
    <t>22.92</t>
  </si>
  <si>
    <t>315 Porcentaje de Servicios Otorgados a Mujeres, respecto de los servicios programados a mujeres (PSOM)</t>
  </si>
  <si>
    <t xml:space="preserve"> A00- Procuraduría Federal de la Defensa del Trabajo </t>
  </si>
  <si>
    <t xml:space="preserve"> Las personas trabajadoras, en el sector formal en ramas económicas de competencia federal, beneficiarios y sindicatos no obtienen resoluciones favorables en la solución de sus conflictos laborales. </t>
  </si>
  <si>
    <t>38547</t>
  </si>
  <si>
    <t>32275</t>
  </si>
  <si>
    <t>177288</t>
  </si>
  <si>
    <t>150132</t>
  </si>
  <si>
    <t>(Procuraduría Federal de la Defensa del Trabajo)</t>
  </si>
  <si>
    <t>Procuración de justicia laboral</t>
  </si>
  <si>
    <t>Trabajo y Previsión Social</t>
  </si>
  <si>
    <t>14</t>
  </si>
  <si>
    <t>14.05</t>
  </si>
  <si>
    <t>14.10</t>
  </si>
  <si>
    <t>28.95</t>
  </si>
  <si>
    <t>UR: 222</t>
  </si>
  <si>
    <t>31.60</t>
  </si>
  <si>
    <t>22.40</t>
  </si>
  <si>
    <t>222</t>
  </si>
  <si>
    <t>155 Porcentaje de acciones de promoción, asesoría y sensibilización en la Norma Mexicana NMX-R-025-SCFI-2015 en Igualdad Laboral y No Discriminación</t>
  </si>
  <si>
    <t>4.52</t>
  </si>
  <si>
    <t>155 Porcentaje de mujeres y hombres beneficiados a través de acciones de promoción, asesoría y sensibilización en la Norma Mexicana NMX-R-025-SCFI-2015 en Igualdad Laboral y No Discriminación</t>
  </si>
  <si>
    <t>15.60</t>
  </si>
  <si>
    <t>15.00</t>
  </si>
  <si>
    <t>155 Porcentaje de centros de trabajo beneficiados por acciones de promoción y asesoría del Distintivo en Responsabilidad Laboral</t>
  </si>
  <si>
    <t>10.40</t>
  </si>
  <si>
    <t>154 Porcentaje de sesiones de red de vinculación laboral</t>
  </si>
  <si>
    <t>212 Porcentaje de eventos para fomentar el trabajo digno de las personas trabajadoras del hogar</t>
  </si>
  <si>
    <t>206 Porcentaje de reuniones de grupos de trabajo para promover el trabajo digno de las personas trabajadoras del hogar</t>
  </si>
  <si>
    <t>154 Porcentaje de centros de trabajo beneficiados por acciones de promoción y asesoría del Distintivo en Responsabilidad Laboral</t>
  </si>
  <si>
    <t>153 Porcentaje de centros de trabajo beneficiados por acciones de promoción y asesoría del Distintivo en Responsabilidad Laboral</t>
  </si>
  <si>
    <t xml:space="preserve"> Secretaria de Trabajo y Previsión Social </t>
  </si>
  <si>
    <t xml:space="preserve"> Los centros de trabajo no cuentan con condiciones de trabajo digno o decente. </t>
  </si>
  <si>
    <t>8843</t>
  </si>
  <si>
    <t>5094</t>
  </si>
  <si>
    <t>(Dirección General de Previsión Social)</t>
  </si>
  <si>
    <t>28.9</t>
  </si>
  <si>
    <t>Ejecuciónde los programas y acciones de la Política Laboral</t>
  </si>
  <si>
    <t>E003</t>
  </si>
  <si>
    <t>1.43</t>
  </si>
  <si>
    <t>16.99</t>
  </si>
  <si>
    <t>UR: VUY</t>
  </si>
  <si>
    <t>24.73</t>
  </si>
  <si>
    <t>VUY</t>
  </si>
  <si>
    <t>201 Proporción de funcionarias y funcionarios  públicos del IMJUVE que participan en procesos de capacitación de Perspectiva de Género</t>
  </si>
  <si>
    <t>2.12</t>
  </si>
  <si>
    <t>1.60</t>
  </si>
  <si>
    <t>201 Proporción de mujeres funcionarias públicas que participan en procesos de capacitación de Perspectiva de Juventudes</t>
  </si>
  <si>
    <t>201 Proporción de mujeres jóvenes que participan en el Consejo Ciudadano de Seguimiento de Políticas Públicas en Materia de Juventud (CONSEPP)</t>
  </si>
  <si>
    <t>201 Proporción de acciones de voluntariado dirigidas a promover acciones de autocuidado, cuidado de salud mental en mujeres y promoción del derecho de las mujeres a una vida libre de violencia</t>
  </si>
  <si>
    <t>201 Proporción de convenios firmados, a través de Tarjeta Joven, que brindan servicio o beneficios espeíficos para mujeres jóvenes</t>
  </si>
  <si>
    <t>201 Proporción de mujeres jóvenes que acceden al servicio de Laboratorio de Habilidades</t>
  </si>
  <si>
    <t>7.82</t>
  </si>
  <si>
    <t>201 Proporción de mujeres jóvenes que participan en eventos de Promoción de la Salud, Cultura de paz y Reconstrucción del Tejido Social</t>
  </si>
  <si>
    <t>0.85</t>
  </si>
  <si>
    <t>201 Proporción de mujeres jóvenes que acceden al servicio de Contacto Joven</t>
  </si>
  <si>
    <t>201 Proporción de eventos de mercadita joven desarrollados en el año</t>
  </si>
  <si>
    <t>84.33</t>
  </si>
  <si>
    <t>201 Proporción de mujeres jóvenes involucradas en procesos de comercio joven</t>
  </si>
  <si>
    <t>201 Proporción de mujeres jóvenes involucradas en apoyo a la participación y ejercicio de derechos impulsados por el IMJUVE</t>
  </si>
  <si>
    <t xml:space="preserve"> VUY- Instituto Mexicano de la Juventud </t>
  </si>
  <si>
    <t xml:space="preserve"> Bajas condiciones favorables para la inclusión y el pleno ejercicio de derechos de las mujeres jóvenes mexicanas, en condiciones de vulnerabilidad, residentes de zonas de interés prioritario.  </t>
  </si>
  <si>
    <t>1568</t>
  </si>
  <si>
    <t>2132</t>
  </si>
  <si>
    <t>12806</t>
  </si>
  <si>
    <t>18623</t>
  </si>
  <si>
    <t>(Instituto Mexicano de la Juventud)</t>
  </si>
  <si>
    <t>24.7</t>
  </si>
  <si>
    <t>Articulación de Políticas Integrales de Juventud</t>
  </si>
  <si>
    <t>E016</t>
  </si>
  <si>
    <t>5,513.78</t>
  </si>
  <si>
    <t>12822.67</t>
  </si>
  <si>
    <t>UR: 320</t>
  </si>
  <si>
    <t>60.63</t>
  </si>
  <si>
    <t>59.36</t>
  </si>
  <si>
    <t>60.50</t>
  </si>
  <si>
    <t>320</t>
  </si>
  <si>
    <t>154 Porcentaje de mujeres jóvenes aprendices respecto del total de aprendices del Programa Jóvenes Construyendo el Futuro</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</si>
  <si>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</si>
  <si>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192763</t>
  </si>
  <si>
    <t>296216</t>
  </si>
  <si>
    <t>192592</t>
  </si>
  <si>
    <t>295951</t>
  </si>
  <si>
    <t>(Unidad del Programa Jóvenes Construyendo el Futuro)</t>
  </si>
  <si>
    <t>12822.6</t>
  </si>
  <si>
    <t>Jóvenes Construyendo el Futuro</t>
  </si>
  <si>
    <t>S280</t>
  </si>
  <si>
    <t>2.52</t>
  </si>
  <si>
    <t>12.23</t>
  </si>
  <si>
    <t>UR: 113</t>
  </si>
  <si>
    <t>13.45</t>
  </si>
  <si>
    <t>113</t>
  </si>
  <si>
    <t>Porcentaje de cumplimiento de acciones para la no discriminación hacia las mujeres</t>
  </si>
  <si>
    <t>Porcentaje de cumplimiento de acciones para la Prevención y Eliminación de la Violencia contra las Mujeres</t>
  </si>
  <si>
    <t>Porcentaje de cumplimiento de acciones para la Igualdad Sustantiva entre Mujeres y Hombres para mejora de entornos urbanos y rurales.</t>
  </si>
  <si>
    <t xml:space="preserve"> Secretaria de Desarrollo Agrario, Territorial y Urbano </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</si>
  <si>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</si>
  <si>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60</t>
  </si>
  <si>
    <t>(Unidad de Planeación y Desarrollo Institucional)</t>
  </si>
  <si>
    <t>13.4</t>
  </si>
  <si>
    <t>Política de Desarrollo Urbano y Ordenamiento del Territorio</t>
  </si>
  <si>
    <t>Desarrollo Agrario, Territorial y Urbano</t>
  </si>
  <si>
    <t>15</t>
  </si>
  <si>
    <t>1,282.42</t>
  </si>
  <si>
    <t>2,282.81</t>
  </si>
  <si>
    <t>2466.01</t>
  </si>
  <si>
    <t>UR: QCW</t>
  </si>
  <si>
    <t>2166.01</t>
  </si>
  <si>
    <t>45,663.00</t>
  </si>
  <si>
    <t>QCW</t>
  </si>
  <si>
    <t>Porcentaje de mujeres que recibieron subsidio respecto a la población total atendida por el Programa acumulado al cierre del semestre correspondiente del ejercicio fiscal en curso</t>
  </si>
  <si>
    <t xml:space="preserve"> QCW- Comisión Nacional de Vivienda </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</si>
  <si>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</si>
  <si>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30442</t>
  </si>
  <si>
    <t>45663</t>
  </si>
  <si>
    <t>(Comisión Nacional de Vivienda)</t>
  </si>
  <si>
    <t>2166.0</t>
  </si>
  <si>
    <t>Programa de Vivienda Social</t>
  </si>
  <si>
    <t>S177</t>
  </si>
  <si>
    <t>907.79</t>
  </si>
  <si>
    <t>1,032.95</t>
  </si>
  <si>
    <t>4057.35</t>
  </si>
  <si>
    <t>UR: 510</t>
  </si>
  <si>
    <t>3737.16</t>
  </si>
  <si>
    <t>510</t>
  </si>
  <si>
    <t>Porcentaje de proyectos de la Vertiente Planeación Urbana, Metropolitana y Ordenamiento Territorial elaborados con perspectiva de género, en ciudades de 15,000 y más habitantes del Sistema Urbano Nacional (SUN) 2018.</t>
  </si>
  <si>
    <t>Tasa de variación de los proyectos realizados por la Vertiente Mejoramiento Integral de Barrios de las modalidades Infraestructura Urbana, Equipamiento Urbano y Espacio Público, Proyectos Integrales y Movilidad que promueven la igualdad entre mujeres y hombres.</t>
  </si>
  <si>
    <t>(Unidad de Apoyo a Programas de Infraestructura y Espacios Públicos)</t>
  </si>
  <si>
    <t>3737.1</t>
  </si>
  <si>
    <t>Programa de Mejoramiento Urbano (PMU)</t>
  </si>
  <si>
    <t>S273</t>
  </si>
  <si>
    <t>0.36</t>
  </si>
  <si>
    <t>0.38</t>
  </si>
  <si>
    <t>Porcentaje de acciones realizadas para transversalizar la perspectiva de género, la igualdad laboral y la no discriminación en la SEMARNAT.</t>
  </si>
  <si>
    <t xml:space="preserve"> Secretaria de Medio Ambiente y Recursos Naturales </t>
  </si>
  <si>
    <t xml:space="preserve"> La SEMARNAT y sus órganos desconcentrados y organismos descentralizados, tienen a su cargo el diseño, la implementación y evaluación de políticas públicas de atención diferenciada para combatir el cambio climático, la pérdida de biodiversidad y la contaminación que provocan desigualdades de género en el control, manejo, uso y aprovechamiento de recursos naturales. Dichas desigualdades se derivan de la división sexual del trabajo que determina como hombres y mujeres se relacionan con el medio ambiente y les asigna responsabilidades. La sobreexplotación, el comercio ilegal y la contaminación de los ecosistemas y los desastres tienen altos costos para la vida económica del país y calidad de vida de su población. Este deterioro se relaciona con la falta de oportunidades para las mujeres, que en su diversidad y roles sociales, económicos, culturales y ambientales son agentes de cambio y elementos clave  para disminuir los efectos de la presión ambiental sobre los ecosistemas mediante la conservación y aprovechamiento sustentable de los recursos naturales, sin embargo es limitada su participación en la toma de decisiones y en la construcción de políticas públicas ambientales. Ante esta problemática, la SEMARNAT vincula la conservación y el aprovechamiento de los recursos naturales con la justicia social, la igualdad y equidad de género, a fin de impulsar la participación de las mujeres en la construcción del desarrollo sustentable, alineado a la política nacional de no dejar a nadie fuera y no dejar a nadie atrás. Por ello es indispensable capacitar y sensibilizar al personal del sector ambiental en la construcción de criterios de igualdad en su actuar (cultura institucional) y en las políticas públicas, en los programas, proyectos y acciones que desempeñen. Por ello crear políticas con enfoque de género, requiere de acciones permanentes de sensibilización y capacitación dirigidas al personal de la SEMARNAT y sus órganos desconcentrados y organismos descentralizados. </t>
  </si>
  <si>
    <t>(Unidad Coordinadora de Vinculación Social, Derechos Humanos y Transparencia)</t>
  </si>
  <si>
    <t>0.3</t>
  </si>
  <si>
    <t>Planeación, Seguimiento y Evaluación de la Política Ambiental y de Recursos Naturales</t>
  </si>
  <si>
    <t>P002</t>
  </si>
  <si>
    <t>Medio Ambiente y Recursos Naturales</t>
  </si>
  <si>
    <t>16</t>
  </si>
  <si>
    <t>77.36</t>
  </si>
  <si>
    <t>UR: F00</t>
  </si>
  <si>
    <t>33.50</t>
  </si>
  <si>
    <t>F00</t>
  </si>
  <si>
    <t>4. Porcentaje de mujeres que participan en la estructura de los Comités de Seguimiento del Programa de Conservación para el Desarrollo Sostenible.</t>
  </si>
  <si>
    <t>70.90</t>
  </si>
  <si>
    <t>3.- Porcentaje de inversión del Programa de Conservación para el Desarrollo Sostenible en proyectos, cursos de capacitación y estudios técnicos, con participación de mujeres.</t>
  </si>
  <si>
    <t>65.30</t>
  </si>
  <si>
    <t>2.- Porcentaje de mujeres que participan en proyectos</t>
  </si>
  <si>
    <t>60.60</t>
  </si>
  <si>
    <t>1.- Porcentaje de mujeres que participan en cursos de capacitación que contribuyen a la conservación de los ecosistemas y su biodiversidad.</t>
  </si>
  <si>
    <t xml:space="preserve"> F00- Comisión Nacional de Áreas Naturales Protegidas </t>
  </si>
  <si>
    <t xml:space="preserve"> La problemática actual en las Áreas Naturales Protegidas (ANP) es la pérdida y degradación de los ecosistemas, tanto acuáticos como terrestres, debido a actividades agropecuarias, tala clandestina, el tráfico de especies, el cambio de uso del suelo y la sobreexplotación de recursos, calentamiento global, así como condiciones de pobreza y marginación que afecta a las comunidades asentadas en ellas. Principalmente, las comunidades que habitan las ANP, han interactuado con los recursos naturales por muchas generaciones, y junto con la Comisión Nacional de Áreas Naturales Protegidas, participan mayormente en la conservación de los recursos naturales y la biodiversidad, no obstante, existen personas que por escases de oportunidades económicas se ven obligados a no aprovechar de manera sustentable los recursos naturales. El problema en específico que atiende con el Programa de Conservación para el desarrollo Sostenible (PROCODES)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 Para garantizar que mujeres, hombres y la población indígena y/o afromexicanas tengan conocimiento de la convocatoria para acceder a los apoyos del PROCODES,  el personal de las Direcciones Regionales o Direcciones de ANP, según corresponda, deberá difundirla en lugares públicos, como presidencias municipales, escuelas, centros de salud y/o las casas comunales o ejidales, a través de los medios de comunicación que estén su alcance.  </t>
  </si>
  <si>
    <t>13423</t>
  </si>
  <si>
    <t>14294</t>
  </si>
  <si>
    <t>110419</t>
  </si>
  <si>
    <t>118951</t>
  </si>
  <si>
    <t>(Comisión Nacional de Áreas Naturales Protegidas)</t>
  </si>
  <si>
    <t>77.3</t>
  </si>
  <si>
    <t>Programa de Conservación para el Desarrollo Sostenible</t>
  </si>
  <si>
    <t>S046</t>
  </si>
  <si>
    <t>2.32</t>
  </si>
  <si>
    <t>11.86</t>
  </si>
  <si>
    <t>64.73</t>
  </si>
  <si>
    <t>UR: RHQ</t>
  </si>
  <si>
    <t>66.75</t>
  </si>
  <si>
    <t>45.81</t>
  </si>
  <si>
    <t>5.02</t>
  </si>
  <si>
    <t>32.40</t>
  </si>
  <si>
    <t>RHQ</t>
  </si>
  <si>
    <t>Porcentaje de apoyos otorgados a mujeres</t>
  </si>
  <si>
    <t xml:space="preserve"> RHQ- Comisión Nacional Forestal </t>
  </si>
  <si>
    <t xml:space="preserve"> En nuestro país 42.4% de las personas que viven en pobreza extrema son mujeres, según lo señala el ?Informe de la Evolución de la Pobreza 2008-2018? realizado por el Consejo Nacional de Evaluación de la Política de Desarrollo Social. Por otra parte, la participación de las mujeres en el sector forestal, específicamente en las acciones de protección, conservación, restauración y aprovechamiento de los recursos forestales es limitada, debido a las brechas de género que existen en los siguientes aspectos:La tenencia de la tierra y los derec hos de propiedad los tienen en su mayoría los varones; el uso, manejo y control de los recursos forestales principalmente está a cargo de los hombres y que las mujeres a veces carecen de facultades legales para adquirir derechos de propiedad sobre la tierra y para tener acceso a derechos esenciales como el crédito y los insumos.  Esta situación limita en el goce pleno de sus derechos en relación con los recursos forestales y abre varias barreras y brechas de género de tipo estructural, cultural y conductual significativas para las mujeres.En este sentido solamente 18.5% de los integrantes de órganos de representación de núcleos agrarios son mujeres, según los resultados del Registro Agrario Nacional en su publicación ?Estadística con perspectiva de género? del año 2022 y 34.8% de las personas sujetas de derechos que reciben documentos agrarios y que ocupan espacios de toma de decisiones en los núcleos agrarios, son mujeres según el análisis de la ?creciente participación de las mujeres como sujeto de derechos: RAN? que han tenido acceso a la tierra a través de cesión de derechos o herencia familiar. Si bien es cierto que en los últimos años ha aumentado el número de mujeres ejidatarias o comuneras, éste dista mucho de ser equitativo y tampoco es garantía de una participación real.  </t>
  </si>
  <si>
    <t>834</t>
  </si>
  <si>
    <t>401</t>
  </si>
  <si>
    <t>5766165</t>
  </si>
  <si>
    <t>5909805</t>
  </si>
  <si>
    <t>(Comisión Nacional Forestal)</t>
  </si>
  <si>
    <t>66.7</t>
  </si>
  <si>
    <t>Desarrollo Forestal Sustentable para el Bienestar</t>
  </si>
  <si>
    <t>S219</t>
  </si>
  <si>
    <t>0.01</t>
  </si>
  <si>
    <t>UR: TOM</t>
  </si>
  <si>
    <t>0.29</t>
  </si>
  <si>
    <t>TOM</t>
  </si>
  <si>
    <t>Porcentaje de mujeres participantes en la capacitación exclusiva para mujeres sobre desarrollo de habilidades gerenciales y de liderazgo.</t>
  </si>
  <si>
    <t xml:space="preserve">Porcentaje de participaciones alcanzadas en las actividades de capacitación y sensibilización en temas de igualdad de género, no discriminación y violencia. </t>
  </si>
  <si>
    <t>Porcentaje de buenas prácticas laborales en materia de inclusión, igualdad, combate a la violencia laboral y conciliación trabajo-familia, realizadas en el CENACE.</t>
  </si>
  <si>
    <t xml:space="preserve"> TOM- Centro Nacional de Control de Energía </t>
  </si>
  <si>
    <t xml:space="preserve"> Promover una cultura institucional a favor de la igualdad de género y un clima laboral libre de discriminación y violencia, requiere de la implementación de buenas prácticas para garantizar el derecho a la igualdad entre mujeres y hombres y una vida libre de violencia en el ámbito laboral. La Norma Mexicana NMX-R-025-SCFI-2015 en Igualdad Laboral y No Discriminación (Norma), es un mecanismo de adopción voluntaria que busca reconocer a las instituciones que cuentan con prácticas de igualdad laboral y no discriminación. En 2023, el CENACE acreditó su auditoría de vigilancia en la Norma con distintivo nivel plata, el cual obtuvo mediante el cumplimiento de 3 medidas de nivelación. Dentro de las medias de nivelación, inclusión y acciones afirmativas, acreditadas por el CENACE se encuentra la medida de inclusión 5 que insta a: Llevar a cabo actividades o eventos enfocados exclusivamente a fomentar la igualdad y no discriminación y que sean dirigidos al personal del centro de trabajo y sus familias. Por ello, durante el ejercicio 2024, el CENACE llevará a cabo la promoción de buenas prácticas laborales, mediante la realización de actividades y/o eventos recreativos, deportivos y/o culturales, a través de los cuales se promueva la igualdad y no discriminación, así como la conciliación trabajo-familia entre el personal del CENACE. Igualmente, la promoción de la igualdad entre mujeres y hombres conlleva la implementación de acciones de sensibilización, capacitación y difusión en dicha materia, con la finalidad de informar y modificar aquellas causas históricas y estructurales que obstaculizan el desarrollo y discriminan a mujeres y a hombres en diversos ámbitos. Razón por la cual, se pretende realizar en el CENACE diversas acciones de sensibilización y capacitación respecto a temas de igualdad de género, prevención de la discriminación, violencia de género, hostigamiento y acoso sexual. </t>
  </si>
  <si>
    <t>185</t>
  </si>
  <si>
    <t>242</t>
  </si>
  <si>
    <t>312</t>
  </si>
  <si>
    <t>240</t>
  </si>
  <si>
    <t>(Centro Nacional de Control de Energía)</t>
  </si>
  <si>
    <t>0.2</t>
  </si>
  <si>
    <t>Dirección, coordinación y control de la operación del Sistema Eléctrico Nacional</t>
  </si>
  <si>
    <t>E568</t>
  </si>
  <si>
    <t>Energía</t>
  </si>
  <si>
    <t>18</t>
  </si>
  <si>
    <t>0.1</t>
  </si>
  <si>
    <t>Porcentaje de personal capacitado en materia de género</t>
  </si>
  <si>
    <t xml:space="preserve"> A00- Comisión Nacional de Seguridad Nuclear y Salvaguardias </t>
  </si>
  <si>
    <t xml:space="preserve"> La Comisión Nacional de Seguridad Nuclear y Salvaguardias, le hacen falta recursos humanos, que se puedan dedicar exclusivamente a la atención del Programa de Igualdad entre Mujeres y Hombres, que le permita realizar actividades de manera constante; no obstante, la Comisión ha mantenido el interés en continuar sensibilizando al personal, promoviendo la igualdad de género, el no hostigamiento y acoso sexual, y la no discriminación. </t>
  </si>
  <si>
    <t>110</t>
  </si>
  <si>
    <t>73</t>
  </si>
  <si>
    <t>(Comisión Nacional de Seguridad Nuclear y Salvaguardias)</t>
  </si>
  <si>
    <t>Regulación y supervisión de actividades nucleares y radiológicas</t>
  </si>
  <si>
    <t>G003</t>
  </si>
  <si>
    <t>1.23</t>
  </si>
  <si>
    <t>1.49</t>
  </si>
  <si>
    <t>6.3</t>
  </si>
  <si>
    <t>UR: 413</t>
  </si>
  <si>
    <t>5.15</t>
  </si>
  <si>
    <t>413</t>
  </si>
  <si>
    <t>606. Indicador 1-Porcentaje de avance en la realización de las acciones para el desarrollo y evaluación de impacto de la campaña de prevención de la discriminación y violencia contra las mujeres.</t>
  </si>
  <si>
    <t xml:space="preserve">604. Indicador 2-Porcentaje de asistencia a las sesiones informativas sobre Hostigamiento y Acoso Sexual.  </t>
  </si>
  <si>
    <t xml:space="preserve">604. Indicador 1-Porcentaje de avance en las acciones programadas para la sensibilización en hostigamiento y acoso sexual. </t>
  </si>
  <si>
    <t>231 indicador 1-Porcentaje de avance en las acciones programadas para la verificación del cumplimiento de la Norma Mexicana NMX-R-025-SCFI-2015 en Igualdad laboral y no discriminación.</t>
  </si>
  <si>
    <t>102 indicador 2-Porcentaje de mujeres asistentes a la Red en 2024 respecto a 2023.</t>
  </si>
  <si>
    <t>102. Indicador 1-Porcentaje de avance en las actividades para fortalecer la Red de Mujeres del sector energético.</t>
  </si>
  <si>
    <t xml:space="preserve">324 indicado 2-Porcentaje de avance en la elaboración de una Guía de Lenguaje inclusivo y no sexista en la SENER . </t>
  </si>
  <si>
    <t xml:space="preserve">324. Indicador 1-Porcentaje de avance en acciones de difusión llevadas acabo en materia de igualdad de género y no discriminación. </t>
  </si>
  <si>
    <t>Porcentaje de personal que recibió alguna acción de capacitación en materia de igualdad de género y no discriminación durante el 2024.</t>
  </si>
  <si>
    <t xml:space="preserve"> Secretaria de Energía </t>
  </si>
  <si>
    <t xml:space="preserve"> El sector energético ha sido un espacio masculinizado que ha ido cambiando poco a poco con la incorporación de más mujeres en la dependencia. No obstante un mayor número no significa un cambio automático en la cultura institucional, se requiere sensibilizar y capacitar, en específico debemos de ir incorporando a nuestro quehacer laboral nuevos conceptos tales como la igualdad, la perspectiva de género a fin de generar espacios igualitarios, libres de discriminación y violencia para las mujeres.    A lo largo de la historia las mujeres hemos sufrido discriminaciones y violencias en todos los ámbitos de la vida, incluyendo el laboral. Si bien se ha desarrollado un marco legal que ha permitido institucionalizar la perspectiva de género lo cierto es que prevalecen brechas de género que se tienen que ir cerrando a través del desarrollo de políticas públicas en materia de igualdad. La SENER ha logrado casi la paridad pero aún así es necesario continuar con acciones que nos acerquen a la igualdad sustantiva.   </t>
  </si>
  <si>
    <t>409</t>
  </si>
  <si>
    <t>371</t>
  </si>
  <si>
    <t>(Unidad de Enlace, Mejora Regulatoria y Programas Transversales)</t>
  </si>
  <si>
    <t>(Dirección General de Recursos Humanos, Materiales y Servicios Generales)</t>
  </si>
  <si>
    <t>5.1</t>
  </si>
  <si>
    <t>0.15</t>
  </si>
  <si>
    <t>UR: E00</t>
  </si>
  <si>
    <t>E00</t>
  </si>
  <si>
    <t>Porcentaje de material de Difusión en materia de Igualdad entre mujeres y hombres</t>
  </si>
  <si>
    <t>Porcentaje del personal de la CONUEE Capacitado en materia de Igualdad entre Mujeres y Hombres</t>
  </si>
  <si>
    <t>Porcentaje de Instrumentos en materia de género actualizados</t>
  </si>
  <si>
    <t>Porcentaje del personal de la CONUEE que participó en la Detección de Necesidad de Capacitación (DNC) en materia de Igualdad entre Mujeres y Hombres</t>
  </si>
  <si>
    <t xml:space="preserve"> E00- Comisión Nacional para el Uso Eficiente de la Energía </t>
  </si>
  <si>
    <t xml:space="preserve"> Desarrollar acciones de sensibilización que permitan prevenir y erradicar la violencia de género, la discriminación, el Acoso u Hostigamiento sexual y laboral, así como cualquier otra forma conexa de intolerancia, con el objetivo de mantener un ambiente laboral optimo en la Comisión, que verse sobre la importancia del respeto a los Derechos Humanos y la igualdad entre mujeres y hombres en cualquier entorno. </t>
  </si>
  <si>
    <t>63</t>
  </si>
  <si>
    <t>52</t>
  </si>
  <si>
    <t>(Comisión Nacional para el Uso Eficiente de la Energía)</t>
  </si>
  <si>
    <t>Gestión, promoción, supervisión y evaluación del aprovechamiento sustentable de la energía</t>
  </si>
  <si>
    <t>P008</t>
  </si>
  <si>
    <t>1,205.84</t>
  </si>
  <si>
    <t>1,218.63</t>
  </si>
  <si>
    <t>2814.27</t>
  </si>
  <si>
    <t>UR: 211</t>
  </si>
  <si>
    <t>92.58</t>
  </si>
  <si>
    <t>211</t>
  </si>
  <si>
    <t>Porcentaje de mujeres (madres o tutoras) de niñas y niños beneficiarios de la modalidad A respecto al total de personas madres, padres o tutores de niñas y niños beneficiarios de la Modalidad A.</t>
  </si>
  <si>
    <t>50.10</t>
  </si>
  <si>
    <t>50.90</t>
  </si>
  <si>
    <t>Porcentaje de niñas, adolescentes y jóvenes beneficiarias que reciben apoyos económicos en la modalidad B respecto al total de beneficiarios.</t>
  </si>
  <si>
    <t>49.35</t>
  </si>
  <si>
    <t>49.80</t>
  </si>
  <si>
    <t>Porcentaje de niñas que reciben apoyos económicos en la modalidad A respecto al total de beneficiarios del programa.</t>
  </si>
  <si>
    <t xml:space="preserve"> Secretaria de Bienestar </t>
  </si>
  <si>
    <t xml:space="preserve"> Las niñas, niños, adolescentes y jóvenes de hasta 23 años de edad en situación de vulnerabilidad por la ausencia de uno o ambos padres presentan dificultades para su cuidado infantil y educación. </t>
  </si>
  <si>
    <t>136088</t>
  </si>
  <si>
    <t>133331</t>
  </si>
  <si>
    <t>778841</t>
  </si>
  <si>
    <t>784833</t>
  </si>
  <si>
    <t>(Dirección General para el Bienestar de las Niñas, Niños y Adolescentes)</t>
  </si>
  <si>
    <t>2814.2</t>
  </si>
  <si>
    <t xml:space="preserve">Programa de Apoyo para el Bienestar de las Niñas y Niños, Hijos de Madres Trabajadoras </t>
  </si>
  <si>
    <t>S174</t>
  </si>
  <si>
    <t>Bienestar</t>
  </si>
  <si>
    <t>20</t>
  </si>
  <si>
    <t>117,773.43</t>
  </si>
  <si>
    <t>120,704.28</t>
  </si>
  <si>
    <t>251068.92</t>
  </si>
  <si>
    <t>UR: 213</t>
  </si>
  <si>
    <t>251774.14</t>
  </si>
  <si>
    <t>razón</t>
  </si>
  <si>
    <t>213</t>
  </si>
  <si>
    <t>Razón por sexo de personas adultas mayores derechohabientes</t>
  </si>
  <si>
    <t xml:space="preserve"> En México, las personas adultas mayores de 65 años tenían un acceso limitado a la protección social, sin embargo, en 2019, como parte de las políticas prioritarias de la administración 2018-2024, se rediseña la política pública enfocada al bienestar de las personas adultas mayores, reconociéndolas como titulares de derechos y otorgándoles una pensión económica, no contributiva, que contribuye a que cuenten con un piso mínimo de protección social, el monto de la pensión se ha incrementado  en cada ejercicio fiscal y es un derecho establecido en la constitución desde 2020. </t>
  </si>
  <si>
    <t>5440950</t>
  </si>
  <si>
    <t>6705266</t>
  </si>
  <si>
    <t>5927463</t>
  </si>
  <si>
    <t>7405299</t>
  </si>
  <si>
    <t>(Dirección General para el Bienestar de las Personas Adultas Mayores)</t>
  </si>
  <si>
    <t>251774.1</t>
  </si>
  <si>
    <t>Pensión para el Bienestar de las Personas Adultas Mayores</t>
  </si>
  <si>
    <t>S176</t>
  </si>
  <si>
    <t>1,977.80</t>
  </si>
  <si>
    <t>5,503.57</t>
  </si>
  <si>
    <t>12457.16</t>
  </si>
  <si>
    <t>Porcentaje de apoyos económicos destinados a mujeres respecto de los planeados.</t>
  </si>
  <si>
    <t>Porcentaje de mujeres que reciben asistencia técnica respecto a lo planeado.</t>
  </si>
  <si>
    <t xml:space="preserve"> Se reconoce que las mujeres campesinas aportan de forma sustantiva a la producción de alimentos, a la transformación, el resguardo de semillas criollas, el manejo ambiental, la comercialización, la preparación y conservación de alimentos, por lo que prestará especial atención para que a través de las acciones y servicios, se busque acelerar la igualdad de género y el empoderamiento social y económico de las mujeres campesinas, como un aspecto crucial para erradicar la pobreza rural, eliminar el hambre y mejorar el bienestar de las poblaciones rurales. </t>
  </si>
  <si>
    <t>364599</t>
  </si>
  <si>
    <t>91150</t>
  </si>
  <si>
    <t>(Dirección General de Seguimiento y Logística para el Desarrollo Rural y Productivo)</t>
  </si>
  <si>
    <t>12457.1</t>
  </si>
  <si>
    <t>Sembrando Vida</t>
  </si>
  <si>
    <t>S287</t>
  </si>
  <si>
    <t>2.60</t>
  </si>
  <si>
    <t>5.76</t>
  </si>
  <si>
    <t>UR: 800</t>
  </si>
  <si>
    <t>800</t>
  </si>
  <si>
    <t>Porcentaje de mujeres que terminan el Programa de Desarrollo Comunitario para Mujeres en Turismo</t>
  </si>
  <si>
    <t>Porcentaje de personas servidoras públicas certificadas en la Competencia Atención presencial a presuntas víctimas de</t>
  </si>
  <si>
    <t>Porcentaje de personas satisfechas con la Estrategia integral de prevención a la trata de personas, principalmente con fines de</t>
  </si>
  <si>
    <t>Porcentaje de mujeres satisfechas con las actividades realizadas en la Iniciativa Sonrisas por México en Igualdad 2024</t>
  </si>
  <si>
    <t>Porcentaje de personas servidoras publicas hombres que asisten al Programa de formación centrada en hombres.</t>
  </si>
  <si>
    <t>Porcentaje de acciones realizadas del Programa de Cultura Institucional</t>
  </si>
  <si>
    <t xml:space="preserve"> Secretaria de Turismo </t>
  </si>
  <si>
    <t xml:space="preserve"> El Informe Mundial sobre Mujeres en Turismo, OMT 2021 establece que ?La igualdad de género necesita estar firmemente integrada en la política turística. Como todas las políticas de igualdad de género, las estrategias en el sector turístico son altamente vulnerables a los cambios de gobierno. En ese sentido, es importante trabajar por institucionalizar una perspectiva de género en el turismo mediante su transversalización, en lugar de centrarse solo en la formulación de políticas. Salvo que la perspectiva de género esté institucionalizada, cada momento de cambio político exige nuevos esfuerzos por atraer la atención de los responsables públicos de turismo hacia esta cuestión. Más que adaptar la igualdad de género al sector turístico, la igualdad de género y las estrategias turísticas funcionan mejor cuando facilitan el desarrollo turístico desde una perspectiva de género?. </t>
  </si>
  <si>
    <t>940</t>
  </si>
  <si>
    <t>462</t>
  </si>
  <si>
    <t>(Unidad de Innovación y Política Turística)</t>
  </si>
  <si>
    <t>5.7</t>
  </si>
  <si>
    <t>Planeación y conducción de la política de turismo</t>
  </si>
  <si>
    <t>Turismo</t>
  </si>
  <si>
    <t>21</t>
  </si>
  <si>
    <t>1.2</t>
  </si>
  <si>
    <t>Indicador 2: Porcentaje de acciones de sensibilización y capacitación del Programa en materia de Igualdad de género y no discriminación dirigidas al personal de mando medio y superior del Instituto.</t>
  </si>
  <si>
    <t>Indicador 1: Porcentaje del personal de la rama administrativa de oficinas centrales con al menos una acción de capacitación del programa en materia de Igualdad de género y No Discriminación impartido por la DEA</t>
  </si>
  <si>
    <t xml:space="preserve"> Secretaria de Instituto Nacional Electoral </t>
  </si>
  <si>
    <t xml:space="preserve"> Desigualdad y discriminación sobre las funciones y responsabilidades de las mujeres y hombres en su ámbito laboral, prevenir, sancionar y erradicar la violencia en cualquiera de sus manifestaciones y ámbitos, así como el hostigamiento y acoso sexual y laboral en la Institución. </t>
  </si>
  <si>
    <t>1632</t>
  </si>
  <si>
    <t>1413</t>
  </si>
  <si>
    <t>(Dirección Ejecutiva de Administración)</t>
  </si>
  <si>
    <t>Gestión Administrativa</t>
  </si>
  <si>
    <t>Instituto Nacional Electoral</t>
  </si>
  <si>
    <t>22</t>
  </si>
  <si>
    <t>0.10</t>
  </si>
  <si>
    <t>UR: 200</t>
  </si>
  <si>
    <t>0.76</t>
  </si>
  <si>
    <t>28.86</t>
  </si>
  <si>
    <t>28.81</t>
  </si>
  <si>
    <t>200</t>
  </si>
  <si>
    <t>Indicador 1: Porcentaje de visitas de verificación in situ donde se supervisa la ejecución de actividades por parte de las OSC que perciben recursos.</t>
  </si>
  <si>
    <t>Acción 402 Indicador 2: Porcentaje de mujeres que participan directamente en la promoción de los derechos políticos y electorales de las mujeres indígenas y afromexicanas, en condiciones de igualdad y paridad de género.</t>
  </si>
  <si>
    <t>Acción 402 Indicador 1: Porcentaje de radios comunitarias, indígenas e indigenistas que participan directamente en la promoción de los derechos políticos y electorales de las mujeres indígenas y afromexicanas, en condiciones de igualdad y paridad de género.</t>
  </si>
  <si>
    <t>Acción 207 Indicador 2: Porcentaje de iniciativas impulsadas para fomentar la participación y el ejercicio libre de los derechos humanos y los político-electorales de las mujeres en condiciones de igualdad y paridad de género.</t>
  </si>
  <si>
    <t>Acción 207 Indicador 1: Porcentaje de población que participa en iniciativas orientadas a promover la igualdad de las mujeres en el ejercicio de sus derechos político-electorales.</t>
  </si>
  <si>
    <t xml:space="preserve"> Participación en el ámbito público y el ejercicio de los derechos políticos de las mujeres en condiciones de igualdad y sin discriminación e impulsar sus liderazgos, considerando la participación de mujeres indígenas, afrodescendientes y jóvenes, en espacios de toma de decisiones. </t>
  </si>
  <si>
    <t>273</t>
  </si>
  <si>
    <t>255</t>
  </si>
  <si>
    <t>2084</t>
  </si>
  <si>
    <t>8340</t>
  </si>
  <si>
    <t>(Juntas Locales Ejecutivas)</t>
  </si>
  <si>
    <t>(Dirección Ejecutiva de Capacitación Electoral y Educación Cívica)</t>
  </si>
  <si>
    <t>Capacitación y educación para el ejercicio democrático de la ciudadanía</t>
  </si>
  <si>
    <t>R003</t>
  </si>
  <si>
    <t>2.08</t>
  </si>
  <si>
    <t>UR: 111</t>
  </si>
  <si>
    <t>111</t>
  </si>
  <si>
    <t>Indicador 1: Variación porcentual de la ciudadanía en situación de vulnerabilidad que obtuvo su Credencial para Votar en el 2024 con respecto al año anterior.</t>
  </si>
  <si>
    <t xml:space="preserve"> De acuerdo con el Censo de Población y Vivienda en 2021, se identificó que el total de la población de 15 años y más de edad en México se estima en 97.2 millones de personas. De estas, 5.0 millones se autoidentifican LGBTI+, lo que equivale al 5.1 % de la población de 15 años y más en el país. El 81.8 % se asume parte de esta población por su orientación sexual, 7.6 %, por su identidad de género y 10.6 %, por ambas.  Además, se identificó a 6,179,890 personas con algún tipo de discapacidad, lo que representa 4.9 % de la población total del país. De ellas 53 % son mujeres y 47 % son hombres. Por otro lado, se identificaron 5 mil 700 personas en situación de calle y a 23.2 millones de personas hablantes de lenguas indígenas. Por lo que, se debe dar atención incluyente y sin discriminación por parte del Instituto Nacional Electoral a las solicitudes de trámite de la Credencial para Votar de la ciudadanía que se encuentra en situación de vulnerabilidad. </t>
  </si>
  <si>
    <t>9815994</t>
  </si>
  <si>
    <t>11393415</t>
  </si>
  <si>
    <t>(Dirección Ejecutiva del Registro Federal de Electores)</t>
  </si>
  <si>
    <t>2.0</t>
  </si>
  <si>
    <t>Actualización del padrón electoral y expedición dela credencial para votar</t>
  </si>
  <si>
    <t>R005</t>
  </si>
  <si>
    <t>0.44</t>
  </si>
  <si>
    <t>15.21</t>
  </si>
  <si>
    <t>UR: 123</t>
  </si>
  <si>
    <t>1.21</t>
  </si>
  <si>
    <t>10.79</t>
  </si>
  <si>
    <t>UR: 122</t>
  </si>
  <si>
    <t>56.50</t>
  </si>
  <si>
    <t>123</t>
  </si>
  <si>
    <t>Indicador 2: Porcentaje de mujeres que ocupan el cargo de consejeras de los Consejos Generales de los Organismos Públicos Locales a nivel nacional</t>
  </si>
  <si>
    <t>Indicador 1: Porcentaje de mujeres designadas en el cargo de consejeras de los Consejos Generales de los Organismos Públicos Locales.</t>
  </si>
  <si>
    <t>122</t>
  </si>
  <si>
    <t>Indicador 7: Porcentaje de publicaciones realizadas sobre igualdad de género y no discriminación en el ejercicio de los derechos político-electorales.</t>
  </si>
  <si>
    <t>Indicador 6: Porcentaje de documentos de investigación realizados sobre igualdad de género y no discriminación en el ejercicio de los derechos político-electorales.</t>
  </si>
  <si>
    <t>Indicador 5: Porcentaje de personas sensibilizadas mediante acciones de difusión sobre la igualdad de género y no discriminación en el ejercicio de los derechos político-electorales.</t>
  </si>
  <si>
    <t>Indicador 4: Índice de acciones para la institucionalización y transversalización de la igualdad de género, no discriminación y prevención de la violencia en el ámbito laboral.</t>
  </si>
  <si>
    <t>Indicador 3: Incremento de Mujeres que participen en las actividades de la Red de Coaching de Mujeres del Servicio Profesional Electoral Nacional y de la Rama Administrativa en 2024.</t>
  </si>
  <si>
    <t>Indicador 2: Porcentaje de personas servidoras públicas sensibilizadas en materia de igualdad de género, no discriminación, DDHH y prevención de la violencia en el ámbito laboral.</t>
  </si>
  <si>
    <t>Indicador 1: Porcentaje de Personas Servidoras Públicas Capacitadas en Igualdad (PPCI).</t>
  </si>
  <si>
    <t xml:space="preserve"> El INE para realizar las tareas, proyectos y funciones en el ámbito de responsabilidad cuenta con personal de la Rama Administrativa, del Servicio Profesional Electoral y personal de honorarios permanentes, en este contexto, sin embargo, la brecha de género subsiste a pesar de los esfuerzos institucionales que se realizan. Por lo que para el ejercicio 2024, se continuará reforzando la importancia de la igualdad de género para cerrar la brecha que existe en las personas que laboran en el Instituto, a fin de garantizar las mismas posibilidades y oportunidades para mujeres y hombres en el ámbito laboral. Por lo anterior, se observa que prevalecen barreras estructurales para lograr una mayor igualdad entre mujeres y hombres al interior del INE.  Garantizar la igualdad de género en la Designación de las y los Consejeros Presidentes y Consejeras y Consejeros Electorales de los Organismos Públicos Locales Electorales. </t>
  </si>
  <si>
    <t>166</t>
  </si>
  <si>
    <t>326</t>
  </si>
  <si>
    <t>3241</t>
  </si>
  <si>
    <t>3243</t>
  </si>
  <si>
    <t>(Unidad Técnica de Vinculación con los Organismos Públicos Locales)</t>
  </si>
  <si>
    <t>(Unidad Técnica de Igualdad de Género y No Discriminación)</t>
  </si>
  <si>
    <t>26.0</t>
  </si>
  <si>
    <t>Dirección, soporte jurídico electoral y apoyo logístico</t>
  </si>
  <si>
    <t>R008</t>
  </si>
  <si>
    <t>1.83</t>
  </si>
  <si>
    <t>2.02</t>
  </si>
  <si>
    <t>11.26</t>
  </si>
  <si>
    <t>UR: 120</t>
  </si>
  <si>
    <t>120</t>
  </si>
  <si>
    <t>Indicador 3: Porcentaje de personal capacitado en materia de fiscalización con perspectiva de género.</t>
  </si>
  <si>
    <t>4.72</t>
  </si>
  <si>
    <t>Indicador 2: Porcentaje de visitas de verificación del gasto programado realizadas.</t>
  </si>
  <si>
    <t>72.00</t>
  </si>
  <si>
    <t>Indicador 1: Porcentaje del grado de cumplimiento en la rendición de cuentas del gasto programado.</t>
  </si>
  <si>
    <t xml:space="preserve"> Conocer si las actividades realizadas al amparo de los Programas Anuales de Trabajo de capacitación, promoción y desarrollo de liderazgos políticos de las mujeres con recursos de gasto programado, coadyuban en el avance de las mujeres en la participación política. </t>
  </si>
  <si>
    <t>234</t>
  </si>
  <si>
    <t>250</t>
  </si>
  <si>
    <t>425</t>
  </si>
  <si>
    <t>(UnidadTécnica de Fiscalización)</t>
  </si>
  <si>
    <t>11.2</t>
  </si>
  <si>
    <t>Otorgamiento de prerrogativas a partidos políticos, fiscalización de sus recursos y administración de los tiempos del estado en radio y televisión</t>
  </si>
  <si>
    <t>R009</t>
  </si>
  <si>
    <t>1.08</t>
  </si>
  <si>
    <t>UR: 104</t>
  </si>
  <si>
    <t>104</t>
  </si>
  <si>
    <t>Indicador 1: Porcentaje de documentos de análisis con perspectivas de género e interseccional realizados.</t>
  </si>
  <si>
    <t xml:space="preserve"> Discriminación y violencia hacia mujeres y grupos en medios convencionales; así como la violencia mediática en la conversación de las personas en la red social X (antes Twitter). </t>
  </si>
  <si>
    <t>(Coordinación Nacional de Comunicación Social)</t>
  </si>
  <si>
    <t>Vinculación con la sociedad</t>
  </si>
  <si>
    <t>R010</t>
  </si>
  <si>
    <t>0.20</t>
  </si>
  <si>
    <t>0.26</t>
  </si>
  <si>
    <t>1.47</t>
  </si>
  <si>
    <t>Indicador 1: Porcentaje de las actividades realizadas para la capacitación y formación a mujeres respecto del total de actividades reportadas en los Programas Anuales de Trabajo.</t>
  </si>
  <si>
    <t>Indicador 1: Porcentaje de metodologías aplicadas para el análisis de registros de prensa convencional y redes sociales.</t>
  </si>
  <si>
    <t xml:space="preserve"> Brechas existentes en la participación de candidatas y candidatos, así como en la identificación y clasificación de casos de Violencia Política contra las Mujeres en Razón de Género (VPMRG), en medios de comunicación convencionales y la conversación pública desarrollada en redes sociales durante los procesos electorales.  Conocer si las actividades realizadas al amparo de los Programas Anuales de Trabajo de capacitación, promoción y desarrollo de liderazgos políticos de las mujeres con recursos de gasto programado, coadyuban en el avance de las mujeres en la participación política. </t>
  </si>
  <si>
    <t>1.4</t>
  </si>
  <si>
    <t>Tecnologías de información y comunicaciones</t>
  </si>
  <si>
    <t>R011</t>
  </si>
  <si>
    <t>6.94</t>
  </si>
  <si>
    <t>35.22</t>
  </si>
  <si>
    <t>54.21</t>
  </si>
  <si>
    <t>56.29</t>
  </si>
  <si>
    <t>95.10</t>
  </si>
  <si>
    <t>12 C Porcentaje de escritos por presuntas violaciones a los derechos humanos en razón de género atendidos con respecto a los solicitados.</t>
  </si>
  <si>
    <t>11 B3 Porcentaje de vinculaciones con los entes obligados para los servicios de promoción y capacitación sobre los derechos humanos de las mujeres para la igualdad sustantiva y para una cultura de paz, elaboradas, con relación a las solicitadas.</t>
  </si>
  <si>
    <t>10 B2 Porcentaje de herramientas didácticas y propuestas para el diseño de materiales para la promoción y capacitación sobre los derechos humanos de las mujeres para la igualdad sustantiva y para una cultura de paz, elaboradas, con relación a los programadas.</t>
  </si>
  <si>
    <t>9 B1 Porcentaje de servicios de promoción y capacitación sobre los derechos humanos de las mujeres para la igualdad sustantiva y para una cultura de paz evaluados con respecto al total de los servicios de promoción requeridos.</t>
  </si>
  <si>
    <t>8 A3 Porcentaje de reportes para el fortalecimiento de los indicadores del Atlas de Igualdad y Derechos Humanos para la observancia en torno a la disminución de las brechas de género y las desigualdades, elaborados con relación a los programados</t>
  </si>
  <si>
    <t>7 A2 Porcentaje de informes sobre la participación de la CNDH en los procedimientos de Alerta de Violencia de Género contra las mujeres elaborados en relación con los programados</t>
  </si>
  <si>
    <t>6 A1 Porcentaje de informes de análisis trimestrales de la observancia en el monitoreo de la política de igualdad, la no discriminación y no violencia contra las mujeres enviados anualmente a los entes obligados con relación a los programados</t>
  </si>
  <si>
    <t>5 C Porcentaje de expedientes de queja, inconformidad, orientaciones directas y remisiones en materia de derechos humanos en razón de género concluidos respecto a los expedientes registrados y en trámite.</t>
  </si>
  <si>
    <t>4 B Porcentaje de servicios de promoción y capacitación sobre los derechos humanos de las mujeres para la igualdad sustantiva y para una cultura de paz proporcionados con relación a los requeridos.</t>
  </si>
  <si>
    <t>3 A Porcentaje de estudios, documentos de investigación, recomendaciones generales, informes técnicos, diagnósticos y/o plataformas para la observancia en el seguimiento, evaluación y monitoreo de la Política Nacional en Materia de Igualdad entre Mujeres y Hombres elaborados con relación a los programados.</t>
  </si>
  <si>
    <t xml:space="preserve">2 Porcentaje de autoridades del Estado obligadas al cumplimiento de la Política Nacional en Materia de Igualdad entre Mujeres y Hombres y de la promoción y la protección de los derechos humanos de las mujeres, que son informadas sobre los productos de  seguimiento, evaluación y monitoreo de la PNMIMH con relación a las programadas. </t>
  </si>
  <si>
    <t>1 Porcentaje del cumplimiento de los entes obligados a la PNMIMH a partir de la contribución del Programa de Asuntos de la Mujer y de Igualdad entre Mujeres y Hombres (PAMIMH) en la observancia, promoción y protección de los derechos humanos de las mujeres del año actual con respecto al anterior.</t>
  </si>
  <si>
    <t xml:space="preserve"> 104- Cuarta Visitaduría General </t>
  </si>
  <si>
    <t xml:space="preserve"> En la sociedad mexicana, siguen persistiendo estereotipos de género que discriminan, vulneran e impiden el derecho de las mujeres a la igualdad y a una vida libre de violencia, lo que genera violaciones a los derechos humanos de las mujeres. Por este motivo aún es necesario emprender acciones que propicien la igualdad sustantiva entre mujeres y hombres en México y que contribuyan a que tanto los programas como el quehacer cotidiano de las servidoras y servidores públicos se oriente por el principio de igualdad, la no discriminación y la no violencia contra las mujeres. En este sentido la Ley General para la Igualdad entre Mujeres y Hombres (LGIMH) y la Ley de la Comisión Nacional de los Derechos Humanos atribuyen a la CNDH, la tarea de realizar la observancia en el cumplimiento de la Política Nacional en Materia de Igualdad entre Mujeres y Hombres,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t>
  </si>
  <si>
    <t>578</t>
  </si>
  <si>
    <t>1565</t>
  </si>
  <si>
    <t>(Cuarta Visitaduría General)</t>
  </si>
  <si>
    <t>34.7</t>
  </si>
  <si>
    <t>Realizar la promoción y observancia en el monitoreo, seguimiento y evaluación del impacto de la política nacional en materia de igualdad entre mujeres y hombres</t>
  </si>
  <si>
    <t>E013</t>
  </si>
  <si>
    <t>Comisión Nacional de los Derechos Humanos</t>
  </si>
  <si>
    <t>35</t>
  </si>
  <si>
    <t>0.64</t>
  </si>
  <si>
    <t>1.09</t>
  </si>
  <si>
    <t>4.8</t>
  </si>
  <si>
    <t>UR: 126</t>
  </si>
  <si>
    <t>4.77</t>
  </si>
  <si>
    <t>170.83</t>
  </si>
  <si>
    <t>Mensual</t>
  </si>
  <si>
    <t>126</t>
  </si>
  <si>
    <t>7 B.1 Porcentaje de actividades de difusión de las campañas de sensibilización para la implementación de la política de igualdad y no discriminación</t>
  </si>
  <si>
    <t>6 A.1 Porcentaje de insumos elaborados para la impartición de talleres de capacitación para la implementación de la política de igualdad y no discriminación</t>
  </si>
  <si>
    <t>5 B Porcentaje de campañas de sensibilización para la implementación de la política de igualdad y no discriminación</t>
  </si>
  <si>
    <t>4 A Porcentaje de talleres de capacitación para la implementación de la política de igualdad y no discriminación impartidos</t>
  </si>
  <si>
    <t>3 Porcentaje de informes sobre la implementación de la política de igualdad y no discriminación</t>
  </si>
  <si>
    <t>2 Porcentaje de personas que pertenecen a la CNDH cuenta con servicios de sensibilización y capacitación relacionados con la implementación de la política de igualdad y no discriminación</t>
  </si>
  <si>
    <t xml:space="preserve">1 Porcentaje de cumplimiento de la Comisión Nacional de los Derechos Humanos de los 14 requisitos de la Norma Mexicana NMX-R-025-SCFI-2015 en igualdad laboral y no discriminación </t>
  </si>
  <si>
    <t xml:space="preserve"> 126- Unidad Técnica para la Igualdad de Género </t>
  </si>
  <si>
    <t xml:space="preserve"> Es importante que el personal de la CNDH incorpore la perspectiva de género en su quehacer institucional, así como en los programas, proyectos que cada una de las Unidades Responsables llevan a cabo de conformidad con sus competencias y atribuciones, para ello, se requiere implementar acciones para que los mecanismos internos ponga en marcha de manera inmediata un Plan de Acción con políticas públicas con perspectiva de género, aunado a la necesidad constante del personal,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cualquier tipo de violencia, incluyendo por supuesto la de aquellos grupos históricamente excluidos.  </t>
  </si>
  <si>
    <t>182</t>
  </si>
  <si>
    <t>280</t>
  </si>
  <si>
    <t>805</t>
  </si>
  <si>
    <t>873</t>
  </si>
  <si>
    <t>(Unidad Técnica para la Igualdad de Género)</t>
  </si>
  <si>
    <t>4.7</t>
  </si>
  <si>
    <t>Actividades relacionadas a la Igualdad de Género Institucional.</t>
  </si>
  <si>
    <t>M002</t>
  </si>
  <si>
    <t>2.21</t>
  </si>
  <si>
    <t>UR: 221</t>
  </si>
  <si>
    <t>Porcentaje de grupos policiales capacitados en temas de igualdad.</t>
  </si>
  <si>
    <t>61.00</t>
  </si>
  <si>
    <t>221</t>
  </si>
  <si>
    <t>Porcentaje de estudios de lesión de pecho realizados a mujeres privadas de la libertad de 40 años y más en el periodo.</t>
  </si>
  <si>
    <t>Porcentaje de estudios de lesión de pecho realizados a mujeres privadas de la libertad en el periodo.</t>
  </si>
  <si>
    <t xml:space="preserve"> Secretaria de Seguridad y Protección Ciudadana </t>
  </si>
  <si>
    <t xml:space="preserve"> Uno de los ejes prioritarios para el Sistema Penitenciario Federal es el cuidado de la salud, en este sentido las autoridades penitenciarias coordinan acciones para proveer los servicios médicos necesarios para las mujeres privadas de la libertad del Centro Federal de Readaptación Social (CEFERESO) No. 16 ?CPS Femenil, Morelos?. Para garantizar el acceso a los servicios de detección de cáncer de mama a las mujeres privadas de la libertad en este Centro, el Órgano Administrativo Desconcentrado Prevención y Readaptación Social (OADPRS) ha realizado campañas de salud y traslados de las PPL al Centro de Atención para la Salud de la Mujer (CAPASAM) para recibir atención médica especializada. Sin embargo, la capacidad de servicio ha resultado insuficiente para atender la demanda de estudios, en consecuencia, las mujeres privadas de la libertad no cuentan con un acceso periódico (anual) de evaluación o estudio para la detección temprana de este tipo de padecimientos. Por lo que se plantea la adquisición de un equipo médico especializado que permita incrementar la capacidad de servicio para la detección de lesiones de pecho de manera oportuna y disponer de un tratamiento adecuado. Bajo esta visión, se busca promover una cultura preventiva orientada en adoptar conductas, actitudes, responsables y conciencia de la existencia de agentes y factores de riesgo en la salud de las PPL, de este modo la probabilidad de controlar la enfermedad es elevada, reduciendo los costos económicos, emocionales y sociales de las mujeres y sus familias.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de los tres órdenes de gobierno, para capacitar a policías para la prevención, investigación y reacción, así como dotarlos de herramientas conceptuales, prácticas y de procedimientos técnicos-metodológicos homologados, de todas las formas de Violencias contra las mujeres, para que su actuación se efectúe en el marco de respeto de los derechos humanos de las mujeres con enfoque interseccional e intercultural. </t>
  </si>
  <si>
    <t>59</t>
  </si>
  <si>
    <t>1241</t>
  </si>
  <si>
    <t>(Dirección General de Política y Desarrollo Policial)</t>
  </si>
  <si>
    <t>(Dirección General de Política y Desarrollo Penitenciario)</t>
  </si>
  <si>
    <t>Implementar las políticas, programas y acciones tendientes a garantizar la seguridad pública de la Nación y sus habitantes</t>
  </si>
  <si>
    <t>Seguridad y Protección Ciudadana</t>
  </si>
  <si>
    <t>36</t>
  </si>
  <si>
    <t>1,551.28</t>
  </si>
  <si>
    <t>1,558.50</t>
  </si>
  <si>
    <t>6807.36</t>
  </si>
  <si>
    <t>UR: 90X</t>
  </si>
  <si>
    <t>6807.35</t>
  </si>
  <si>
    <t>54.00</t>
  </si>
  <si>
    <t>48.00</t>
  </si>
  <si>
    <t>90X</t>
  </si>
  <si>
    <t>339. Porcentaje de Mujeres Beneficiadas con una beca para cursar estudios de Doctorado.</t>
  </si>
  <si>
    <t>58.90</t>
  </si>
  <si>
    <t>339. Porcentaje de Mujeres Beneficiadas con una Beca Nueva para cursar Estudios de Especialidad</t>
  </si>
  <si>
    <t>339. Porcentaje de mujeres beneficiadas con una beca nueva para cursar estudios de maestría</t>
  </si>
  <si>
    <t>68.00</t>
  </si>
  <si>
    <t>194. Número de apoyos complementarios otorgados a mujeres indígenas a nivel de maestría.</t>
  </si>
  <si>
    <t>194. Porcentaje de apoyos complementarios otorgados a mujeres indígenas por área del conocimiento.</t>
  </si>
  <si>
    <t>194. Porcentaje de Apoyos Complementarios otorgados a mujeres indígenas que estudian un posgrado en las entidades federativas del país.</t>
  </si>
  <si>
    <t>193. Porcentaje de becas asignadas a Madres Mexicanas Jefas de Familia por Entidad Federativa.</t>
  </si>
  <si>
    <t>193. Porcentaje de Madres Mexicanas Jefas de Familia que recibieron beca y concluyen sus estudios en 2024</t>
  </si>
  <si>
    <t xml:space="preserve"> Secretaria de Humanidades, Ciencias, Tecnologías e Innovación </t>
  </si>
  <si>
    <t xml:space="preserve"> La discriminación a las mujeres en México permea todas las maneras en las que nos relacionamos, tanto en lo público como en lo privado, ya que enfrentan dificultades sistemáticas para ejercer sus derechos. Se trata de un patrón de alcance generalizado, ya que sucede en el ámbito familiar, escolar, laboral e institucional. Esto se vuelve evidente al comparar mujeres con hombres: con base en casi cualquier indicador, emergen brechas que permiten dimensionar esos contrastes. Existe, sin embargo, un sector prioritario en el que las mujeres históricamente han sido excluidas; a saber, la educación. De acuerdo con el informe ?Education at a Glance 2019? que presentó la Organización para la Cooperación y Desarrollo Económicos en 2019, uno de los desafíos más importantes en materia de educación es abatir las brechas de participación escolar entre mujeres y hombres.  </t>
  </si>
  <si>
    <t>15246</t>
  </si>
  <si>
    <t>14648</t>
  </si>
  <si>
    <t>(Consejo Nacional de Humanidades, Ciencias y Tecnologías)</t>
  </si>
  <si>
    <t>6807.3</t>
  </si>
  <si>
    <t>Becas de posgrado y apoyos a la calidad</t>
  </si>
  <si>
    <t>S190</t>
  </si>
  <si>
    <t>Humanidades, Ciencias, Tecnologías e Innovación</t>
  </si>
  <si>
    <t>38</t>
  </si>
  <si>
    <t>33.84</t>
  </si>
  <si>
    <t>136.87</t>
  </si>
  <si>
    <t>UR: 100</t>
  </si>
  <si>
    <t>Porcentaje de informes que reporta trimestralmente el avance de las actividades programadas para el levantamiento de la encuesta</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</si>
  <si>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</si>
  <si>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</si>
  <si>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</si>
  <si>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Porcentaje de informes trimestrales sobre el avance de las actividades programadas para el Desarrollo y análisis de información sobre violencia contra niñas y mujeres, transversalización de la perspectiva de género.</t>
  </si>
  <si>
    <t>Porcentaje de informes trimestrales sobre el avance de las actividades programadas para el proyecto Estudios sobre violencias de género, orientados a apoyar la definición de proyectos estadísticos</t>
  </si>
  <si>
    <t>Porcentaje de avance trimestral de las actividades programadas para el desarrollo de diagnósticos de registros sobre violencia contra las mujeres</t>
  </si>
  <si>
    <t>Porcentaje de avance de la actualización de los indicadores programados para el Sistema Integrado de Estadísticas sobre Violencia contra las Mujeres (SIESVIM).</t>
  </si>
  <si>
    <t>Porcentaje de informes trimestrales sobre el avance de las actividades programadas para el Sistema Integrado de Estadísticas sobre Violencia contra las Mujeres (SIESVIM).</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</si>
  <si>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</si>
  <si>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</si>
  <si>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61869219</t>
  </si>
  <si>
    <t>67458968</t>
  </si>
  <si>
    <t>(Instituto Nacional de Estadística y Geografía)</t>
  </si>
  <si>
    <t>136.8</t>
  </si>
  <si>
    <t>Producción y difusión de información estadística y geográfica</t>
  </si>
  <si>
    <t>Información Nacional Estadística y Geográfica</t>
  </si>
  <si>
    <t>40</t>
  </si>
  <si>
    <t>102-2-411.- Porcentaje de cumplimiento en la impartición de acciones de capacitación para prevenir, atender y sancionar el hostigamiento y acoso sexual.</t>
  </si>
  <si>
    <t>103-2-606.- Porcentaje de cumplimiento del programa anual de actividades de difusión sobre el marco legal en igualdad de género.</t>
  </si>
  <si>
    <t>103-1-606.- Porcentaje de personal que participó en talleres de sensibilización sobre sesgos y estereotipos de género.</t>
  </si>
  <si>
    <t>102-1-411.- Porcentaje de personal con conocimiento del Protocolo contra el Hostigamiento y Acoso Sexual.</t>
  </si>
  <si>
    <t>101-1-245.- Porcentaje de participación en acciones de capacitación y sensibilización en comunicación inclusiva con perspectiva de género.</t>
  </si>
  <si>
    <t>101-1-230.- Puntaje obtenido en el cumplimiento de requisitos para la recertificación de la Norma Mexicana NMX-R-025-SCFI-2015 en Igualdad Laboral y No Discriminación.</t>
  </si>
  <si>
    <t>101-2-163.- Porcentaje de mujeres que participan en el Programa de Tutorías.</t>
  </si>
  <si>
    <t>101-1-163.- Porcentaje del presupuesto de capacitación ejercido en mujeres.</t>
  </si>
  <si>
    <t>101-3-160.- Porcentaje de hombres capacitados en temas de igualdad de género.</t>
  </si>
  <si>
    <t>101-2-160.- Porcentaje de mujeres capacitadas en temas de igualdad de género.</t>
  </si>
  <si>
    <t>101-1-160.- Porcentaje de cumplimiento de las acciones de capacitación en materia de igualdad de género.</t>
  </si>
  <si>
    <t xml:space="preserve"> Secretaria de Comisión Federal de Competencia Económica </t>
  </si>
  <si>
    <t xml:space="preserve"> Promover una cultura organizacional de igualdad de género y no discriminación en la Comisión Federal de Competencia Económica (Comisión), a través de acciones integrales de capacitación, sensibilización, desarrollo profesional, certificación, comunicación incluyente, prevención y atención al hostigamiento y acoso sexual, así como la difusión de temas relacionados, con el fin de erradicar las brechas de desigualdad y garantizar un ambiente laboral sano, equitativo y libre de violencia para todas las personas servidoras públicas de la Comisión. </t>
  </si>
  <si>
    <t>261</t>
  </si>
  <si>
    <t>(Presidente de la Comisión Federal de Competencia Económica)</t>
  </si>
  <si>
    <t>Actividades de Apoyo Administrativo</t>
  </si>
  <si>
    <t>Comisión Federal de Competencia Económica</t>
  </si>
  <si>
    <t>41</t>
  </si>
  <si>
    <t>0.61</t>
  </si>
  <si>
    <t>2.68</t>
  </si>
  <si>
    <t>UR: 240</t>
  </si>
  <si>
    <t>16.60</t>
  </si>
  <si>
    <t>Porcentaje de cumplimiento en la realización de eventos en fechas conmemorativas relacionadas con grupos en situación de discriminación.</t>
  </si>
  <si>
    <t>20.25</t>
  </si>
  <si>
    <t>Porcentaje del personal del IFT, desagregado por sexo, que cumplió al menos cuatro horas de capacitación en materia de igualdad de género y no discriminación</t>
  </si>
  <si>
    <t>23.82</t>
  </si>
  <si>
    <t>Porcentaje de cumplimiento del Programa para la Promoción de la Igualdad de Género, Diversidad e Inclusión 2024</t>
  </si>
  <si>
    <t xml:space="preserve"> Secretaria de Instituto Federal de Telecomunicaciones </t>
  </si>
  <si>
    <t xml:space="preserve"> Considerando la histórica y aún presente brecha de desigualdad en materia de género, que se presenta tanto en las esfera social, económica, laboral, acceso a oportunidades, de trato, etc. misma que se acentúa por pertenencia a algún grupo en situación de vulnerabilidad; y en concordancia con la obligación de proteger y garantizar en condiciones de igualdad el ejercicio de los derechos humanos así como los mandatos que establece la CPEUM en materia de derechos humanos y rumbo al cumplimiento de los ODS´s 2030 se vuelve necesario implementar acciones que contribuyan al logro de estos objetivos. </t>
  </si>
  <si>
    <t>718</t>
  </si>
  <si>
    <t>571</t>
  </si>
  <si>
    <t>(Unidad de Administración)</t>
  </si>
  <si>
    <t>2.6</t>
  </si>
  <si>
    <t>Fortalecimiento e innovación institucional para el desarrollo de los sectores de Telecomunicaciones y Radiodifusión</t>
  </si>
  <si>
    <t>E001</t>
  </si>
  <si>
    <t>Instituto Federal de Telecomunicaciones</t>
  </si>
  <si>
    <t>UR: 224</t>
  </si>
  <si>
    <t>224</t>
  </si>
  <si>
    <t>Porcentaje de eventos de presentación de estudios de contenidos audiovisuales con perspectiva de género</t>
  </si>
  <si>
    <t xml:space="preserve"> En 1995 la Plataforma de Acción de Beijing reconoció como elemento crucial de cambio a los medios de comunicación, pues estos contribuyen en la generalización de estereotipos de género, los cuales pueden llegar a influir en nuestra forma de pensar y actuar; ante esto, se consideró que las mujeres en los medios  de comunicación debían ser una de las esferas de acción de la Plataforma, la cual instó de manera global a los medios de comunicación a que intensificaran su apoyo a la promoción de las mujeres. Por ello se considera llevar a cabo las acciones necesarias para lograr la igualdad en aspectos como: la participación de las mujeres en los medios y contenidos audiovisuales, así como eliminar la reproducción de estereotipos negativos de género.  </t>
  </si>
  <si>
    <t>(Unidad de Medios y Contenidos Audiovisuales)</t>
  </si>
  <si>
    <t>Regulación de los servicios de Telecomunicaciones y Radiodifusión y fortalecimiento de los derechos de sus usuarios y audiencias</t>
  </si>
  <si>
    <t>G010</t>
  </si>
  <si>
    <t>1.38</t>
  </si>
  <si>
    <t>1.42</t>
  </si>
  <si>
    <t>6.58</t>
  </si>
  <si>
    <t>Porcentaje del cumplimiento del Programa para la Promoción de la Igualdad de Género, Diversidad e Inclusión 2024</t>
  </si>
  <si>
    <t>6.5</t>
  </si>
  <si>
    <t>UR: 220</t>
  </si>
  <si>
    <t>104.34</t>
  </si>
  <si>
    <t>18.75</t>
  </si>
  <si>
    <t>220</t>
  </si>
  <si>
    <t>Porcentaje de Servidores Públicos que recibieron un artículo promocional en acciones que promuevan la erradicación de cualquier forma de discriminación de género.</t>
  </si>
  <si>
    <t>Porcentaje de Servidores/as Públicos sensibilizados con la difusión de la información de la LGIMH, Pro iguadad y LGAMVLV.</t>
  </si>
  <si>
    <t xml:space="preserve"> Secretaria de Comisión Reguladora de Energía </t>
  </si>
  <si>
    <t xml:space="preserve"> Para prevenir, erradicar y combatir cualquier forma de violencia de género, se fortalecen los conocimientos de las servidoras y los servidores públicos que forman parte de la CRE se implementan campañas de difusión a 194 servidoras públicas y a 267 servidores públicos de la CRE. Para prevenir, erradicar y combatir cualquier forma de discriminación de género, se realizan campañas difusión, dirigidas a 194 servidoras públicas y 267 servidores públicos.  </t>
  </si>
  <si>
    <t>267</t>
  </si>
  <si>
    <t>194</t>
  </si>
  <si>
    <t>(Unidad de Planeación y Vinculación)</t>
  </si>
  <si>
    <t>Regulación y permisos de electricidad</t>
  </si>
  <si>
    <t>G001</t>
  </si>
  <si>
    <t>Comisión Reguladora de Energía</t>
  </si>
  <si>
    <t>45</t>
  </si>
  <si>
    <t xml:space="preserve"> Para prevenir, erradicar y combatir cualquier forma de violencia de género, se fortalecen los conocimientos de las servidoras y los servidores públicos que forman parte de la CRE, a través de campañas de difusión a 194 servidoras públicas y a 267 servidores públicos.  Para prevenir, erradicar y combatir cualquier forma de discriminación de género, se realizan campañas difusión, dirigidas a 194 servidoras públicas y 267 servidores públicos.  </t>
  </si>
  <si>
    <t>Regulación y permisos de Hidrocarburos</t>
  </si>
  <si>
    <t>G002</t>
  </si>
  <si>
    <t>UR: 500</t>
  </si>
  <si>
    <t>Porcentaje de servidores/as públicas de mandos medios y superiores capacitados en materia de género con calificación aprobatoria.</t>
  </si>
  <si>
    <t>Porcentaje de servidores/as públicas de nivel enlace y operativo capacitados en materia de género con calificación aprobatoria.</t>
  </si>
  <si>
    <t xml:space="preserve"> La CRE vigilante del cumplimiento del marco normativo para el avance en materia de igualdad entre mujeres y hombres, realiza acciones de capacitación al interior atendiendo a 194 servidoras públicas y 267 servidores públicos.  </t>
  </si>
  <si>
    <t>0.70</t>
  </si>
  <si>
    <t>7.78</t>
  </si>
  <si>
    <t>UR: AYJ</t>
  </si>
  <si>
    <t>AYJ</t>
  </si>
  <si>
    <t>Porcentaje de personas servidoras públicas de la CEAV capacitadas en materia de protección a grupos en situación de vulnerabilidad que acreditó con una calificación igual o mayor a 8/10 con respecto a las personas servidoras públicas de la CEAV programadas para la capacitación</t>
  </si>
  <si>
    <t>Porcentaje de personas servidoras públicas de la CEAV capacitadas en materia de planeación con perspectiva de género e interseccionalidad que acreditó con una calificación igual o mayor a 8/10 con respecto a las personas servidoras públicas de la CEAV programadas para la capacitación</t>
  </si>
  <si>
    <t>Porcentaje de avance en la elaboración del documento Informe anual de las mujeres víctimas registradas en el RENAVI</t>
  </si>
  <si>
    <t>Porcentaje de avance en la elaboración del documento Actualización del Modelo Integral de Atención a Víctimas</t>
  </si>
  <si>
    <t xml:space="preserve"> AYJ- Comisión Ejecutiva de Atención a Víctimas </t>
  </si>
  <si>
    <t>225</t>
  </si>
  <si>
    <t>369</t>
  </si>
  <si>
    <t>(Comisión Ejecutiva de Atención a Víctimas)</t>
  </si>
  <si>
    <t>7.7</t>
  </si>
  <si>
    <t>Atención a Víctimas</t>
  </si>
  <si>
    <t>E033</t>
  </si>
  <si>
    <t>Entidades no Sectorizadas</t>
  </si>
  <si>
    <t>47</t>
  </si>
  <si>
    <t>88.12</t>
  </si>
  <si>
    <t>113.42</t>
  </si>
  <si>
    <t>527.55</t>
  </si>
  <si>
    <t>UR: HHG</t>
  </si>
  <si>
    <t>532.55</t>
  </si>
  <si>
    <t>HHG</t>
  </si>
  <si>
    <t>Porcentaje de centros de trabajo certificados en la Norma Mexicana NMX-R-025-SCFI-2015 en Igualdad Laboral y No Discriminación</t>
  </si>
  <si>
    <t>23.53</t>
  </si>
  <si>
    <t>Porcentaje de acciones para el impulso de la certificación en estándares, competencias y/o capacidades profesionales para la igualdad de género</t>
  </si>
  <si>
    <t>30.77</t>
  </si>
  <si>
    <t>Porcentaje de acciones para el impulso de la capacitación en igualdad de género</t>
  </si>
  <si>
    <t>Porcentaje de sesiones ordinarias y de reuniones de trabajo de las comisiones del Sistema Nacional para la Igualdad entre Mujeres y Hombres realizadas con respecto a las programadas</t>
  </si>
  <si>
    <t>Porcentaje de cumplimiento de los acuerdos del Sistema Nacional para las Igualdad entre Mujeres y Hombres, en donde el Inmujeres es la institución responsable</t>
  </si>
  <si>
    <t>Porcentaje de metas para el bienestar y parámetros del Programa Institucional del INMUJERES con cumplimiento del 80% o más</t>
  </si>
  <si>
    <t xml:space="preserve"> HHG- Instituto Nacional de las Mujeres </t>
  </si>
  <si>
    <t xml:space="preserve"> Aún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</si>
  <si>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(Instituto Nacional de las Mujeres)</t>
  </si>
  <si>
    <t>532.5</t>
  </si>
  <si>
    <t>Fortalecimiento de la Igualdad Sustantiva entre Mujeres y Hombres</t>
  </si>
  <si>
    <t>P010</t>
  </si>
  <si>
    <t>419.59</t>
  </si>
  <si>
    <t>Porcentaje de Mecanismos para el Adelanto de las Mujeres con Convenios Específicos de Colaboración formalizados para la ejecución de los proyectos</t>
  </si>
  <si>
    <t>Porcentaje de Gobiernos de las Entidades Federativas con Convenios de Colaboración formalizados</t>
  </si>
  <si>
    <t>43.20</t>
  </si>
  <si>
    <t>Porcentaje de cobertura del Programa para el Adelanto, Bienestar e Igualdad de las Mujeres</t>
  </si>
  <si>
    <t>39.70</t>
  </si>
  <si>
    <t>Porcentaje de Mecanismos para el Adelanto de las Mujeres municipales que incidieron en las condiciones para el adelanto y bienestar de las mujeres</t>
  </si>
  <si>
    <t>Porcentaje de Mecanismos para el Adelanto de las Mujeres estatales que incidieron en las condiciones para el adelanto y bienestar de las mujeres</t>
  </si>
  <si>
    <t xml:space="preserve"> Es preciso mencionar que, la pandemia por COVID-19 acrecentó las brechas socioeconómicas y puso de manifiesto tres crisis interrelacionadas que sistemáticamente repercuten en la igualdad de género y amenazan la supervivencia de las personas y el planeta: las crisis del empleo, los cuidados y el clima. (ONU MUJERES 2021) En este sentido, la crisis del empleo tuvo mayores consecuencias entre las mujeres al precarizar las condiciones laborales, lo que representa un retroceso de más de diez años en su participación en el mercado laboral, por lo que el acceso a la protección social disminuyó. Referente a los cuidados, durante la pandemia se impuso un alto costo a las mujeres y las niñas de todo el mundo, quienes, desde antes de la crisis realizaban tres veces más trabajo doméstico y de cuidados no remunerado que los hombres. Por otro lado, la mayor dependencia de las mujeres a los recursos naturales, la infraestructura y los servicios públicos, aunados al acceso desigual a ellos, genera que la degradación del medio ambiente y el cambio climático las afecten de manera desproporcionada. Ante este contexto, uno de los elementos estratégicos que contribuyen a implementar la política de igualdad es el fortalecimiento institucional de los Mecanismos para el Adelanto de las Mujeres (MAM), con el propósito de que diseñen y ejecuten acciones de atención y medidas especiales de carácter temporal que contribuyan a acortar las brechas de desigualdad entre mujeres y hombres. Por ello, el INMUJERES opera el Programa para el Adelanto, Bienestar e Igualdad de las Mujeres (PROABIM). </t>
  </si>
  <si>
    <t>419.5</t>
  </si>
  <si>
    <t>Programa para el Adelanto, Bienestar e Igualdad de las Mujeres</t>
  </si>
  <si>
    <t>S010</t>
  </si>
  <si>
    <t>45.22</t>
  </si>
  <si>
    <t>56.03</t>
  </si>
  <si>
    <t>169.04</t>
  </si>
  <si>
    <t>UR: AYB</t>
  </si>
  <si>
    <t>175.74</t>
  </si>
  <si>
    <t>36.64</t>
  </si>
  <si>
    <t>28.60</t>
  </si>
  <si>
    <t>AYB</t>
  </si>
  <si>
    <t>15.90</t>
  </si>
  <si>
    <t>11.50</t>
  </si>
  <si>
    <t>49.50</t>
  </si>
  <si>
    <t>207. Porcentaje de mujeres indígenas y afromexicanas apoyadas por la Acción para el Bienestar de Fortalecimiento de las Economías Indígenas y Medio Ambiente</t>
  </si>
  <si>
    <t xml:space="preserve"> AYB- Instituto Nacional de los Pueblos Indígenas </t>
  </si>
  <si>
    <t xml:space="preserve"> El PROBIPI responde de manera integral a las condiciones estructurales de pobreza, marginación, discriminación y desigualdad que viven los pueblos y comunidades indígenas y afromexicanas en todos los ámbitos de la vida cotidiana, debido, entre otras razones, a que no se ha reconocido su capacidad para dar solución a estos problemas desde sus propias instituciones, formas de organización y especificidades culturales.  El INPI ha identificado diversos obstáculos para que los pueblos y comunidades indígenas y afromexicanas tengan una vida en condiciones de dignidad y bienestar desde sus propias culturas y formas de organización, por lo que considera necesario plantear acciones con un enfoque regional e integral que, desde una perspectiva de derechos y pertinencia cultural, atiendan sus demandas relacionadas con el ejercicio de su autonomía y sistemas normativos, el respeto a sus tierras, territorios, recursos naturales y medio ambiente, el acceso a la justicia, el fortalecimiento de su patrimonio cultural y el apoyo para la infraestructura básica y su desarrollo económico. </t>
  </si>
  <si>
    <t>16130</t>
  </si>
  <si>
    <t>37873</t>
  </si>
  <si>
    <t>1607053</t>
  </si>
  <si>
    <t>1633665</t>
  </si>
  <si>
    <t>(Instituto Nacional de los Pueblos Indígenas)</t>
  </si>
  <si>
    <t>175.7</t>
  </si>
  <si>
    <t>Programa para el Bienestar Integral de los Pueblos Indígenas</t>
  </si>
  <si>
    <t>S249</t>
  </si>
  <si>
    <t>0.17</t>
  </si>
  <si>
    <t>10.02</t>
  </si>
  <si>
    <t>UR: 210</t>
  </si>
  <si>
    <t>9.41</t>
  </si>
  <si>
    <t>1.86</t>
  </si>
  <si>
    <t>18.95</t>
  </si>
  <si>
    <t>210</t>
  </si>
  <si>
    <t>Porcentaje de niñas y niños que forman parte de las Agrupaciones Musicales Comunitarias del Sistema Nacional de Fomento Musical</t>
  </si>
  <si>
    <t>16.20</t>
  </si>
  <si>
    <t>Porcentaje actividades cuyo contenido toca o gira en torno a la igualdad de género, sus derivaciones y problemáticas</t>
  </si>
  <si>
    <t xml:space="preserve"> E00- Instituto Nacional de Bellas Artes y Literatura  Secretaria de Cultura </t>
  </si>
  <si>
    <t xml:space="preserve"> Las brechas de desigualdad entre hombres y mujeres son parte de la cotidianidad; tienen una larga historia y se encuentran arraigadas en buena parte del imaginario colectivo de amplios segmentos de la población. Las brechas se manifiestan en discriminación, disparidad en ingresos, en violencia física, económica y psicológica, y en la normalización de micro-agresiones en forma de humor, sarcasmo y narrativas que reflejan una visión heteropatriarcal de la sociedad.   Históricamente el arte ha sido el espacio donde se expresan con mayor fuerza el germen de los movimientos sociales o de las más grandes transformaciones del mundo. Por ello, la programación de acciones o actividades en torno a la igualdad de género, sus problemáticas y derivaciones es necesaria para repensarnos como sociedad, de cara al presente y al futuro. Se trata, por un lado, de estimular desde el mundo simbólico de la música, la danza, el teatro, la literatura, la ópera y las artes visuales reflexiones para lograr deconstruir las bases sobre las cuales las desigualdades entre hombres y mujeres existen, y por otro lado, de visibilizar el trabajo hecho e interpretado por mujeres es espacios libres de violencia, acoso y hostigamiento.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Los registros de control escolar de las Agrupaciones Musicales Comunitarias reportan 2,894 niñas y jóvenes (mujeres) beneficiadas directamente con las actividades desarrolladas en este periodo, de un total de 5,933 integrantes.  El programa ?Movimiento Nacional de Agrupaciones Musicales Comunitarias? en esta administración, entre sus principales objetivos se planteó tener un mayor número de niñas y jóvenes (mujeres), entre los integrantes de estas.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o el uso tradicional entre hombres.  Sin embargo, derivado de que nuestros programas son completamente incluyentes, no tenemos la posibilidad de controlar el ingreso de un género específico dentro de las agrupaciones, todas y todos los niños que deseen ser parte del programa son bienvenidas y bienvenidos. </t>
  </si>
  <si>
    <t>3039</t>
  </si>
  <si>
    <t>2894</t>
  </si>
  <si>
    <t>24323561</t>
  </si>
  <si>
    <t>23745951</t>
  </si>
  <si>
    <t>(Instituto Nacional de Bellas Artes y Literatura)</t>
  </si>
  <si>
    <t>(Dirección General del Centro Nacional de las Artes)</t>
  </si>
  <si>
    <t>28.3</t>
  </si>
  <si>
    <t>Desarrollo Cultural</t>
  </si>
  <si>
    <t>E011</t>
  </si>
  <si>
    <t>Cultura</t>
  </si>
  <si>
    <t>48</t>
  </si>
  <si>
    <t>4.16</t>
  </si>
  <si>
    <t>Porcentaje de becas otorgadas a mujeres estudiantes o recién egresadas de los niveles técnico o superior (Licenciatura)</t>
  </si>
  <si>
    <t xml:space="preserve"> E00- Instituto Nacional de Bellas Artes y Literatura </t>
  </si>
  <si>
    <t xml:space="preserve"> Continuamos perfeccionando la plataforma para la recepción de solicitudes a fin de transparentar los procesos, a través de los cuales pueda quedar evidencia de la equidad de género en la entrega de solicitudes.   Por otra parte, pretendemos incrementar (de manera paulatina), los montos de las becas (por lo menos una modalidad cada año), a fin de hacerlas más competitivas con relación a otras modalidades de Becas ofertadas por otras instituciones. En este sentido, el principal objetivo es que las mujeres solicitantes se vean beneficiadas y no suspendan sus estudios, evitando con ello el abandono escolar, o bien puedan completar su proceso de titulación logrando con ello un mejor posicionamiento en el campo profesional (laboral). </t>
  </si>
  <si>
    <t>1646</t>
  </si>
  <si>
    <t>2420</t>
  </si>
  <si>
    <t>4.1</t>
  </si>
  <si>
    <t>Programa Nacional de Becas Artísticas y Culturales</t>
  </si>
  <si>
    <t>S303</t>
  </si>
  <si>
    <t>1.89</t>
  </si>
  <si>
    <t>14.84</t>
  </si>
  <si>
    <t>16.54</t>
  </si>
  <si>
    <t>67.4</t>
  </si>
  <si>
    <t>68.55</t>
  </si>
  <si>
    <t>Porcentaje de avance en las acciones realizadas para implementar un Programa de Salud Psicoemocional con Perspectiva de Género, dirigido a personal de la FGR.</t>
  </si>
  <si>
    <t>Porcentaje de atención a las solicitudes de apoyo correspondientes al Programa de ayuda económica atendidas por la UEGVCM.</t>
  </si>
  <si>
    <t>Porcentaje de lactarios de la FGR a los que se distribuyeron insumos para uso de las madres lactantes o artículos para el acondicionamiento de la sala de lactancia.</t>
  </si>
  <si>
    <t>97.04</t>
  </si>
  <si>
    <t>Grado de satisfacción de las personas participantes en las actividades de difusión organizadas por la UEGVCM, con el fin de promover el conocimiento y la reflexión sobre temas de competencia de la Unidad.</t>
  </si>
  <si>
    <t>Porcentaje de avance en las fases para realizar una actividad de capacitación, coordinada por la Unidad Especial de Género y Violencia contra la Mujer (UEGVCM).</t>
  </si>
  <si>
    <t>Porcentaje de avance en la elaboración de un Proyecto para fortalecer el derecho al acceso a la justicia de las mujeres indígenas y afromexicanas desde una perspectiva de género.</t>
  </si>
  <si>
    <t>Porcentaje de aprobación de personas traductoras, personas intérpretes, personas indígenas, personas afromexicanas y público en general que asistieron a cursos o talleres en temas relacionados con el acceso a la justicia, los derechos humanos y la prevención de la violencia de género, con perspectiva intercultural y lingüística.</t>
  </si>
  <si>
    <t>Porcentaje de aprobación de personas servidoras públicas de los tres niveles de gobierno que asistieron a talleres y cursos de derechos humanos y acceso a la justicia de las personas indígenas y afromexicanas desde las perspectivas de género, interculturalidad e interseccionalidad.</t>
  </si>
  <si>
    <t>46.30</t>
  </si>
  <si>
    <t>47.60</t>
  </si>
  <si>
    <t>Porcentaje de niñas, niños y adolescentes localizados respecto del total de niñas, niños y adolescentes cuya desaparición fue difundida mediante alertas y prealertas AMBER México.</t>
  </si>
  <si>
    <t>96.70</t>
  </si>
  <si>
    <t>87.91</t>
  </si>
  <si>
    <t>Porcentaje de evaluaciones aprobadas respecto del total de evaluaciones aplicadas en las actividades de capacitación y orientación proporcionadas.</t>
  </si>
  <si>
    <t>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t>
  </si>
  <si>
    <t>Porcentaje de servicios otorgados por la FEVIMTRA a mujeres, niñas, niños y adolescentes víctimas de violencia de género y/o trata de personas respecto a los servicios requeridos.</t>
  </si>
  <si>
    <t>6.80</t>
  </si>
  <si>
    <t>2.91</t>
  </si>
  <si>
    <t>11.40</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</si>
  <si>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</si>
  <si>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 xml:space="preserve"> Secretaria de Fiscalía General de la República </t>
  </si>
  <si>
    <t xml:space="preserve"> Los delitos relativos a hechos de violencia contra las mujeres por su condición de género, los cometidos contra niñas, niños y adolescentes y en materia de trata de personas, competencia de la Fiscalía Especializada en Delitos de Violencia contra las Mujeres, Grupos en Situación de Vulnerabilidad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Las mujeres indígenas y afromexicanas se enfrentan a una discriminación arraigada que les impide acceder a la justicia. Son frecuentemente víctimas de violencia de género, matrimonios infantiles y trata de personas. La falta de conocimiento sobre sus derechos, la desconfianza en las autoridades, la escasez de recursos y la discriminación por parte del sistema de justicia agravan su situación. Las barreras lingüísticas representan un desafío, dado que muchas mujeres indígenas tienen un dominio limitado del español o no lo hablan. Además, existe una carencia de traductores e intérpretes calificados y un déficit de personal capacitado en género y diversidad cultural dentro del sistema de procuración de justicia. Consciente de esta problemática, la FGR fortalece las capacidades del funcionariado público relacionado con la procuración de justicia, así como de intérpretes y traductores/as que interactúan con mujeres indígenas desde una perspectiva intercultural, interseccional y de género. Por otra parte, la Unidad Especial de Género y Violencia contra la Mujer (UEGVCM) tiene como objetivo la institucionalización y la transversalidad de la PeG en todas las áreas de la FGR; las problemáticas que esta Unidad atiende se encuentran relacionadas con este objetivo y han sido definidas con base en los resultados obtenidos en diversos estudios, como los siguientes realizados al interior de la FGR:  la Evaluación de los resultados de las capacitaciones y la difusión en temas de PeG [...], la Actualización del diagnóstico institucional sobre la incorporación de la perspectiva de género y la igualdad entre mujeres y hombres y el Diagnóstico para la planeación de un programa de contención y apoyo psicoemocional, con PeG para personal de la FGR. Las acciones y sus respectivos indicadores, responden a problemas identificados en estos estudios y se alinean con las facultades de la UEGVCM establecidas en el artículo 22 fracciones VIII, IX y X del Estatuto Orgánico de la FGR. </t>
  </si>
  <si>
    <t>103</t>
  </si>
  <si>
    <t>427</t>
  </si>
  <si>
    <t>1209</t>
  </si>
  <si>
    <t>1889</t>
  </si>
  <si>
    <t>(Fiscalía Especializada en materia de Derechos Humanos)</t>
  </si>
  <si>
    <t>70.4</t>
  </si>
  <si>
    <t>Investigar y perseguir los delitos cometidos en materia de derechos humanos</t>
  </si>
  <si>
    <t>E009</t>
  </si>
  <si>
    <t>Fiscalía General de la República</t>
  </si>
  <si>
    <t>49</t>
  </si>
  <si>
    <t>0.43</t>
  </si>
  <si>
    <t>0.5</t>
  </si>
  <si>
    <t>UR: 190</t>
  </si>
  <si>
    <t>53.20</t>
  </si>
  <si>
    <t>190</t>
  </si>
  <si>
    <t>Porcentaje de servidoras públicas capacitadas, respecto del total de personal del Instituto Nacional de Ciencias Penales capacitado.</t>
  </si>
  <si>
    <t>36.10</t>
  </si>
  <si>
    <t>Tasa de variación de los documentos difundidos en el micrositio Género y Derecho Penal.</t>
  </si>
  <si>
    <t>Porcentaje de personas servidoras públicas que aprobaron la capacitación en materia de igualdad entre mujeres y hombres, erradicación de la violencia de género y cualquier forma de discriminación de género respecto al total de personas inscritas en los cursos de capacitación impartidos por el INACIPE.</t>
  </si>
  <si>
    <t>Porcentaje de avance en el desarrollo de una investigación en temas relacionados con el feminicidio y su tentativa, respecto del avance programado.</t>
  </si>
  <si>
    <t xml:space="preserve"> Las personas servidoras públicas en las áreas de seguridad pública, procuración y administración de justicia y en ejecución de sanciones, carecen de elementos en temas sobre la igualdad de género con un enfoque circunscrito en las ciencias penales, por lo que el INACIPE contempla la formación y profesionalización altamente especializada de personas servidoras públicas mediante la vinculación de las ciencias penales con la igualdad sustantiva entre mujeres y hombres, los derechos humanos de mujeres, niñas y adolescentes, y la violencia de género. El Secretariado Ejecutivo del Sistema Nacional de Seguridad Pública registró 70,203 mujeres víctimas de lesiones dolosas en 2023; entre ellas se encuentran las mujeres que son quemadas con fuego o ácido, en el que la víctima llega a sobrevivir con la consecuencia de discapacidades físicas producto de las heridas, que le impiden integrarse social y laboralmente a la sociedad, lo que la deja muerta en vida. Existe la necesidad de proponer una reforma para integrar a las razones de género del tipo penal de feminicidio del artículo 325 del Código Penal Federal (CPF), para este tipo de lesiones con fuego o ácido, ya que atentan y ponen en peligro de igual forma la vida de una mujer desde una perspectiva de género.  El INACIPE a través de sus investigaciones busca obtener como resultado una referencia en las ciencias penales, específicamente en el feminicidio y su tentativa, como un tema pendiente para mujeres quemadas con fuego o ácido. </t>
  </si>
  <si>
    <t>39</t>
  </si>
  <si>
    <t>474</t>
  </si>
  <si>
    <t>766</t>
  </si>
  <si>
    <t>Realizar investigación académica en el marco de las ciencias penales</t>
  </si>
  <si>
    <t>Porcentaje de avance del estudio sobre el estado de atención a la violencia política contra las mujeres en razón de género en las entidades federativas.</t>
  </si>
  <si>
    <t>Porcentaje de personas servidoras públicas operadoras de los sistemas de atención ciudadana FISENET y FISETEL y personal ministerial de la FISEL certificadas, respecto al total de personas servidoras públicas que presentaron evaluación final para su certificación.</t>
  </si>
  <si>
    <t xml:space="preserve"> La violencia política contra las mujeres en razón de género (VPCMRG) es una problemática que abarca una serie de conductas destinadas a intimidar y/o excluir a las mujeres de la participación en la vida política. Estas conductas incluyen agresiones físicas, amenazas, difamación, acoso sexual, violencia verbal o psicológica, e incluso homicidios.  Además, la VPCMRG puede tener repercusiones significativas a nivel psicológico para la víctima, limitando su participación política efectiva, perpetrando la desigualdad de géneros y disminuyendo con ello la presencia de las mujeres en posiciones de liderazgo. La importancia de este desafío se complementa con la adición del artículo 20 Bis a la Ley General en materia de Delitos Electorales, compuesto por 14 fracciones, que buscan sancionar a quien ejerza violencia política contra las mujeres en razón de género. De acuerdo con el Instituto Nacional Electoral, al 20 de marzo de 2024, se encuentran inscritas 381 personas en el Registro Nacional de Personas Sancionadas en Materia de Violencia Política contra las Mujeres en Razón de Género, de las cuales 334 han sido sancionadas. Las entidades en las que se presenta una mayor incidencia son: Oaxaca (135), Veracruz (46), Tabasco (31) y Chiapas (22).  Según la consultora Etellek, en los comicios de 2021 se registró el mayor número de casos de violencia política contra las mujeres, representando el 36% de un total de 810 víctimas. Lo anterior refleja la gravedad y la urgencia de atender de manera efectiva esta problemática. En este sentido, para la Fiscalía Especializada en materia de Delitos Electorales (FISEL), resulta crucial continuar con acciones de difusión y capacitación al público en general, a efecto de continuar dando visibilidad a la problemática que existe, así como otorgar especialización al personal de la FISEL, para optimizar la atención a mujeres víctimas de este tipo de violencia. </t>
  </si>
  <si>
    <t>(Fiscalía Especializada en materia de Delitos Electorales)</t>
  </si>
  <si>
    <t>Investigar, perseguir y prevenir delitos del orden electoral</t>
  </si>
  <si>
    <t>0.62</t>
  </si>
  <si>
    <t>4.65</t>
  </si>
  <si>
    <t>UR: 811</t>
  </si>
  <si>
    <t>90.15</t>
  </si>
  <si>
    <t>90.80</t>
  </si>
  <si>
    <t>811</t>
  </si>
  <si>
    <t>Porcentaje de reembolso del pago de Inscripción y colegiaturas a las y los hijos de las personas servidoras públicas de la FGR, que hayan fallecido en el desempeño de funciones de policía o apoyo directo a las tareas de combate a la delincuencia.</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</si>
  <si>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y los hijos de las personas servidoras públicas con funciones de policía o de apoyo directo a las tareas de combate a la delincuencia, que hayan fallecido en el desempeño de las mismas, tal como lo establece el Acuerdo A/054/02 del Procurador General de la República. Dado que la mayor parte de las personas servidoras públicas fallecidas son hombres, sus parejas, hijos e hijas quedan colocados en un estado emocional y económico inestable derivado de la pérdida, por lo que, con la ayuda económica otorgada se coadyuva a que las familias afectadas tengan este tipo de apoyo por la pérdida de la madre, padre o tutor/a en el desempeño de esas funciones. </t>
  </si>
  <si>
    <t>19</t>
  </si>
  <si>
    <t>(Unidad de Recursos Humanos)</t>
  </si>
  <si>
    <t>4.6</t>
  </si>
  <si>
    <t>UR: GYR</t>
  </si>
  <si>
    <t>23.20</t>
  </si>
  <si>
    <t>GYR</t>
  </si>
  <si>
    <t>Cobertura de detección de primera vez de Diabetes Mellitus en población derechohabiente de 20 años y más</t>
  </si>
  <si>
    <t>18.20</t>
  </si>
  <si>
    <t>Cobertura de mastografía de tamizaje de primera vez en mujeres entre 50 y 69 años</t>
  </si>
  <si>
    <t>24.50</t>
  </si>
  <si>
    <t xml:space="preserve"> Cobertura de tamizaje de primera vez de Cáncer Cérvico Uterino en mujeres entre 25 y 64 años</t>
  </si>
  <si>
    <t>Proporción</t>
  </si>
  <si>
    <t xml:space="preserve">Proporción de Adolescentes Embarazadas </t>
  </si>
  <si>
    <t>86.08</t>
  </si>
  <si>
    <t>Porcentaje de entrevistas de consejería anticonceptiva</t>
  </si>
  <si>
    <t xml:space="preserve"> GYR- Instituto Mexicano del Seguro Social </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</si>
  <si>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respectando los derechos humanos, sexuales,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</si>
  <si>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420894</t>
  </si>
  <si>
    <t>55052664</t>
  </si>
  <si>
    <t>(Instituto Mexicano del Seguro Social)</t>
  </si>
  <si>
    <t>Prevención y control de enfermedades</t>
  </si>
  <si>
    <t>Instituto Mexicano del Seguro Social</t>
  </si>
  <si>
    <t>50</t>
  </si>
  <si>
    <t>66.59</t>
  </si>
  <si>
    <t>71.80</t>
  </si>
  <si>
    <t>68.80</t>
  </si>
  <si>
    <t xml:space="preserve">Porcentaje de madres trabajadoras beneficiarias mediante el servicio de guardería </t>
  </si>
  <si>
    <t>79.62</t>
  </si>
  <si>
    <t>71.66</t>
  </si>
  <si>
    <t>70.10</t>
  </si>
  <si>
    <t>Porcentaje de ocupación en guarderías</t>
  </si>
  <si>
    <t>12.26</t>
  </si>
  <si>
    <t>11.92</t>
  </si>
  <si>
    <t>12.10</t>
  </si>
  <si>
    <t>Porcentaje de atención de la demanda potencial del servicio de guarderías</t>
  </si>
  <si>
    <t xml:space="preserve"> Las personas trabajadoras afiliadas al IMSS, con hijos menores de cuatro años, enfrentan dificultades para la provisión de cuidados para el desarrollo de sus hijos mientras atienden sus actividades laborales. </t>
  </si>
  <si>
    <t>96244</t>
  </si>
  <si>
    <t>88174</t>
  </si>
  <si>
    <t>231617</t>
  </si>
  <si>
    <t>Servicios de guardería</t>
  </si>
  <si>
    <t>6.00</t>
  </si>
  <si>
    <t>Promedio de atenciones prenatales por embarazada</t>
  </si>
  <si>
    <t>54.20</t>
  </si>
  <si>
    <t>53.00</t>
  </si>
  <si>
    <t>Oportunidad de inicio de la vigilancia prenatal.</t>
  </si>
  <si>
    <t xml:space="preserve"> No todas las mujeres embarazadas acuden dentro de las primeras 13 semanas y 6 días de gestación a la vigilancia prenatal para identificar tempranamente factores de riesgo y/o complicaciones en el binomio madre-hijo. No siempre la mujer embarazada acude a su consulta prenatal para favorecer la oportunidad de brindarle acciones preventivas, educativas y asistenciales para el autocuidado de la salud del binomio. </t>
  </si>
  <si>
    <t>37603</t>
  </si>
  <si>
    <t>14246204</t>
  </si>
  <si>
    <t>0.03</t>
  </si>
  <si>
    <t>UR: GYN</t>
  </si>
  <si>
    <t>GYN</t>
  </si>
  <si>
    <t xml:space="preserve">Porcentaje de estrategias transversales en materia de equidad de género instrumentadas en las Unidades Administrativas del Instituto </t>
  </si>
  <si>
    <t>750.00</t>
  </si>
  <si>
    <t xml:space="preserve">Porcentaje de Pláticas de sensibilización y formación en materia de igualdad, no discriminación y de acceso de las mujeres a una vida libre de violencia </t>
  </si>
  <si>
    <t>18.18</t>
  </si>
  <si>
    <t xml:space="preserve">Porcentaje de materiales de difusión sobre el tema de igualdad, no discriminación y de acceso de las mujeres a una vida libre de violencia elaborados </t>
  </si>
  <si>
    <t xml:space="preserve"> GYN- Instituto de Seguridad y Servicios Sociales de los Trabajadores del Estado </t>
  </si>
  <si>
    <t xml:space="preserve"> Conforme a los informes anual de denuncias recibidas en el ISSSTE durante el año 2023, 36 de los 53 Comités de Ética del Instituto registraron 177 denuncias presentadas por mujeres por hostigamiento sexual, acoso sexual, actos de discriminación o violencia en razón de género, en contraste con las presentadas por hombres que solo ascendió a 3 reportes. Lo que representa que la violencia se puede presentar en el marco de cualquier interacción social e implica una violación a los derechos humanos de las personas, particularmente de las mujeres y las niñas y que impide gravemente que las mujeres ejerzan plenamente sus derechos y libertades, en condiciones de igualdad con el hombre constituyendo un obstáculo para el logro de la igualdad sustantiva. Este tipo de violencia tiene entre sus causas las relaciones de poder históricamente desiguales entre mujeres y hombres cuyo impacto se refleja en todos los sectores y que influye en su desarrollo personal y social  En vista de que la violencia se considera un problema de salud pública; y reconociendo el papel fundamental que juega el personal del Instituto de Seguridad y Servicios Sociales de los Trabajadores del Estado ISSSTE, en el cumplimiento de los servicios de salud, es necesario brindarles a las personas trabajadoras del instituto herramientas y competencias para prevenir, identificar y atender la violencia en cualquiera de sus formas. </t>
  </si>
  <si>
    <t>7306</t>
  </si>
  <si>
    <t>21395</t>
  </si>
  <si>
    <t>41474</t>
  </si>
  <si>
    <t>65765</t>
  </si>
  <si>
    <t>(Instituto de Seguridad y Servicios Sociales de los Trabajadores del Estado)</t>
  </si>
  <si>
    <t>Equidad de Género</t>
  </si>
  <si>
    <t>Instituto de Seguridad y Servicios Sociales de los Trabajadores del Estado</t>
  </si>
  <si>
    <t>51</t>
  </si>
  <si>
    <t>269.25</t>
  </si>
  <si>
    <t>747.85</t>
  </si>
  <si>
    <t>3038.09</t>
  </si>
  <si>
    <t>2.55</t>
  </si>
  <si>
    <t>2.75</t>
  </si>
  <si>
    <t>2.70</t>
  </si>
  <si>
    <t>Consulta</t>
  </si>
  <si>
    <t>Promedio de consultas por mujer embarazada</t>
  </si>
  <si>
    <t xml:space="preserve"> Prevención de enfermedades, promoción de la salud y rehabilitación en las personas gestantes afectadas debido a la falta de asistencia a consultas programadas, lo que impide llevar un correcto control durante todo el embarazo, informar adecuadamente a las personas gestantes sobre signos de alarma obstétrica, los beneficios de la lactancia materna y a nivel nacional un impacto negativo en la tasa de mortalidad materna. </t>
  </si>
  <si>
    <t>21619</t>
  </si>
  <si>
    <t>83160</t>
  </si>
  <si>
    <t>3038.0</t>
  </si>
  <si>
    <t>Prevención y Control de Enfermedades</t>
  </si>
  <si>
    <t>E043</t>
  </si>
  <si>
    <t>7.50</t>
  </si>
  <si>
    <t>12.7</t>
  </si>
  <si>
    <t>UR: T9N</t>
  </si>
  <si>
    <t>T9N</t>
  </si>
  <si>
    <t>I6. Porcentaje de trabajadoras y trabajadores que asistieron a actividades para la protección del salario, educación financiera, bienestar económico y de consumo con perspectiva de género e interseccionalidad, respecto de las asistencias programadas.</t>
  </si>
  <si>
    <t>45.10</t>
  </si>
  <si>
    <t>I5. Porcentaje de trabajadoras y trabajadores que asistieron a actividades culturales y recreativas con perspectiva de género, interseccionalidad, interculturalidad y enfoque de derechos humanos, con respecto a las asistencias programadas.</t>
  </si>
  <si>
    <t>24.20</t>
  </si>
  <si>
    <t>27.00</t>
  </si>
  <si>
    <t>I4.  Porcentaje de servicios de acompañamiento psicosocial integral proporcionados, con respecto a los servicios programados.</t>
  </si>
  <si>
    <t>18.80</t>
  </si>
  <si>
    <t>21.00</t>
  </si>
  <si>
    <t>I3. Porcentaje de trabajadoras y trabajadores que recibieron servicios de orientación y acompañamiento en el Centro de Atención y Bienestar Laboral y de Género, con respecto al número de trabajadoras y trabajadores programados en el año.</t>
  </si>
  <si>
    <t>6.70</t>
  </si>
  <si>
    <t>I2. Porcentaje de trabajadoras y trabajadores que participaron en los talleres y/o cursos en igualdad entre mujeres y hombres, inclusión, no discriminación, vida libre de violencias y nuevas masculinidades, con respecto al número de participantes programados.</t>
  </si>
  <si>
    <t>26.00</t>
  </si>
  <si>
    <t>I1. Porcentaje de trabajadoras y trabajadores asistentes a actividades de sensibilización en inclusión, igualdad entre mujeres y hombres, no discriminación y acceso a la vida libre de violencias, con respecto al total de asistentes programado.</t>
  </si>
  <si>
    <t xml:space="preserve"> T9N- Pemex Corporativo </t>
  </si>
  <si>
    <t xml:space="preserve"> Las trabajadoras y los trabajadores de Petróleos Mexicanos presentan un limitado acceso a la igualdad de oportunidades y una naturalización de la violencia laboral y sexual, que se manifiestan en diversas expresiones de discriminación, exclusión y tipos de violencias en el ámbito laboral. </t>
  </si>
  <si>
    <t>4394</t>
  </si>
  <si>
    <t>7973</t>
  </si>
  <si>
    <t>19129</t>
  </si>
  <si>
    <t>32571</t>
  </si>
  <si>
    <t>(Pemex Corporativo)</t>
  </si>
  <si>
    <t>Petróleos Mexicanos</t>
  </si>
  <si>
    <t>1.67</t>
  </si>
  <si>
    <t>UR: TVV</t>
  </si>
  <si>
    <t>TVV</t>
  </si>
  <si>
    <t>EPS I-1. Porcentaje de salas de lactancia programadas instaladas en el ámbito de la EPS Generación I.</t>
  </si>
  <si>
    <t>EPS II-1. Porcentaje de salas de lactancia programadas instaladas en el ámbito de la EPS Generación II</t>
  </si>
  <si>
    <t>EPS IV-3. Porcentaje de mujeres adscritas a Generación IV, capacitadas en procesos sustantivos o técnicos.</t>
  </si>
  <si>
    <t>EPS IV-2. Porcentaje de ludotecas instaladas en el ámbito de la EPS Generación IV para contribuir a la conciliación de la vida laboral y familiar.</t>
  </si>
  <si>
    <t>EPS IV-1. Porcentaje de los centros de trabajo de la EPS Generación IV, comprometidos para certificarse en la norma NMX-R-025-SCFI-2015</t>
  </si>
  <si>
    <t>EPS V-2. Porcentaje de mujeres adscritas a la EPS Generación V capacitadas en procesos sustantivos o técnicos.</t>
  </si>
  <si>
    <t>67.00</t>
  </si>
  <si>
    <t>EPS V-1. Porcentaje del personal adscrito a la EPS Generación V alcanzado por la campaña de difusión en temas de igualdad de género</t>
  </si>
  <si>
    <t>EPS VI-2. Porcentaje de mujeres superintendentas adscritas a la EPS Generación VI capacitadas en procesos técnicos o sustantivos</t>
  </si>
  <si>
    <t>EPS VI-1. Porcentaje de ejemplares del libro Mujeres en la Industria Eléctrica Mexicana 2 programados por la EPS Gen. VI a personal de la CFE en el marco del Día Internacional de la Mujer entregados</t>
  </si>
  <si>
    <t xml:space="preserve"> TVV- CFE Consolidado </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</si>
  <si>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capacitación e instalación de salas de lactancia, entre otras actividades.  </t>
  </si>
  <si>
    <t>3034</t>
  </si>
  <si>
    <t>1288</t>
  </si>
  <si>
    <t>(CFE Consolidado)</t>
  </si>
  <si>
    <t>Operación y mantenimiento de las centrales generadoras de energía eléctrica</t>
  </si>
  <si>
    <t>E561</t>
  </si>
  <si>
    <t>Comisión Federal de Electricidad</t>
  </si>
  <si>
    <t>53</t>
  </si>
  <si>
    <t>0.05</t>
  </si>
  <si>
    <t>0.22</t>
  </si>
  <si>
    <t>EPS Transmisión-3. Porcentaje de mujeres adscritas a la EPS Transmisión capacitadas en procesos sustantivos o técnicos.</t>
  </si>
  <si>
    <t>EPS Transmisión-2. Porcentaje del personal adscrito a la EPS Transmisión alcanzado por la campaña de difusión en temas de igualdad de género, erradicación de la violencia y no discriminación por género</t>
  </si>
  <si>
    <t>EPS Transmisión-1. Porcentaje de salas de lactancia programadas instaladas en el ámbito de la EPS Transmisión</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</si>
  <si>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de capacitación e instalación de salas de lactancia. </t>
  </si>
  <si>
    <t>5222</t>
  </si>
  <si>
    <t>1557</t>
  </si>
  <si>
    <t>876</t>
  </si>
  <si>
    <t>Operación y mantenimiento de la Red Nacional de Transmisión</t>
  </si>
  <si>
    <t>E579</t>
  </si>
  <si>
    <t>1.8</t>
  </si>
  <si>
    <t>EPS Distribución-1. Porcentaje de salas de lactancia instaladas en el ámbito de la EPS Distribución</t>
  </si>
  <si>
    <t>4.40</t>
  </si>
  <si>
    <t>EPS Distribución-2. Porcentaje de mujeres adscritas a la EPS Distribución, capacitadas en procesos sustantivos o técnicos.</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</si>
  <si>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capacitación e instalación de salas de lactancia, entre otras acciones. </t>
  </si>
  <si>
    <t>598</t>
  </si>
  <si>
    <t>372</t>
  </si>
  <si>
    <t>Operación y mantenimiento de la infraestructura del proceso de distribución de energía eléctrica</t>
  </si>
  <si>
    <t>E580</t>
  </si>
  <si>
    <t>0.09</t>
  </si>
  <si>
    <t>0.54</t>
  </si>
  <si>
    <t>SSB-2. Porcentaje de salas de lactancia programas instaladas en el ámbito de la EPS Suministrador de Servicios Básicos</t>
  </si>
  <si>
    <t>SSB-1. Porcentaje de trabajadoras adscritas a la EPS Suministrador de Servicios Básicos alcanzadas por la campaña de difusión en temas de igualdad de género, erradicación de la violencia y no discriminación por género</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</si>
  <si>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e instalación de salas de lactancia, entre otras acciones. </t>
  </si>
  <si>
    <t>1910</t>
  </si>
  <si>
    <t>Comercialización de energía eléctrica y productos asociados</t>
  </si>
  <si>
    <t>E581</t>
  </si>
  <si>
    <t>0.67</t>
  </si>
  <si>
    <t>AI. Porcentaje del personal adscrito a la Auditoría Interna alcanzado por la campaña de difusión en temas de igualdad de género, erradicación de la violencia y no discriminación por género.</t>
  </si>
  <si>
    <t>OAG-1. Porcentaje de carteles programados por la Oficina del Abogado General realizados</t>
  </si>
  <si>
    <t>DCO-2. Porcentaje de las cápsulas audiovisuales programadas por la Dirección Corporativa de Operaciones realizadas</t>
  </si>
  <si>
    <t>DCO-1. Porcentaje de los centros de trabajo programados de la Dirección Corporativa de Operaciones alcanzado por la campaña de difusión en temas de igualdad de género, erradicación de la violencia y no discriminación por género.</t>
  </si>
  <si>
    <t>2.00</t>
  </si>
  <si>
    <t>DCIPI-2. Porcentaje de mujeres adscritas a la Dirección Corporativa de Ingeniería y Proyectos de Infraestructura capacitadas en procesos sustantivos o técnicos.</t>
  </si>
  <si>
    <t>DCIPI-1. Porcentaje del personal adscrito a la Dirección Corporativa de Ingeniería y Proyectos de Infraestructura alcanzado por la campaña de difusión en temas de igualdad de género, erradicación de la violencia y no discriminación por género.</t>
  </si>
  <si>
    <t>52.00</t>
  </si>
  <si>
    <t>CCC- Porcentaje del personal adscrito a la Coordinación de Comunicación Corporativa capacitado en temas de igualdad de género, erradicación de la violencia y no discriminación por género</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</si>
  <si>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y capacitación, entre otras actividades. </t>
  </si>
  <si>
    <t>2152</t>
  </si>
  <si>
    <t>979</t>
  </si>
  <si>
    <t>0.6</t>
  </si>
  <si>
    <t>Prestación de servicios corporativos</t>
  </si>
  <si>
    <t>E582</t>
  </si>
  <si>
    <t>37.00</t>
  </si>
  <si>
    <t>DCNC-2. Porcentaje de mujeres adscritas a la Dirección Corporativa de Negocios Comerciales, capacitadas en procesos sustantivos o técnicos.</t>
  </si>
  <si>
    <t>DCNC-1. Porcentaje de los centros de trabajo de la Dirección Corporativa de Negocios Comerciales, comprometidos para certificarse en la norma NMX-R-025-SCFI-2015.</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</si>
  <si>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y certificación de centros de trabajo en la NOM-025, entre otras actividades. </t>
  </si>
  <si>
    <t>Funciones en relación con Estrategias de Negocios Comerciales, así como potenciales nuevos negocios</t>
  </si>
  <si>
    <t>E585</t>
  </si>
  <si>
    <t>DCA-2. Porcentaje del personal adscrito a la Unidad de Género e Inclusión certificado como Personas Consejeras</t>
  </si>
  <si>
    <t>DCA-1. Porcentaje de ejemplares de Mujeres en la Industria Eléctrica Mexicana 2 programados por la Dirección Corporativa de Administración entregados a personal de la CFE</t>
  </si>
  <si>
    <t>44.00</t>
  </si>
  <si>
    <t>DCF- Porcentaje del personal adscrito a la Dirección Corporativa de Finanzas alcanzado por la campaña de difusión en temas de igualdad de género, erradicación de la violencia y no discriminación por género</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</si>
  <si>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y de certificación de su personal, entre otras acciones. </t>
  </si>
  <si>
    <t>102</t>
  </si>
  <si>
    <t>DCPE- Porcentaje del personal adscrito a la DCPE alcanzado por la campaña de difusión en temas de igualdad de género, erradicación de la violencia y no discriminación por género</t>
  </si>
  <si>
    <t xml:space="preserve"> La CFE está comprometida con la igualdad de género y lo hace patente mediante la implementación de acciones que en el marco del Programa de Igualdad de Género e Inclusión de la CFE 2020-2024. Asimismo, realiza acciones que permiten fortalecer, transversalizar e institucionalizar la perspectiva de género en el actuar de la CFE. Por lo anterior, la CFE realizará acciones de difusión. </t>
  </si>
  <si>
    <t>Planeación Estratégica de la Comisión Federal de Electricidad</t>
  </si>
  <si>
    <t>P552</t>
  </si>
  <si>
    <t>Fuente: Dependencias y entidades de la Administración Pública Federal.</t>
  </si>
  <si>
    <t>2/ El presupuesto no se suma en el total por ser recursos propios.</t>
  </si>
  <si>
    <t>Aportaciones a Seguridad Social</t>
  </si>
  <si>
    <t>Poder Legislativo</t>
  </si>
  <si>
    <t>Total</t>
  </si>
  <si>
    <t>(d)/(c)*100</t>
  </si>
  <si>
    <t>(d)/(b)*100</t>
  </si>
  <si>
    <t>(d)</t>
  </si>
  <si>
    <t>(c)</t>
  </si>
  <si>
    <t>(b)</t>
  </si>
  <si>
    <t>(a)</t>
  </si>
  <si>
    <t>Autorizado al
período</t>
  </si>
  <si>
    <t>Autorizado
anual</t>
  </si>
  <si>
    <t>Porcentaje de avance</t>
  </si>
  <si>
    <t>Autorizado
al período</t>
  </si>
  <si>
    <t>Aprobado
anual</t>
  </si>
  <si>
    <t>Avance en el ejercicio del presupuesto</t>
  </si>
  <si>
    <t>Indicadores
Reportados</t>
  </si>
  <si>
    <t>Programas
Presupuestarios</t>
  </si>
  <si>
    <t>Primer Trimestre de 2024</t>
  </si>
  <si>
    <t>Informes Sobre la Situación Económica, las Finanzas
Públicas y la Deuda Pública, Anexos</t>
  </si>
  <si>
    <t>Porcentaje respecto de su total</t>
  </si>
  <si>
    <t>TOTAL</t>
  </si>
  <si>
    <t>100 o más</t>
  </si>
  <si>
    <t>Más de 75
menos de
100</t>
  </si>
  <si>
    <t>Más de 50
hasta 75</t>
  </si>
  <si>
    <t>Hasta 50</t>
  </si>
  <si>
    <t>Sin avance</t>
  </si>
  <si>
    <t>Con avance</t>
  </si>
  <si>
    <t>Avance de los indicadores reportados respecto a la meta programada al período</t>
  </si>
  <si>
    <t>EVOLUCIÓN DE LAS EROGACIONES CORRESPONDIENTES AL ANEXO PARA LA IGUALDAD ENTRE MUJERES Y HOMBRES</t>
  </si>
  <si>
    <t>UR: 411</t>
  </si>
  <si>
    <t>411</t>
  </si>
  <si>
    <t>porcentaje de apoyos  a viudas de veteranos de la revolución</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</si>
  <si>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</si>
  <si>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drásticamente a disminuir. Es necesario continuar proporcionando en tiempo y forma los apoyos a la población objetivo.   Al inicio del 2024, las beneficiarias de este programa, se distribuyen en 8 estados de la República Mexicana, concentrándose fundamentalmente en Veracruz, Morelos y Michoacán. En las cinco entidades federativas restantes: Guerrero, Puebla, Tlaxcala, Tamaulipas, y Estado de México, sólo existe una viuda respectivamente.  </t>
  </si>
  <si>
    <t>(Unidad de Política y Control Presupuestario)</t>
  </si>
  <si>
    <t>Apoyo Económico a Viudas de Veteranos de la Revolución Mexicana</t>
  </si>
  <si>
    <t>J014</t>
  </si>
  <si>
    <r>
      <t xml:space="preserve">Monto Aprobado </t>
    </r>
    <r>
      <rPr>
        <sz val="10"/>
        <rFont val="Montserrat"/>
      </rPr>
      <t xml:space="preserve">
(millones de pesos)</t>
    </r>
  </si>
  <si>
    <r>
      <t>Acciones realizadas en el periodo
UR:</t>
    </r>
    <r>
      <rPr>
        <sz val="10"/>
        <rFont val="Montserrat"/>
      </rPr>
      <t xml:space="preserve"> TVV
Durante el primer trimestre de 2024, la Dirección Corporativa de Planeación Estratégica no reportó actividades realizadas. </t>
    </r>
  </si>
  <si>
    <r>
      <t>Justificación de diferencia de avances con respecto a las metas programadas
UR:</t>
    </r>
    <r>
      <rPr>
        <sz val="10"/>
        <rFont val="Montserrat"/>
      </rPr>
      <t xml:space="preserve"> TVV
Las metas programadas son de carácter anual, por lo que se dará inicio a la difusión programada durante los siguientes trimestres de 2024.</t>
    </r>
  </si>
  <si>
    <r>
      <t>Acciones de mejora para el siguiente periodo
UR:</t>
    </r>
    <r>
      <rPr>
        <sz val="10"/>
        <rFont val="Montserrat"/>
      </rPr>
      <t xml:space="preserve"> TVV
Sin información</t>
    </r>
  </si>
  <si>
    <r>
      <t>Acciones realizadas en el periodo
UR:</t>
    </r>
    <r>
      <rPr>
        <sz val="10"/>
        <rFont val="Montserrat"/>
      </rPr>
      <t xml:space="preserve"> TVV
  En el marco de la conmemoración del Día Internacional de las Mujeres, el 8 de marzo se difundió en redes sociales y como protector de pantalla en los equipos de cómputo institucionales, una postal conmemorativa y una infografía sobre las acciones de la empresa a favor de la igualdad de género, una publicación sobre el trabajo de las mujeres en la empresa.    De igual forma, se difundió a través de la Red de Enlaces para la Igualdad de Género de la CFE y las personas enlaces de comunicación, un documento con recomendaciones para que dicha conmemoración fuera realizada con perspectiva de género en todas las áreas de la empresa. Adicionalmente, se replicó una publicación del INMUJERES y se colocó como imagen de portada en las redes sociales oficiales, las imágenes enviadas por dicho Instituto.    Adicionalmente, el 8 de marzo se realizó el evento conmemorativo ?8-Materializando la igualdad de género?, el cual fue difundido vía redes sociales oficiales, correo electrónico institucional y;  Reunión de Intercambio de Buenas Prácticas en el Proceso de Generación de la CFE    El 28 de febrero de 2024, la Dirección Corporativa de Operaciones (DCO) llevó a cabo la Reunión de Intercambio de Buenas Prácticas entre Superintendentes de Centrales, Subgerentes Regionales y Personal Directivo en Temas Estratégicos y de Impacto en el Proceso de Generación de la CFE.    Este evento tuvo como objetivo que, a través de conocimientos, experiencias, metodologías, se implementen las mejores acciones en aras de contribuir con la confiabilidad del Sistema Eléctrico Nacional.  La Titular de la UGI participó en el citado evento como ponente con el tema ?Transformando la industria eléctrica con igualdad de género?, en la que expuso las buenas prácticas que ha llevado a cabo la citada Unidad en la implementación del Programa de Igualdad de Género e Inclusión de la CFE 2020-2024, a través de los cinco ejes temáticos que lo integran.   </t>
    </r>
  </si>
  <si>
    <r>
      <t>Justificación de diferencia de avances con respecto a las metas programadas
UR:</t>
    </r>
    <r>
      <rPr>
        <sz val="10"/>
        <rFont val="Montserrat"/>
      </rPr>
      <t xml:space="preserve"> TVV
Durante el primer trimestre de 2024, la Dirección Corporativa de Administración no reportó actividades realizadas. Las metas programadas son de carácter anual, por lo que se dará inicio a la certificación y difusión programadas durante los siguientes trimestres de 2024.</t>
    </r>
  </si>
  <si>
    <r>
      <t>Acciones realizadas en el periodo
UR:</t>
    </r>
    <r>
      <rPr>
        <sz val="10"/>
        <rFont val="Montserrat"/>
      </rPr>
      <t xml:space="preserve"> TVV
Durante el primer trimestre de 2024, la Dirección Corporativa de Negocios Comerciales no reportó actividades realizadas. </t>
    </r>
  </si>
  <si>
    <r>
      <t>Justificación de diferencia de avances con respecto a las metas programadas
UR:</t>
    </r>
    <r>
      <rPr>
        <sz val="10"/>
        <rFont val="Montserrat"/>
      </rPr>
      <t xml:space="preserve"> TVV
Las metas programadas son de carácter anual, por lo que se dará inicio a la capacitación y la certificación programadas durante los siguientes trimestres de 2024.</t>
    </r>
  </si>
  <si>
    <r>
      <t>Acciones realizadas en el periodo
UR:</t>
    </r>
    <r>
      <rPr>
        <sz val="10"/>
        <rFont val="Montserrat"/>
      </rPr>
      <t xml:space="preserve"> TVV
En este trimestre, la Coordinación de Comunicación Corporativa, la Dirección Corporativa de Ingeniería y Proyectos de Infraestructura, la Oficina del Abogado General y la Auditoría Interna no reportaron actividades realizadas.;  Durante el primer trimestre de 2024, la Dirección Corporativa de Operaciones reportó la difusión de las campañas ?No es de CFE? y ?Si pones atención, está ahí? a través de 315 carteles colocados en sus 26 centros de trabajo. Se ejerció un presupuesto de $ 4,725.00 pesos para esta actividad.</t>
    </r>
  </si>
  <si>
    <r>
      <t>Justificación de diferencia de avances con respecto a las metas programadas
UR:</t>
    </r>
    <r>
      <rPr>
        <sz val="10"/>
        <rFont val="Montserrat"/>
      </rPr>
      <t xml:space="preserve"> TVV
Las metas programadas son de carácter anual, por lo que se dará inicio a la difusión, la capacitación y la realización de los materiales, durante los siguientes trimestres de 2024.</t>
    </r>
  </si>
  <si>
    <r>
      <t>Acciones realizadas en el periodo
UR:</t>
    </r>
    <r>
      <rPr>
        <sz val="10"/>
        <rFont val="Montserrat"/>
      </rPr>
      <t xml:space="preserve"> TVV
Durante el primer trimestre de 2024, la EPS CFE Suministrador de Servicios Básicos no reportó actividades realizadas. Las metas programadas son de carácter anual, por lo que se dará inicio a la difusión y la instalación de las salas de lactancia programadas, durante los siguientes trimestres de 2024.   Adicionalmente a las metas programadas, esta EPS reportó la instalación de 2 salas de lactancia en las: Oficinas Divisionales, Monterrey y Zona Metropolitana Norte, Monterrey (compartidas con Distribución). Estas salas fueron realizadas con recursos del año 2023.</t>
    </r>
  </si>
  <si>
    <r>
      <t>Justificación de diferencia de avances con respecto a las metas programadas
UR:</t>
    </r>
    <r>
      <rPr>
        <sz val="10"/>
        <rFont val="Montserrat"/>
      </rPr>
      <t xml:space="preserve"> TVV
Las metas programadas son de carácter anual, por lo que se dará inicio a la difusión y la instalación de las salas de lactancia programadas, durante los siguientes trimestres de 2024.</t>
    </r>
  </si>
  <si>
    <r>
      <t>Acciones realizadas en el periodo
UR:</t>
    </r>
    <r>
      <rPr>
        <sz val="10"/>
        <rFont val="Montserrat"/>
      </rPr>
      <t xml:space="preserve"> TVV
Asimismo, esta EPS reportó la instalación de 6 salas de lactancia en las: Oficinas Divisionales de la División Baja California, Oficinas Divisionales de la División Bajío, Oficinas Divisionales de la División Centro Oriente, Oficinas Divisionales de la División Golfo Norte, Oficinas Divisionales de la División Norte y Oficinas Divisionales de la División Valle de México Sur. Se ejerció un presupuesto de $422,640.00 pesos en esta actividad.;  Durante el primer trimestre de 2024, la EPS CFE Distribución reportó la capacitación de 598 mujeres en procesos sustantivos o técnicos, ejerciendo un presupuesto de $523,946.40 pesos en esta actividad.</t>
    </r>
  </si>
  <si>
    <r>
      <t>Justificación de diferencia de avances con respecto a las metas programadas
UR:</t>
    </r>
    <r>
      <rPr>
        <sz val="10"/>
        <rFont val="Montserrat"/>
      </rPr>
      <t xml:space="preserve"> TVV
Las metas programadas son de carácter anual, por lo que se dará continuidad a la capacitación e instalación de salas de lactancia, durante los siguientes trimestres de 2024.</t>
    </r>
  </si>
  <si>
    <r>
      <t>Acciones realizadas en el periodo
UR:</t>
    </r>
    <r>
      <rPr>
        <sz val="10"/>
        <rFont val="Montserrat"/>
      </rPr>
      <t xml:space="preserve"> TVV
Adicionalmente a las metas establecidas, la EPS CFE Transmisión reportó la instalación de 2 salas de lactancia: Gerencia Regional de Transmisión Oriente, Veracruz, Veracruz y Gerencia Regional de Transmisión Occidente, Zapopan, Jalisco, estas salas fueron realizadas con recursos del año 2023.;  Durante el primer trimestre de 2024, la EPS CFE Transmisión reportó la capacitación de 117 mujeres en procesos sustantivos o técnicos, ejerciendo un presupuesto de $532,339.86 pesos en esta actividad.     Esta EPS reportó la difusión de la campaña ?Si pones atención, está ahí? a través de carteles en centros de trabajo y mediante correo electrónico, dicha difusión alcanzó a 6,747 personas: 1,458 mujeres y 5,289 hombres. </t>
    </r>
  </si>
  <si>
    <r>
      <t>Justificación de diferencia de avances con respecto a las metas programadas
UR:</t>
    </r>
    <r>
      <rPr>
        <sz val="10"/>
        <rFont val="Montserrat"/>
      </rPr>
      <t xml:space="preserve"> TVV
Las metas programadas son de carácter anual, por lo que se dará continuidad a la capacitación, difusión e instalación de salas de lactacia, durante los siguientes trimestres de 2024.  </t>
    </r>
  </si>
  <si>
    <r>
      <t>Acciones realizadas en el periodo
UR:</t>
    </r>
    <r>
      <rPr>
        <sz val="10"/>
        <rFont val="Montserrat"/>
      </rPr>
      <t xml:space="preserve"> TVV
Adicionalmente a las metas establecidas la EPS CFE Generación II reportó la impresión y difusión de 75 ejemplares del libro ?Mujeres en la Industria Eléctrica Mexicana 2?, ejerciendo un presupuesto de  $62,880.00 pesos en esta actividad.    Adicionalmente a las metas establecidas la EPS CFE Generación VI reportó la instalación de 4 salas de lactancia en las: Sede de la S.P.H. Grijalva, División Hidrométrica, C.H. Belisario Domínguez y C.H. Malpaso; así como 1 ludoteca en la Sede de la Subgerencia de Producción Hidroeléctrica Grijalva. De igual forma, esta EPS reportó la instalación de 9 sanitarios para mujeres: 6 en la C.C.C. Dos Bocas, 2 en la C.C.C. Poza Rica y 1 en la C.G. Humeros.  ;  Durante este trimestre, la EPS CFE Generación V reportó la capacitación de 5 mujeres en procesos sustantivos o técnicos, ejerciendo un presupuesto de $38,630.73 pesos para esta actividad.;  Durante el primer trimestre de 2024, la EPS CFE Generación I, la EPS CFE Generación II, la EPS CFE Generación IV y la EPS CFE Generación VII no reportaron actividades realizadas.  </t>
    </r>
  </si>
  <si>
    <r>
      <t>Justificación de diferencia de avances con respecto a las metas programadas
UR:</t>
    </r>
    <r>
      <rPr>
        <sz val="10"/>
        <rFont val="Montserrat"/>
      </rPr>
      <t xml:space="preserve"> TVV
Las metas programadas son de carácter anual, por lo que se dará inicio a la capacitación, certificación, difusión e instalación de salas de lactancia y ludotecas programadas durante los siguientes trimestres de 2024.</t>
    </r>
  </si>
  <si>
    <r>
      <t>Acciones realizadas en el periodo
UR:</t>
    </r>
    <r>
      <rPr>
        <sz val="10"/>
        <rFont val="Montserrat"/>
      </rPr>
      <t xml:space="preserve"> T9N
Indicador 5. Porcentaje de trabajadoras y trabajadores que asistieron a actividades culturales y recreativas con perspectiva de género, interseccionalidad, interculturalidad y enfoque de derechos humanos, con respecto a las asistencias programadas.   En el periodo enero a marzo asistieron 4,542 trabajadoras y trabajadores -de un programado de 1,810- a las actividades culturales y recreativas realizadas con perspectiva de género, interseccionalidad, interculturalidad y enfoque de derechos humanos.  Indicador 6. Porcentaje de trabajadoras y trabajadores que asistieron a actividades para la protección del salario, educación financiera, bienestar económico y de consumo con perspectiva de género e interseccionalidad, respecto de las asistencias programadas. En el periodo enero a marzo asistieron 2,318 trabajadoras y trabajadores -de un programado de 768- a las actividades para la protección del salario, educación financiera, bienestar económico y consumo con perspectiva de género e intersec;  Indicador 1. Porcentaje de trabajadoras y trabajadores asistentes a actividades de sensibilización en inclusión, igualdad entre mujeres y hombres, no discriminación y acceso a la vida libre de violencias, con respecto al total de asistentes programado.  En el periodo enero a marzo, participaron 4,949 trabajadoras y trabajadores -de un programado de 5,122-, en acciones de información y sensibilización sobre inclusión, igualdad entre mujeres y hombres, no discriminación y acceso de las mujeres a la vida libre de violencia con perspectiva de género y enfoque de derechos humanos.   Indicador 2. Porcentaje de trabajadoras y trabajadores que participaron en los talleres y/o cursos en igualdad entre mujeres y hombres, inclusión, no discriminación, vida libre de violencias y nuevas masculinidades, con respecto al número de participantes programados  En el periodo enero a marzo participaron 457 trabajadoras y trabajadores, -de un programado de 406-, en los talleres y/o cursos por la Gerencia de Inclusión en materia de igualdad entre mujeres y hombres, inclusión, no discriminación, vida libre de violencias y nuevas masculinidades con perspectiva de género y enfoque de derechos humanos.  </t>
    </r>
  </si>
  <si>
    <r>
      <t>Justificación de diferencia de avances con respecto a las metas programadas
UR:</t>
    </r>
    <r>
      <rPr>
        <sz val="10"/>
        <rFont val="Montserrat"/>
      </rPr>
      <t xml:space="preserve"> T9N
Indicador 1. Porcentaje de trabajadoras y trabajadores asistentes a actividades de sensibilización en inclusión, igualdad entre mujeres y hombres, no discriminación y acceso a la vida libre de violencias, con respecto al total de asistentes programado.  En el periodo enero a marzo el indicador tuvo un avance del 26%, similar al programado, 27%. Este avance es resultado de la realización de las siguientes acciones (jornadas mensuales): Día multicolor por la Inclusión y la No Discriminación en Pemex, Día Violeta por la igualdad en Pemex, Día naranja para prevenir y eliminar la violencia contra las mujeres y las niñas en Pemex, Jornada especial de febrero  -Si hay violencia no hay amor-.  Indicador 2. Porcentaje de trabajadoras y trabajadores que participaron en los talleres y/o cursos en igualdad entre mujeres y hombres, inclusión, no discriminación, vida libre de violencias y nuevas masculinidades, con respecto al número de participantes programados. En el primer trimestre se tuvo un av;  Indicador 3. Porcentaje de trabajadoras y trabajadores que recibieron servicios de orientación y acompañamiento en el Centro de Atención y Bienestar Laboral y de Género, con respecto al número de trabajadoras y trabajadores programados en el año.  Se logró un avance en el trimestre del 19%, solo 2 puntos porcentuales debajo del programado -21%-. De enero a marzo de 2023, se atendieron 102 trabajadoras y trabajadores de primera vez. El cumplimiento del indicador en gran medida se debe a la difusión por medio de carteles y la difusión presencial en las jornadas virtuales que se han realizado.   Indicador 4. Porcentaje de servicios de acompañamiento psicosocial integral proporcionados, con respecto a los servicios programados.  En el periodo enero a marzo el indicador presentó un avance del 24.2%, muy cercano al programado -27%.  De las  102 atenciones de primera vez se derivaron 466 sesiones de acompañamiento psicosocial integral de un programado de 513. Se seguirá fortaleciendo la comunicación con las y los trabajadoras y trabajadores que acuden por orientación al CABLAG para que se cumpla con el seguimiento a cada uno de los casos hasta su conclusión.   </t>
    </r>
  </si>
  <si>
    <r>
      <t>Acciones de mejora para el siguiente periodo
UR:</t>
    </r>
    <r>
      <rPr>
        <sz val="10"/>
        <rFont val="Montserrat"/>
      </rPr>
      <t xml:space="preserve"> T9N
En términos generales se cumplieron e incluso se superaron las metas trimestrales, lo que responde en gran medida al importante trabajo de difusión que se hace y al cada vez mayor interés entre las trabajadoras y trabajadores por las actividades realizadas. Se seguirá promoviendo la realización de actividades presenciales en diferentes centros de trabajo en las coordinaciones regionales, lo que permitirá beneficiar al personal que no tiene acceso a las actividades virtuales.  Y se fortalecerán las estrategias de difusión a nivel nacional para que las acciones que se realicen permitan ampliar la cobertura geográfica y se logre la participación de más trabajadoras y trabajadores de distintos centros laborales. De igual forma, continuar con la difusión de los servicios de atención y acompañamiento psicosocial integral que ofrece el CABLAG, para las y los trabajadores que refieran haber recibido actos de discriminación, acoso laboral, hostigamiento y acoso sexual.</t>
    </r>
  </si>
  <si>
    <r>
      <t>Acciones realizadas en el periodo
UR:</t>
    </r>
    <r>
      <rPr>
        <sz val="10"/>
        <rFont val="Montserrat"/>
      </rPr>
      <t xml:space="preserve"> GYN
Control prenatal mediante la capacitación, promoción e identificación oportuna de factores de riesgo obstétrico, datos de alarma, prevención de la violencia obstétrica, promoción de la lactancia materna desde la perspectiva de género y un enfoque de Derechos Humanos</t>
    </r>
  </si>
  <si>
    <r>
      <t>Justificación de diferencia de avances con respecto a las metas programadas
UR:</t>
    </r>
    <r>
      <rPr>
        <sz val="10"/>
        <rFont val="Montserrat"/>
      </rPr>
      <t xml:space="preserve"> GYN
Se cuenta con un 92.63% de avance del indicador con respecto a la meta, donde se puede observar un numerador de 55,071 de consultas totales a embarazadas en el periodo y 21,619 consultas de primera vez otorgadas a las embarazadas, lo que representa un incremento con respecto a la meta de ambas variables, sin embargo se cuenta con un indicador de 2.55 consultas, el cual puede deberse a la falta de asistencia a consultas durante el primer trimestre, lo que puede deberse a  la resistencia de la embarazada para acudir a su clínica y la preferencia de consulta privada.</t>
    </r>
  </si>
  <si>
    <r>
      <t>Acciones de mejora para el siguiente periodo
UR:</t>
    </r>
    <r>
      <rPr>
        <sz val="10"/>
        <rFont val="Montserrat"/>
      </rPr>
      <t xml:space="preserve"> GYN
Difusión del Programa de Salud Materna, fomentar a través del equipo multidisciplinario la mejora en la atención y la disminución en los tiempos de espera para la atención en los servicios que requiera utilizar (consulta externa, odontología, vacunas, psicología, etc.) y permanencia de la estrategia de seguimiento y vigilancia de signos de alarma propios del embarazo.</t>
    </r>
  </si>
  <si>
    <r>
      <t>Acciones realizadas en el periodo
UR:</t>
    </r>
    <r>
      <rPr>
        <sz val="10"/>
        <rFont val="Montserrat"/>
      </rPr>
      <t xml:space="preserve"> GYN
Porcentaje de pláticas de sensibilización y formación en materia de igualdad, no discriminación y de acceso a las mujeres a una vida libre de violencia realizadas. Se realizaron actividades de sensibilización con temas relacionados a la prevención de la violencia de género y a promover una igualdad sustantiva entre mujeres y hombres, en las diferentes unidades médicas y administrativas del instituto, con el apoyo de los enlaces de igualdad de género. ;  Porcentaje de materiales de difusión sobre el tema de igualdad, no discriminación y de acceso de las mujeres a una vida libre de violencia elaborados. Se realizaron materiales para la conmemoración del Día Internacional de la Mujer y para la campaña del Día Naranja para promover y fomentar la no violencia contra las mujeres.  ;  Porcentaje de estrategias transversales en materia de equidad de género instrumentadas en las Unidades Administrativas del Instituto. Indicador anual </t>
    </r>
  </si>
  <si>
    <r>
      <t>Justificación de diferencia de avances con respecto a las metas programadas
UR:</t>
    </r>
    <r>
      <rPr>
        <sz val="10"/>
        <rFont val="Montserrat"/>
      </rPr>
      <t xml:space="preserve"> GYN
Porcentaje de pláticas de sensibilización y formación en materia de igualdad, no discriminación y de acceso a las mujeres a una vida libre de violencia realizadas. Se registró un avance del 90% respecto a la meta programada, debido a que el Departamento de Programas de Equidad y  los Enlaces de Igualdad de Género desarrollaron actividades en materia de igualdad, no discriminación y de acceso de las mujeres a una vida libre de violencia en las Unidades Médicas y Administrativas del Instituto. ;  Porcentaje de materiales de difusión elaborados sobre el tema de igualdad, no discriminación y de acceso a las mujeres a una vida libre de violencia realizados. Se registró un avance del 18.18% realizando materiales de Día Internacional de la Mujer y la campaña del día naranja.;  Porcentaje de estrategias transversales en materia de equidad de género instrumentadas en las Unidades Administrativas del Instituto. Indicador anual </t>
    </r>
  </si>
  <si>
    <r>
      <t>Acciones de mejora para el siguiente periodo
UR:</t>
    </r>
    <r>
      <rPr>
        <sz val="10"/>
        <rFont val="Montserrat"/>
      </rPr>
      <t xml:space="preserve"> GYN
Continuar con el fomento de la participación de los Enlaces de Igualdad de género, para que las acciones realizadas por el departamento tengan un efecto multiplicador en cada unidad médica y administrativa que conforman el Instituto.     Asimismo, se trabajó en el fortalecimiento de la atención a los casos de Hostigamiento Sexual y Acoso Sexual y violencia de género, atendiendo a través del Departamento de Programas de Equidad y las personas consejeras del ISSSTE, durante el primer trimestre a 16 personas, de las cuales las 16 fueron mujeres, brindando asesoría para interponer su denuncia ante el Comité de Ética y/u Órgano Interno de Control; atención de contención psicológica y asesoría jurídica a quienes lo requirieron.</t>
    </r>
  </si>
  <si>
    <r>
      <t>Acciones realizadas en el periodo
UR:</t>
    </r>
    <r>
      <rPr>
        <sz val="10"/>
        <rFont val="Montserrat"/>
      </rPr>
      <t xml:space="preserve"> GYR
En el periodo al mes de enero de 2024, la oportunidad en el inicio de la vigilancia prenatal fue de 54.2%. El promedio de atenciones prenatales por embarazada resultó en 5.8.</t>
    </r>
  </si>
  <si>
    <r>
      <t>Justificación de diferencia de avances con respecto a las metas programadas
UR:</t>
    </r>
    <r>
      <rPr>
        <sz val="10"/>
        <rFont val="Montserrat"/>
      </rPr>
      <t xml:space="preserve"> GYR
En el mes de enero de 2024, la oportunidad en el inicio de la vigilancia prenatal fue de 54.2%, conforme al Manual Metodológico de Indicadores Médicos 2022 del IMSS, se considera con un desempeño esperado, ya que se interpreta que cinco de cada diez embarazadas acuden a iniciar su vigilancia prenatal antes de las primeras 13 semanas y 6 días de la gestación. Lo anterior toma en cuenta el cumplimiento de las recomendaciones para la vigilancia prenatal emitidas por la OMS. El promedio de atenciones prenatales por embarazada al mes de enero de 2024, resultó en 5.8, con un desempeño medio con respecto de meta establecida para el periodo (6.0). Conforme al Manual Metodológico de Indicadores Médicos 2022 del IMSS, se considera con un desempeño medio, ya que se traduce que cada embarazada acude a consulta de vigilancia prenatal en promedio 6 ocasiones a su Unidad de Medicina Familiar, lo anterior toma en cuenta el cumplimiento de las recomendaciones para la vigilancia prenatal emitidas por la OMS.</t>
    </r>
  </si>
  <si>
    <r>
      <t>Acciones de mejora para el siguiente periodo
UR:</t>
    </r>
    <r>
      <rPr>
        <sz val="10"/>
        <rFont val="Montserrat"/>
      </rPr>
      <t xml:space="preserve"> GYR
Se esta dando seguimiento de manera mensual a la Calidad de la Atención a la Mujer Embarazada, con la finalidad d ela mejora en la misma y el seguimiento semanal al resultado de los indicadores.</t>
    </r>
  </si>
  <si>
    <r>
      <t>Acciones realizadas en el periodo
UR:</t>
    </r>
    <r>
      <rPr>
        <sz val="10"/>
        <rFont val="Montserrat"/>
      </rPr>
      <t xml:space="preserve"> GYR
Participación Social en Guarderías y Comunicación con Padres   Se inició con el Décimo Tercer Ciclo de visitas. En los meses de enero y febrero se llevaron a cabo 236 visitas a guarderías de prestación indirecta, el promedio nacional obtenido de cumplimiento de los puntos marcados en la ?Guía para la visita y registro de observaciones?, fue de 99.60%, de acuerdo con lo observado por 1,195 padres de familia, quienes invirtieron 2,390 horas en este ejercicio. Las visitas del mes de marzo se encuentran en proceso de análisis. Se dio asesoría permanente a los OOAD sobre la normatividad vigente relativa al Mecanismo de Participación Social en Guarderías. Durante los meses de enero y febrero el 7.5% de las guarderías (85 de 1,139) llevaron a cabo su primera sesión 2024. La información al mes de marzo se encuentra en proceso de análisis. Se publicaron en el micrositio ?Comunicación con Padres? 7 materiales informativos, de los cuales se destaca la publicación de ?Comunicación efectiva?, ?Sínd;  Capacitación sobre el Servicio de Guardería  Se llevó a cabo el análisis de bases de datos del personal de las guarderías capacitado en los cursos establecidos como obligatorios, durante los meses de enero y febrero de 2024.  En los meses enero y febrero de 2024 se registraron ~4,178 Asistentes Educativas de nuevo ingreso a las guarderías de prestación indirecta, de las cuales, ~260 acreditaron el curso ?Inducción al puesto para asistentes educativas?, lo que representa un avance de 6.2%. La información del mes de marzo de 2024 se encuentra en proceso de validación.  En los meses de enero y febrero de 2024 se registraron ~5,683 nuevos trabajadores en guarderías de prestación directa e indirecta que debieron tomar el curso ?Prevención y detección oportuna del maltrato y abuso sexual infantil de forma obligatoria, de los cuales ~1,039 personas lo acreditaron, lo cual representa un avance del 18.28%. La información del mes de marzo de 2024 se encuentra en proceso de validación.  </t>
    </r>
  </si>
  <si>
    <r>
      <t>Justificación de diferencia de avances con respecto a las metas programadas
UR:</t>
    </r>
    <r>
      <rPr>
        <sz val="10"/>
        <rFont val="Montserrat"/>
      </rPr>
      <t xml:space="preserve"> GYR
Porcentaje de cobertura de la demanda del servicio de guardería. Al primer trimestre, el indicador alcanzó 12.26% de cumplimiento de la meta, misma que fue programada en 11.92%. Se debe tomar en consideración que la demanda potencial depende de factores externos al servicio de guardería, a pesar de la disminución de la capacidad instalada, ambos factores influyeron para que se superara la meta.  Al cumplir con la meta programada de la cobertura programada de acuerdo a las cifras reportadas en el mes, así mismo se espera incrementar la cobertura mediante la expansión del servicio de guardería proyectada para el presente ejercicio.;  Porcentaje de madres trabajadoras beneficiarias mediante el servicio de guardería.  Al primer trimestre el indicador alcanzó el 66.59% de cumplimiento, por debajo de la meta planeado de 71.80% debido a la modificación de la Ley del Seguro Social  que indica que el servicio de guardería se le debe proporcional a todos las personas trabajadoras inscritas al In;  Porcentaje de ocupación en guarderías. Al primer trimestre, el cumplimiento del indicador fue de 79.62%  por arriba de la meta de la meta planeada de 71.66%,  el número de niños inscritos fue mayor al planeado, el comportamiento depende de factores como, la situación económica permitiendo la creación de empleos  y  que cuenten con derecho al servicio, a pesar de que la capacidad instalada se decrementa, ambos factores contribuyeron a superar la meta. Al superar el porcentaje de ocupación programado de acuerdo a las cifras reportadas en el mes, da como resultado lugares ocupados, aún así, se espera un incremento en la inscripción de niños, aunado al proceso de optimización de lugares reduciendo las solicitudes pendientes de ingreso de los hijos de las personas trabajadoras.</t>
    </r>
  </si>
  <si>
    <r>
      <t>Acciones de mejora para el siguiente periodo
UR:</t>
    </r>
    <r>
      <rPr>
        <sz val="10"/>
        <rFont val="Montserrat"/>
      </rPr>
      <t xml:space="preserve"> GYR
Simplificación del marco regulatorio del servicio de guardería.   Se continuará con la asesoría permanente a los Departamentos de Guarderías en materia normativa de fomento de la salud y alimentación, así como respecto a las medidas específicas de prevención y control de brotes de enfermedades transmisibles sujetas a vigilancia epidemiológica. Se dará seguimiento a la revisión del ?Procedimiento de alimentación del servicio de guardería del IMSS? actualizado, por la DPES y la División de Normatividad y Mejora Regulatoria, hasta su autorización, publicación y difusión.  Se enviará el Procedimiento de pedagogía del servicio de guardería IMSS a revisión por la DPES y la División de Normatividad y Mejora Regulatoria, para su eventual autorización, publicación y difusión.  Se dará seguimiento a la revisión del Procedimiento de fomento de la salud del servicio de guardería IMSS por la DPES y la División de Normatividad y Mejora Regulatoria, hasta su autorización, publicación y difusión.   ; ;  Capacitación sobre el Servicio de Guardería  Se aplicará una encuesta en línea para el personal del área de fomento de la salud para conocer su percepción sobre el curso y las causas de la baja eficiencia terminal.  Se concluirá el análisis de las bases de datos del personal capacitado en los cursos establecidos como obligatorios durante el primer trimestre de 2024 y se informarán los resultados de manera oficial a los OOAD.   Se realizará la difusión mediante oficio de los logros alcanzados por OOAD durante el primer trimestre 2024.  Se dará seguimiento al cumplimiento de la meta de Asistentes Educativas de nuevo ingreso de las guarderías de prestación indirecta, que deben capacitarse en línea a través del curso de ?Inducción al puesto para Asistentes Educativas?.  Se dará seguimiento al cumplimiento de la meta de personal de nuevo ingreso de las guarderías de prestación directa e indirecta, que deben acreditar el curso en línea ?Prevención y detección oportuna del maltrato y abuso sexual infantil.  </t>
    </r>
  </si>
  <si>
    <r>
      <t>Acciones realizadas en el periodo
UR:</t>
    </r>
    <r>
      <rPr>
        <sz val="10"/>
        <rFont val="Montserrat"/>
      </rPr>
      <t xml:space="preserve"> GYR
Se está trabajando en los MAPS o Módulos de Apoyo de los Servicios de Planificación Familiar y en los Consultorios de Planficación Familiar, así mismo con las acti vidades extramuros a las comunidades se han incrementado con el apoyo de las y los promotores y parteras, acudiendo a las esculeas de nivel medio superior y superior.</t>
    </r>
  </si>
  <si>
    <r>
      <t>Justificación de diferencia de avances con respecto a las metas programadas
UR:</t>
    </r>
    <r>
      <rPr>
        <sz val="10"/>
        <rFont val="Montserrat"/>
      </rPr>
      <t xml:space="preserve"> GYR
Para el indicador Entrevistas de Planificación Familiar realizadas por Trabajo Social y Enfermería se estableció una meta para el primer trimestre de 2024 del 90.0%, con un numerador 594,704 y un denominador de 660,782, del cual se obtuvo un logro a enero de 2024 de 86.1% con un total de 420,894 entrevistas realizadas. A pesar de tener un logro de 3.9 % por debajo de la meta, es importante resaltar que tomando en consideración el avance físico realizado en el primer trimestre de 2023, cuyo logro del indicador fue de 73.4%, con un numerador de 308,332 y un denominador de 420,000, se puede observar que se tiene un avance y los factores que influyeron para la obtención de este resultado fueron, el incremento de la afluencia de la población derechohabiente y no derechohabiente a solicitar los servicios de planificación familiar como resultado de universalización de los servicios de salud. En los que respecta a los indicadores: cobertura de tamizaje de primera vez de cáncer cervicouterino en mujeres entre 25 y 45 años, cobertura de mastografía de tamizaje de primera vez en mujeres de 50 a 69 años, cobertura de detección de primera vez de diabetes mellitus en población derechohabiente de 20 años y más, no hay diferencia que reportar debido a que tienen una frecuencia de medición semestral y para el indicador de proporción de adolescentes ésta es anual.</t>
    </r>
  </si>
  <si>
    <r>
      <t>Acciones de mejora para el siguiente periodo
UR:</t>
    </r>
    <r>
      <rPr>
        <sz val="10"/>
        <rFont val="Montserrat"/>
      </rPr>
      <t xml:space="preserve"> GYR
Una de las estrategias es realizar Jornadas de Salud Reproductiva, que tiene por objetivo invitar a la  población para que tanto acudan a las unidades médicas y el personal de salud realice de manera extramuros  el otorgamiento de orientación y consejería en planificación familiar de manera veraz y científica para la elección de manera libre para la toma de decisiones asertivas con la adopción y aplicación de métodos anticonceptivos con énfasis en los de alta continuidad, sobre todo en los días conmemorativos, dirigido a  toda a la población en edad reproductiva con énfasis a grupos vulnerables </t>
    </r>
  </si>
  <si>
    <r>
      <t>Acciones realizadas en el periodo
UR:</t>
    </r>
    <r>
      <rPr>
        <sz val="10"/>
        <rFont val="Montserrat"/>
      </rPr>
      <t xml:space="preserve"> 811
De enero a marzo de 2024, la Unidad de Recursos Humanos gestionó el pago de un total de 54 facturas, por concepto de inscripción y/o colegiaturas, lo que representó el 100% de las facturas recibidas para pago</t>
    </r>
  </si>
  <si>
    <r>
      <t>Justificación de diferencia de avances con respecto a las metas programadas
UR:</t>
    </r>
    <r>
      <rPr>
        <sz val="10"/>
        <rFont val="Montserrat"/>
      </rPr>
      <t xml:space="preserve"> 811
El comportamiento de la meta obedeció a que la Unidad de Recursos Humanos realizó un seguimiento vía correo electrónico (ayudaeconomicaext@fgr.org.mx) y telefónica con las personas solicitantes o personas beneficiarias que remitieron solicitudes de reembolsos o facturas incompletas o incorrectas, lo cual ayudó a solventar dichas circunstancias.</t>
    </r>
  </si>
  <si>
    <r>
      <t>Acciones de mejora para el siguiente periodo
UR:</t>
    </r>
    <r>
      <rPr>
        <sz val="10"/>
        <rFont val="Montserrat"/>
      </rPr>
      <t xml:space="preserve"> 811
No se presentaron acciones de mejora durante el periodo.</t>
    </r>
  </si>
  <si>
    <r>
      <t>Acciones realizadas en el periodo
UR:</t>
    </r>
    <r>
      <rPr>
        <sz val="10"/>
        <rFont val="Montserrat"/>
      </rPr>
      <t xml:space="preserve"> 700
Porcentaje de personas servidoras públicas operadoras de los sistemas de atención ciudadana FISENET y FISETEL y personal ministerial de la FISEL certificadas, respecto al total de personas servidoras públicas que presentaron evaluación final para su certificación. Indicador anual, sin embargo, al primer trimestre de 2024, se está en proceso de elaboración y aprobación de los Términos de Referencia respectivos para dar inicio al procedimiento de contratación para llevar a cabo la capacitación y certificación correspondiente. Porcentaje de avance del estudio sobre el estado de atención a la violencia política contra las mujeres en razón de género en las entidades federativas. Indicador anual, sin embargo, al primer trimestre de 2024, se trabaja en la elaboración de los Términos de Referencia para su posterior aprobación y poder dar inicio al procedimiento de contratación para realizar el estudio correspondiente.  </t>
    </r>
  </si>
  <si>
    <r>
      <t>Justificación de diferencia de avances con respecto a las metas programadas
UR:</t>
    </r>
    <r>
      <rPr>
        <sz val="10"/>
        <rFont val="Montserrat"/>
      </rPr>
      <t xml:space="preserve"> 700
Porcentaje de personas servidoras públicas operadoras de los sistemas de atención ciudadana FISENET y FISETEL y personal ministerial de la FISEL certificadas, respecto al total de personas servidoras públicas que presentaron evaluación final para su certificación. El indicador es de periodicidad anual. Porcentaje de avance del estudio sobre el estado de atención a la violencia política contra las mujeres en razón de género en las entidades federativas. El indicador es de periodicidad anual.  </t>
    </r>
  </si>
  <si>
    <r>
      <t>Acciones de mejora para el siguiente periodo
UR:</t>
    </r>
    <r>
      <rPr>
        <sz val="10"/>
        <rFont val="Montserrat"/>
      </rPr>
      <t xml:space="preserve"> 700
Para la FISEL, resulta crucial continuar con acciones de difusión y capacitación al público en general, a efecto de seguir dando visibilidad a la problemática que existe, así como otorgar a su personal capacitación especializada en la materia, para optimizar la atención a mujeres víctimas de este tipo de violencia, por lo que es importante colaborar con otras instituciones (INE, institutos electorales locales, fiscalías de delitos electorales o sus similares en las entidades federativas, entre otras) para elaborar mecanismos tales como cursos de capacitación en línea en los estados de la República, y  el desarrollo de actividades presenciales de prevención para erradicar este tipo de violencia contra las mujeres. Se continúa promoviendo las acciones de difusión y capacitación para dar a conocer los nuevos tipos penales publicados en el DOF el 13 de abril de 2020. Como una herramienta auxiliar, se cuenta con la Guía para la Atención de Violencia Política contra las Mujeres, que es un referente para la difusión y la capacitación. Se continúan realizando cursos en línea a través de plataformas de capacitación, dirigidos al personal de instituciones de procuración de justicia y a la ciudadanía en general, con el objetivo de alcanzar a una mayor población objetivo y poder erradicar esta conducta.   </t>
    </r>
  </si>
  <si>
    <r>
      <t>Acciones realizadas en el periodo
UR:</t>
    </r>
    <r>
      <rPr>
        <sz val="10"/>
        <rFont val="Montserrat"/>
      </rPr>
      <t xml:space="preserve"> 190
Porcentaje de avance en el desarrollo de una investigación en temas relacionados con el feminicidio y su tentativa, respecto del avance programado.  El indicador es de medición anual, sin embargo, al cierre del primer trimestre se realizaron entre otras actividades, el cronograma de la investigación y la recolección y análisis de material bibliográfico.  Porcentaje de personas servidoras públicas que aprobaron la capacitación en materia de igualdad entre mujeres y hombres, erradicación de la violencia de género y cualquier forma de discriminación de género respecto al total de personas inscritas en los cursos de capacitación impartidos por el INACIPE.  No se reportan avances.  Tasa de variación de los documentos difundidos en el micrositio Género y Derecho Penal.  El indicador es de medición anual, sin embargo, al cierre del primer trimestre, se publicaron en el micrositio Género y Derecho Penal cuatro documentos.  Porcentaje de servidoras publicas capacitadas, respecto del total de personal del Instituto Nacional de Ciencias Penales capacitado.  El indicador es de medición anual, sin embargo, al cierre del primer trimestre, se impartieron 18 cursos de capacitación mediante plataforma virtual, en los cuales se capacitó a 39 mujeres, lo que representó el 50% respecto de las 78 personas servidoras públicas capacitadas del INACIPE.</t>
    </r>
  </si>
  <si>
    <r>
      <t>Justificación de diferencia de avances con respecto a las metas programadas
UR:</t>
    </r>
    <r>
      <rPr>
        <sz val="10"/>
        <rFont val="Montserrat"/>
      </rPr>
      <t xml:space="preserve"> 190
Porcentaje de avance en el desarrollo de una investigación en temas relacionados con el feminicidio y su tentativa, respecto del avance programado.  El indicador es de periodicidad anual.  Porcentaje de personas servidoras públicas que aprobaron la capacitación en materia de igualdad entre mujeres y hombres, erradicación de la violencia de género y cualquier forma de discriminación de género respecto al total de personas inscritas en los cursos de capacitación impartidos por el INACIPE.  No se realizaron actividades, debido a que están programadas a partir del segundo trimestre de 2024.  Tasa de variación de los documentos difundidos en el micrositio Género y Derecho Penal.  El indicador es de periodicidad anual.  Porcentaje de servidoras publicas capacitadas, respecto del total de personal del Instituto Nacional de Ciencias Penales capacitado.  El indicador es de periodicidad anual.</t>
    </r>
  </si>
  <si>
    <r>
      <t>Acciones de mejora para el siguiente periodo
UR:</t>
    </r>
    <r>
      <rPr>
        <sz val="10"/>
        <rFont val="Montserrat"/>
      </rPr>
      <t xml:space="preserve"> 190
Se pretende reforzar la difusión de las actividades de capacitación y sensibilización del personal del INACIPE respecto de los temas a impartirse para incentivar su participación en los mismos. Asimismo, la Comisión Nacional de los Derechos Humanos, en su programa de capacitación (EDUCA CNDH) comparte su oferta académica, a las personas participantes que soliciten el curso de su elección.  Finalmente, se busca continuar con la modalidad de los cursos que se imparten en línea y aquellos que permitan el acceso a las plataformas 24 horas, con el fin de no afectar las cargas de trabajo de las personas servidoras públicas.</t>
    </r>
  </si>
  <si>
    <r>
      <t>Acciones realizadas en el periodo
UR:</t>
    </r>
    <r>
      <rPr>
        <sz val="10"/>
        <rFont val="Montserrat"/>
      </rPr>
      <t xml:space="preserve"> 600
Porcentaje de aprobación de personas servidoras públicas de los tres niveles de gobierno que asistieron a talleres y cursos de derechos humanos y acceso a la justicia de las personas indígenas y afromexicanas desde las perspectivas de género, interculturalidad e interseccionalidad.  Sin avance.     Porcentaje de aprobación de personas traductoras, personas intérpretes, personas indígenas, personas afromexicanas y público en general que asistieron a cursos o talleres en temas relacionados con el acceso a la justicia, los derechos humanos y la prevención de la violencia de género, con perspectiva intercultural y lingüística.  Sin avance.       Porcentaje de avance en la elaboración de un Proyecto para fortalecer el derecho al acceso a la justicia de las mujeres indígenas y afromexicanas desde una perspectiva de género.  Sin avance.    Porcentaje de avance en las fases para realizar una actividad de capacitación, coordinada por la Unidad Especial de Género y Violencia contra la Mujer (UEGVCM).  Sin avance.    Grado de satisfacción de las personas participantes en las actividades de difusión organizadas por la UEGVCM, con el fin de promover el conocimiento y la reflexión sobre temas de competencia de la Unidad.  Se obtuvieron 131 evaluaciones con calificación satisfactoria donde predomina el valor de bueno lo que representó el 97.04% de las 135 evaluaciones recibidas, 2.04 puntos porcentuales por arriba de la meta programada al periodo de 95%.     Porcentaje de lactarios de la FGR a los que se distribuyeron insumos para uso de las madres lactantes o artículos para el acondicionamiento de la sala de lactancia.  Sin avance.    Porcentaje de atención a las solicitudes de apoyo correspondientes al Programa de ayuda económica atendidas por la UEGVCM.  Sin avance.    Porcentaje de avance en las acciones realizadas para implementar un Programa de Salud Psicoemocional con Perspectiva de Género, dirigido a personal de la FGR.  Sin avance.  
</t>
    </r>
    <r>
      <rPr>
        <b/>
        <sz val="10"/>
        <rFont val="Montserrat"/>
      </rPr>
      <t>UR:</t>
    </r>
    <r>
      <rPr>
        <sz val="10"/>
        <rFont val="Montserrat"/>
      </rPr>
      <t xml:space="preserve"> 160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Se terminaron 115 carpetas de investigación, 6.80% respecto de las 1,692 carpetas de investigación en trámite, 3.89 puntos porcentuales por encima de la meta programada de 2.91%.  Porcentaje de servicios otorgados por la FEVIMTRA a mujeres, niñas, niños y adolescentes víctimas de violencia de género y/o trata de personas respecto a los servicios requeridos.  Se otorgaron 7,799 servicios a víctimas de violencia de género extrema y trata de personas, lo que representó el 100% respecto de los servicios requeridos.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Sin avance.  Porcentaje de evaluaciones aprobadas respecto del total de evaluaciones aplicadas en las actividades de capacitación y orientación proporcionadas.  Se obtuvieron 176 evaluaciones con una calificación aprobatoria, 96.70% de las 182 evaluaciones aplicadas, 8.79 puntos porcentuales por encima del 87.91% programado al primer trimestre.  Porcentaje de niñas, niños y adolescentes localizados respecto del total de niñas, niños y adolescentes cuya desaparición fue difundida mediante alertas y prealertas AMBER México.  La Coordinación Nacional del Programa Alerta AMBER México a cargo de la FEVIMTRA, registró la localización de 21 niñas, niños y adolescentes, 87.50% de las 24 alertas activadas.</t>
    </r>
  </si>
  <si>
    <r>
      <t>Justificación de diferencia de avances con respecto a las metas programadas
UR:</t>
    </r>
    <r>
      <rPr>
        <sz val="10"/>
        <rFont val="Montserrat"/>
      </rPr>
      <t xml:space="preserve"> 600
Porcentaje de aprobación de personas servidoras públicas de los tres niveles de gobierno que asistieron a talleres y cursos de derechos humanos y acceso a la justicia de las personas indígenas y afromexicanas desde las perspectivas de género, interculturalidad e interseccionalidad.  Indicador de periodicidad anual. Porcentaje de aprobación de personas traductoras, personas intérpretes, personas indígenas, personas afromexicanas y público en general que asistieron a cursos o talleres en temas relacionados con el acceso a la justicia, los derechos humanos y la prevención de la violencia de género, con perspectiva intercultural y lingüística. Indicador de periodicidad anual. Porcentaje de avance en la elaboración de un Proyecto para fortalecer el derecho al acceso a la justicia de las mujeres indígenas y afromexicanas desde una perspectiva de género. Indicador de periodicidad anual. Porcentaje de avance en las fases para realizar una actividad de capacitación, coordinada por la Unidad Especial de Género y Violencia contra la Mujer. Indicador de periodicidad anual. Grado de satisfacción de las personas participantes en las actividades de difusión organizadas por la UEGVCM, con el fin de promover el conocimiento y la reflexión sobre temas de competencia de la Unidad. La calificación de las evaluaciones fue satisfactoria en todos sus rubros destacando el desempeño de la persona docente y a la información que se brindó sobre el tema. Porcentaje de lactarios de la FGR a los que se distribuyeron insumos para uso de las madres lactantes o artículos para el acondicionamiento de la sala de lactancia. Indicador de periodicidad anual.  Porcentaje de atención a las solicitudes de apoyo correspondientes al Programa de ayuda económica atendidas por la UEGVCM. Indicador de periodicidad anual. Porcentaje de avance en las acciones realizadas para implementar un Programa de Salud Psicoemocional con Perspectiva de Género, dirigido a personal de la FGR. Indicador de periodicidad anual. 
</t>
    </r>
    <r>
      <rPr>
        <b/>
        <sz val="10"/>
        <rFont val="Montserrat"/>
      </rPr>
      <t>UR:</t>
    </r>
    <r>
      <rPr>
        <sz val="10"/>
        <rFont val="Montserrat"/>
      </rPr>
      <t xml:space="preserve"> 160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El comportamiento del indicador obedeció a la agilización en la terminación de investigaciones no complejas, por la continuidad en la implementación de los criterios operativos para la depuración.  Porcentaje de servicios otorgados por la FEVIMTRA a mujeres, niñas, niños y adolescentes víctimas de violencia de género y/o trata de personas respecto a los servicios requeridos.  Se cumplió con la meta programada al periodo.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El indicador es de periodicidad semestral.  Porcentaje de evaluaciones aprobadas respecto del total de evaluaciones aplicadas en las actividades de capacitación y orientación proporcionadas.  Se atendieron las dudas de las personas asistentes en el momento que fueron manifestadas; y el personal que expuso contó con el conocimiento especializado acerca de los temas desarrollados.  Porcentaje de niñas, niños y adolescentes localizados respecto del total de niñas, niños y adolescentes cuya desaparición fue difundida mediante alertas y prealertas AMBER México.  El número de las localizaciones está sujeto a las circunstancias particulares de cada caso.</t>
    </r>
  </si>
  <si>
    <r>
      <t>Acciones de mejora para el siguiente periodo
UR:</t>
    </r>
    <r>
      <rPr>
        <sz val="10"/>
        <rFont val="Montserrat"/>
      </rPr>
      <t xml:space="preserve"> 600
Coordinación más estrecha con otras áreas de gobierno para generar un impacto focalizado en la atención de mujeres indígenas y afromexicanas.
</t>
    </r>
    <r>
      <rPr>
        <b/>
        <sz val="10"/>
        <rFont val="Montserrat"/>
      </rPr>
      <t>UR:</t>
    </r>
    <r>
      <rPr>
        <sz val="10"/>
        <rFont val="Montserrat"/>
      </rPr>
      <t xml:space="preserve"> 160
No se presentaron acciones de mejora durante el periodo.</t>
    </r>
  </si>
  <si>
    <r>
      <t>Acciones realizadas en el periodo
UR:</t>
    </r>
    <r>
      <rPr>
        <sz val="10"/>
        <rFont val="Montserrat"/>
      </rPr>
      <t xml:space="preserve"> E00
En el presente trimestre se llevaron a cabo las siguientes actividades:  Actualización y publicación de la convocatoria para la Modalidad de Beca Apoyo para la Titulación  Elaboración del Cronograma de Actividades para el Ejercicio Fiscal 2023.   Reuniones de capacitación con la totalidad de Escuelas participantes. (15 escuelas).   Perfeccionamiento de la Plataforma para el registro de solicitudes.   Recepción de solicitudes   Revisión y análisis de solicitudes (Primera revisión).  Solicitud de confronta.   </t>
    </r>
  </si>
  <si>
    <r>
      <t>Justificación de diferencia de avances con respecto a las metas programadas
UR:</t>
    </r>
    <r>
      <rPr>
        <sz val="10"/>
        <rFont val="Montserrat"/>
      </rPr>
      <t xml:space="preserve"> E00
No aplica ya que en este periodo no se entrega ninguna beca.</t>
    </r>
  </si>
  <si>
    <r>
      <t>Acciones de mejora para el siguiente periodo
UR:</t>
    </r>
    <r>
      <rPr>
        <sz val="10"/>
        <rFont val="Montserrat"/>
      </rPr>
      <t xml:space="preserve"> E00
Continuaremos incrementando los montos de las modalidades de Becas de manera paulatina.  En el ejercicio fiscal anterior, incrementamos el monto de la Becas de mayor demanda y la que atiende a la vulnerabilidad económica (Estímulo para la Educación). En este sentido y a fin de continuar con el proyecto de hacer de nuestro programa de becas un programa más competitivo, para el presente ejercicio se incluirá la actualización de monto de Becas en las Reglas de Operación 2025.   Finamente, continuamos perfeccionando la herramienta tecnológica para la descentralización de procesos (registro de solicitudes de Beca).   </t>
    </r>
  </si>
  <si>
    <r>
      <t>Acciones realizadas en el periodo
UR:</t>
    </r>
    <r>
      <rPr>
        <sz val="10"/>
        <rFont val="Montserrat"/>
      </rPr>
      <t xml:space="preserve"> E00
Número de acciones o actividades en torno a la igualdad de género en el trimestre: 140  Número de asistentes a las acciones o actividades en torno a la igualdad de género: 49,332    Mediante funciones de teatro y danza, conversaciones con expertas, músicos y escritoras, conciertos, charlas y exposiciones se tocaron temas relacionados al feminismo, violencia de género, importancia de la mujer en las diversas disciplinas artísticas, transexualidad, etc.  
</t>
    </r>
    <r>
      <rPr>
        <b/>
        <sz val="10"/>
        <rFont val="Montserrat"/>
      </rPr>
      <t>UR:</t>
    </r>
    <r>
      <rPr>
        <sz val="10"/>
        <rFont val="Montserrat"/>
      </rPr>
      <t xml:space="preserve"> 210
Los Semilleros creativos de Las Agrupaciones Musicales en el primer trimestre del año 2024, realizaron 494 actividades, con 58,527 asistentes de público en general en los estados de la república mexicana y 21 actividades específicas de género en los de estados de Ciudad de México, Morelos, Guerrero, Guanajuato, Tamaulipas, Oaxaca, Puebla, Tlaxcala, Michoacán, Estado de México, Baja California y Jalisco.</t>
    </r>
  </si>
  <si>
    <r>
      <t>Justificación de diferencia de avances con respecto a las metas programadas
UR:</t>
    </r>
    <r>
      <rPr>
        <sz val="10"/>
        <rFont val="Montserrat"/>
      </rPr>
      <t xml:space="preserve"> E00
A pesar de las actividades registradas como ciclos, visitas guiadas, conferencias, talleres, conciertos, puestas en escena y publicaciones en redes sociales, diseñadas para conmemorar el Día Internacional de la Mujer, no se llegó al promedio de las actividades realizadas en los tres años anteriores. Las actividades virtuales también han disminuido. Se tenía programado un avance de 210 actividades en este primer trimestre que equivale al 24.3% del total de las actividades anuales programadas; realizándose 140 actividades, mismas que representan un 16.2%; 8.1% por debajo de la meta programada.
</t>
    </r>
    <r>
      <rPr>
        <b/>
        <sz val="10"/>
        <rFont val="Montserrat"/>
      </rPr>
      <t>UR:</t>
    </r>
    <r>
      <rPr>
        <sz val="10"/>
        <rFont val="Montserrat"/>
      </rPr>
      <t xml:space="preserve"> 210
No se cumplió la meta para este trimestre, se programó un 51% para la población total femenina, alcanzando un 49% quedando por debajo de la meta programada en un 2%. En los meses que siguen de este año fiscal, se implementará la capacitación comunitaria en materia de género, misma que nos permitirá sensibilizar a las comunidades con la finalidad de captar un mayor número de niñas para que estas se unan a las agrupaciones musicales comunitarias, primordialmente las de nueva conformación de los estados de Oaxaca, Morelos, Guerrero, Tabasco y Chiapas. Es importante mencionar que 51 de estos semilleros pertenecen al grupo de Bandas Tradicionales en comunidades que, por usos y costumbres, la práctica musical está dirigida hacia el género masculino, tratamos de revertir poco a poco, concientizando la importancia de que las niñas de las comunidades se integren, participen y formen parte de estos proyectos comunitarios.</t>
    </r>
  </si>
  <si>
    <r>
      <t>Acciones de mejora para el siguiente periodo
UR:</t>
    </r>
    <r>
      <rPr>
        <sz val="10"/>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
</t>
    </r>
    <r>
      <rPr>
        <b/>
        <sz val="10"/>
        <rFont val="Montserrat"/>
      </rPr>
      <t>UR:</t>
    </r>
    <r>
      <rPr>
        <sz val="10"/>
        <rFont val="Montserrat"/>
      </rPr>
      <t xml:space="preserve"> 210
El Sistema Nacional de Fomento Musical ha construido e implementado líneas de acción que impulsan el empoderamiento de las niñas y el acceso de estas a espacios de inclusión dentro del proyecto, las cuales, con base en los objetivos y estrategias que tiene el Movimiento Nacional de Agrupaciones Musicales Comunitarias del Sistema Nacional de Fomento Musical y que han adoptado cada uno de los 180 Semilleros creativos de las Agrupaciones Musicales Comunitarias, asumen a la perspectiva de género como punto de partida para su diseño y como parte fundamental del desarrollo académico y artístico del programa.  Se pretende que, dentro del marco de los diversos programas dentro de la Secretaría de Cultura, tales como el Tren Maya y Entrega de Instrumentos en los estados de la República, se buscarán el apoyo y las alianzas para la creación de más agrupaciones donde se puedan integrar un mayor número de niñas y niños en las zonas de mayor vulnerabilidad del país.  Continuar con la impartición de talleres (no solo durante el siguiente trimestre) sobre derechos de la mujer a las agrupaciones, mismos que han generado la conciencia de sus derechos, además de la participación y aceptación de las niñas en diversas labores dentro de las agrupaciones.  </t>
    </r>
  </si>
  <si>
    <r>
      <t>Acciones realizadas en el periodo
UR:</t>
    </r>
    <r>
      <rPr>
        <sz val="10"/>
        <rFont val="Montserrat"/>
      </rPr>
      <t xml:space="preserve"> HHG
Con relación al indicador Porcentaje de Gobiernos de las Entidades Federativas con Convenios de Colaboración formalizados, Se superó la meta programada.   Al primer trimestre, se formalizaron 32 Convenios de Colaboración con los gobiernos de las entidades federativas del país, con el objetivo de organizar y garantizar la adecuada dispersión de los recursos otorgados por el Inmujeres a los Mecanismos para el Adelanto de las Mujeres beneficiados.;  Con relación al indicador Porcentaje de Mecanismos para el Adelanto de las Mujeres con Convenios Específicos de Colaboración formalizados para la ejecución de los proyectos, no se programaron acciones para el primer trimestre, ya que  los Convenios Específicos de Colaboración para la ejecución de los proyectos, se formalizarán durante el segundo trimestre. Cabe señalar que a partir del segundo trimestre, las metas para el numerador y denominador del indicador se reprograman quedando: 512 / 527 = 97,15</t>
    </r>
  </si>
  <si>
    <r>
      <t>Justificación de diferencia de avances con respecto a las metas programadas
UR:</t>
    </r>
    <r>
      <rPr>
        <sz val="10"/>
        <rFont val="Montserrat"/>
      </rPr>
      <t xml:space="preserve"> HHG
Con relación al indicador Porcentaje de Gobiernos de las Entidades Federativas con Convenios de Colaboración formalizados, La meta se superó.  Causas: Se consiguió agilizar el proceso de formalización de los 32 Convenios con los Gobiernos de la Entidades ya que se cumplieron con los plazos establecidos en las Reglas de Operación y las Instancias de las Mujeres en las Entidades Federativas, gestionaron las firmas de las personas involucradas, lo que permitió la suscripción de los Convenios en el primer trimestre.   Acciones:  Se dará seguimiento para concretar el objeto de los Convenios con los Gobiernos de la Entidades</t>
    </r>
  </si>
  <si>
    <r>
      <t>Acciones de mejora para el siguiente periodo
UR:</t>
    </r>
    <r>
      <rPr>
        <sz val="10"/>
        <rFont val="Montserrat"/>
      </rPr>
      <t xml:space="preserve"> HHG
Sin información</t>
    </r>
  </si>
  <si>
    <r>
      <t>Acciones realizadas en el periodo
UR:</t>
    </r>
    <r>
      <rPr>
        <sz val="10"/>
        <rFont val="Montserrat"/>
      </rPr>
      <t xml:space="preserve"> HHG
Con relación al indicador Porcentaje de sesiones ordinarias y de reuniones de trabajo de las comisiones del Sistema Nacional para la Igualdad entre Mujeres y Hombres realizadas con respecto a las programadas, no se programó avance al primer trimestre. Las Sesiones del Sistema de Igualdad, se tienen programadas para el segundo trimestre del año.;  Con relación al indicador Porcentaje de cumplimiento de los acuerdos del Sistema Nacional para las Igualdad entre Mujeres y Hombres, en donde el Inmujeres es la institución responsable se realizaron las siguientes acciones: Al primer trimestre, se dio cumplimiento al acuerdo 81:29/11/2023, que se tenía programado para el segundo trimestre, relativo a que la Secretaría de Educación Pública (SEP) y el INMUJERES promoverán la incorporación del mecanismo para la prevención y atención del hostigamiento y acoso sexual en los trabajos de las Universidades Interculturales, el 20 de febrero dichas dependencias realizaron la presentación del Mecanismo p;  Con relación al indicador Porcentaje de centros de trabajo certificados en la Norma Mexicana NMX-R-025-SCFI-2015 en Igualdad Laboral y No Discriminación, Al primer trimestre, se sumaron 27 centros de trabajo al Padrón Nacional de Centros de Trabajo Certificados bajo la Norma Mexicana NMX-R-025-SCFI-2015 en Igualdad Laboral y No Discriminación.  De acuerdo con el Padrón Nacional, de manera acumulada desde su entrada en vigor y hasta marzo de 2024, hay 630 centros de trabajo registrados. </t>
    </r>
  </si>
  <si>
    <r>
      <t>Justificación de diferencia de avances con respecto a las metas programadas
UR:</t>
    </r>
    <r>
      <rPr>
        <sz val="10"/>
        <rFont val="Montserrat"/>
      </rPr>
      <t xml:space="preserve"> HHG
Con relación al indicador Con relación al indicador Porcentaje de centros de trabajo certificados en la Norma Mexicana NMX-R-025-SCFI-2015 en Igualdad Laboral y No Discriminación, la meta se superó.  Causas: Se superó la meta programada porque se realizaron acciones de promoción y los centros de trabajo tuvieron mayor interés en participar y certificarse.   Además, en enero suelen aumentar los registros extemporáneos al Padrón Nacional, después del periodo vacacional.  Acciones: Se reforzará la información del proceso de registro al Padrón Nacional para disminuir los desfases en las solicitudes de registro por parte de los centros de trabajo certificados. ;  Con relación al indicador Porcentaje de cumplimiento de los acuerdos del Sistema Nacional para las Igualdad entre Mujeres y Hombres, en donde el Inmujeres es la institución responsable, La meta se superó.  Causas:  Se superó la meta ya que el interés y las acciones realizadas por las dependencias involucradas  permitió cumplir antes de lo programado el acuerdo 81:29/11/2023 del SNIMH.  Acciones: Se dará seguimiento a las metas programadas mediante la celebración de acciones estratégicas para la igualdad entre mujeres y hombres que permitan contribuir en la Política Nacional de Igualdad entre Mujeres y Hombres. </t>
    </r>
  </si>
  <si>
    <r>
      <t>Acciones realizadas en el periodo
UR:</t>
    </r>
    <r>
      <rPr>
        <sz val="10"/>
        <rFont val="Montserrat"/>
      </rPr>
      <t xml:space="preserve"> AYJ
La CEAV se ha concentrado en el primer trimestre de 2024 a los procesos de planeación y de gestión administrativa, toda vez que era importante asegurar la contratación de los servicios de asesoría y capacitación. Es por ello, que se realizaron los Términos de Referencia de siete proyectos y se integraron las carpetas para la contratación de estos servicios. Al finalizar el trimestre, se adjudicaron tres proyectos y se estima que en abril se concluya la contratación de los otros cuatro proyectos.  Por otra parte, la CEAV ha continuado con la provisión de servicios de asistencia, atención, asesoría jurídica federal y reparación del daño a las víctimas del delito y/o violaciones a derechos humanos.</t>
    </r>
  </si>
  <si>
    <r>
      <t>Justificación de diferencia de avances con respecto a las metas programadas
UR:</t>
    </r>
    <r>
      <rPr>
        <sz val="10"/>
        <rFont val="Montserrat"/>
      </rPr>
      <t xml:space="preserve"> AYJ
De conformidad con las metas programadas, en el primer trimestre de 2024 no se reportan avances en los indicadores del Anexo 13, toda vez que estos avances se programaron a partir del segundo trimestre. </t>
    </r>
  </si>
  <si>
    <r>
      <t>Acciones de mejora para el siguiente periodo
UR:</t>
    </r>
    <r>
      <rPr>
        <sz val="10"/>
        <rFont val="Montserrat"/>
      </rPr>
      <t xml:space="preserve"> AYJ
Una acción de mejora para lograr la implementación efectiva y eficiente de los Proyectos del Anexo 13 es indispensable promover y fortalecer la coordinación entre las unidades administrativas de la CEAV, con el fin de propiciar el interés y la amplia participación del personal del servicio público de la CEAV en los procesos de capacitación.</t>
    </r>
  </si>
  <si>
    <r>
      <t>Acciones realizadas en el periodo
UR:</t>
    </r>
    <r>
      <rPr>
        <sz val="10"/>
        <rFont val="Montserrat"/>
      </rPr>
      <t xml:space="preserve"> 500
Las acciones efectuadas durante el primer trimestre fueron :  1. Curso EL ABC de la igualdad y no discriminación, impartido por el CONAPRED.  2. Curso Diversidad Sexual, Inclusión y no Discriminación impartido por el CONAPRED.     De manera adicional, se realizaron las siguientes acciones:  * Los días 25 de cada mes se sigue conmemorando el día naranja, como símbolo de la erradicación de la violencia contra las mujeres y niñas.  * Con la finalidad de prevenir, atender y sancionar el hostigamiento sexual y acoso sexual, se dio a conocer el protocolo de actuación que debe de seguirse en la institución en caso de que se presente alguna denuncia al respecto, haciendo parte de este proceso a servidores públicos de esta institución, con su actuar como Consejeros en materia de hostigamiento sexual y acosos sexual.   * Se compartieron a través de Comunicados CRE, algunas recomendaciones literarias con perspectiva de género.</t>
    </r>
  </si>
  <si>
    <r>
      <t>Justificación de diferencia de avances con respecto a las metas programadas
UR:</t>
    </r>
    <r>
      <rPr>
        <sz val="10"/>
        <rFont val="Montserrat"/>
      </rPr>
      <t xml:space="preserve"> 500
Es importante mencionar que toda vez que los indicadores registrados son anuales, será hasta el cierre del cuarto trimestre cuando se verá reflejado el avance total de los mismos. Durante el 1° trimestre, la Comisión Reguladora de Energía puso a disposición de las personas servidoras públicas que la integran, acciones de capacitación bajo la modalidad a distancia en materia de género, gracias a los cuales se obtuvieron los siguientes resultados:    *Indicador 1 Porcentaje de servidores/as públicas de nivel enlace y operativo capacitados en materia de género con calificación aprobatoria.. Un avance anual de 1% de cumplimiento, lo que equivale a 1 persona servidora pública de nivel operativo que participó en las acciones de capacitación en materia de género( 1 personas servidora pública de nivel operativo en el 1er trimestre).    *Indicador 2 Porcentaje de servidores/as públicas de mandos medios y superiores capacitados en materia de género con calificación aprobatoria.. Un avance acumulado de 2% de cumplimiento, lo que equivale a 10 personas servidoras públicas de mandos medios y superiores que participaron en las acciones de capacitación en materia de género ( 10 personas servidoras públicas en el 1er trimestre).    Cabe hacer mención que las acciones de capacitación impartidas en este primer trimestre, fueron sin impacto al presupuesto de capacitación y que el porcentaje de avance reportado se encuentra directamente relacionado con el número de personas servidoras públicas registradas en la plantilla de personal al 31 de marzo del 2024.  La diferencia de los datos programados respecto al numerador y denominador se debe a los movimientos de personal realizados durante el periodo reportado.  Finalmente, es importante mencionar que toda vez que los indicadores registrados son anuales, será hasta el cierre del cuarto trimestre cuando se verá reflejado el avance total de los mismos.</t>
    </r>
  </si>
  <si>
    <r>
      <t>Acciones de mejora para el siguiente periodo
UR:</t>
    </r>
    <r>
      <rPr>
        <sz val="10"/>
        <rFont val="Montserrat"/>
      </rPr>
      <t xml:space="preserve"> 500
Se mantuvo durante el 2024  la capacitación a los servidores públicos de la Comisión Reguladora de Energía en los materia de género, No discriminación, Derechos Humanos e Igualdad, con el fin de reforzar los valores como servidores públicos. </t>
    </r>
  </si>
  <si>
    <r>
      <t>Acciones realizadas en el periodo
UR:</t>
    </r>
    <r>
      <rPr>
        <sz val="10"/>
        <rFont val="Montserrat"/>
      </rPr>
      <t xml:space="preserve"> 220
Las acciones efectuadas durante el primer trimestre fueron :  1. Entrega del libro Carmen Serdán y las revolucionarias de Puebla a 481 servidores públicos.     De manera adicional, se realizaron las siguientes acciones:  * Los días 25 de cada mes se sigue conmemorando el día naranja, como símbolo de la erradicación de la violencia contra las mujeres y niñas.  * Con la finalidad de prevenir, atender y sancionar el hostigamiento sexual y acoso sexual, se dio a conocer el protocolo de actuación que debe de seguirse en la institución en caso de que se presente alguna denuncia al respecto, haciendo parte de este proceso a servidores públicos de esta institución, con su actuar como Consejeros en materia de hostigamiento sexual y acosos sexual.   * Se compartieron a través de Comunicados CRE, algunas recomendaciones literarias con perspectiva de género.</t>
    </r>
  </si>
  <si>
    <r>
      <t>Justificación de diferencia de avances con respecto a las metas programadas
UR:</t>
    </r>
    <r>
      <rPr>
        <sz val="10"/>
        <rFont val="Montserrat"/>
      </rPr>
      <t xml:space="preserve"> 220
Durante el 1° trimestre, la Comisión Reguladora de Energía puso a disposición de las personas servidoras públicas que la integran, acciones de sensibilización con la difusión de información de la LGIMH, Pro Igualdad y LGAMVLV o bien, con la entrega de un artículo promocional en acciones que promuevan la erradicación de cualquier forma de discriminación de género, gracias a los cuales se obtuvieron los siguientes resultados:    *Indicador 1 Porcentaje de Servidores/as Públicos sensibilizados con la difusión de la información de la LGIMH, Pro igualdad y LGAMVLV.. Un avance trimestral de 0% de cumplimiento, lo que equivale a 0 personas servidoras públicas que fueron sensibilizados.     *Indicador 2 Porcentaje de Servidores Públicos que recibieron un artículo promocional en acciones que promuevan la erradicación de cualquier forma de discriminación de género.. Un avance acumulado de 104% de cumplimiento, lo que equivale a 481 personas servidoras públicas que recibieron un artículo promocional.    Finalmente, es importante mencionar que toda vez que los indicadores registrados son anuales, será hasta el cierre del cuarto trimestre cuando se verá reflejado el avance total de los mismos.</t>
    </r>
  </si>
  <si>
    <r>
      <t>Acciones de mejora para el siguiente periodo
UR:</t>
    </r>
    <r>
      <rPr>
        <sz val="10"/>
        <rFont val="Montserrat"/>
      </rPr>
      <t xml:space="preserve"> 220
Optimizar la planeación de las actividades para cumplir en los tiempos programados para el presente ejercicio fiscal</t>
    </r>
  </si>
  <si>
    <r>
      <t>Acciones realizadas en el periodo
UR:</t>
    </r>
    <r>
      <rPr>
        <sz val="10"/>
        <rFont val="Montserrat"/>
      </rPr>
      <t xml:space="preserve"> 240
Respecto al indicador 263, se llevaron a cabo la totalidad de acciones programadas para el avance de los indicadores que conforman el Programa Anual para la Promoción de la Igualdad de Género, Diversidad e Inclusión 2024. El cual se superó en un 3.82% de la meta programada. Nota: Se señala que como en años anteriores esta acción está compartida con dos programas presupuestarios el E001 y el M001 sin embargo las acciones reportadas son idénticas ya que la naturaleza del programa no permite su separación, por lo que aunque administrativamente hay una división en la asignación del presupuesto, ambas contribuyen al cumplimiento general del Programa.</t>
    </r>
  </si>
  <si>
    <r>
      <t>Justificación de diferencia de avances con respecto a las metas programadas
UR:</t>
    </r>
    <r>
      <rPr>
        <sz val="10"/>
        <rFont val="Montserrat"/>
      </rPr>
      <t xml:space="preserve"> 240
Respecto al indicador 263, el mismo se cumplió con la meta y la misma se rebasó un 3.82% en función del avance progresivo de las acciones que considera el Programa Anual para la Promoción de la Igualdad de Género, Diversidad e Inclusión 2024.</t>
    </r>
  </si>
  <si>
    <r>
      <t>Acciones de mejora para el siguiente periodo
UR:</t>
    </r>
    <r>
      <rPr>
        <sz val="10"/>
        <rFont val="Montserrat"/>
      </rPr>
      <t xml:space="preserve"> 240
Se continuará con la implementación de las acciones planeada a fin de dar cumplimiento al siguiente porcentaje programado para el siguiente trimestre.  </t>
    </r>
  </si>
  <si>
    <r>
      <t>Acciones realizadas en el periodo
UR:</t>
    </r>
    <r>
      <rPr>
        <sz val="10"/>
        <rFont val="Montserrat"/>
      </rPr>
      <t xml:space="preserve"> 224
Se señala que durante este primer trimestre de 2024 se realizó el evento que se tenía programado, por lo que la acción reportada equivale al 50% del proyecto, que es lo programado al cierre del primer trimestre de 2024.</t>
    </r>
  </si>
  <si>
    <r>
      <t>Justificación de diferencia de avances con respecto a las metas programadas
UR:</t>
    </r>
    <r>
      <rPr>
        <sz val="10"/>
        <rFont val="Montserrat"/>
      </rPr>
      <t xml:space="preserve"> 224
No existe diferencia entre la meta programada y la realizada durante este trimestre.</t>
    </r>
  </si>
  <si>
    <r>
      <t>Acciones de mejora para el siguiente periodo
UR:</t>
    </r>
    <r>
      <rPr>
        <sz val="10"/>
        <rFont val="Montserrat"/>
      </rPr>
      <t xml:space="preserve"> 224
Durante los próximos trimestres se tiene planeado realizar la siguiente acción programada a fin de dar cumplimiento a la meda conforme lo establecido en el indicador</t>
    </r>
  </si>
  <si>
    <r>
      <t>Acciones realizadas en el periodo
UR:</t>
    </r>
    <r>
      <rPr>
        <sz val="10"/>
        <rFont val="Montserrat"/>
      </rPr>
      <t xml:space="preserve"> 240
Durante el primer trimestre de 2024 se realizaron las acciones correspondientes al cumplimiento de los indicadores 119, 198 y 263 en su totalidad a fin de lograr el cumplimiento de las metas establecidas. Respecto al indicador 119 se realizaron cursos y talleres virtuales y en línea en materia de igualdad de género,no discriminación, y prevención de la violencia principalmente, en cuanto al cumplimiento del indicador 198 se realizó la Semana de las Mujeres 2024 en el marco del Día Internacional de la Mujer y respecto al indicador 263, se cumplió con el avance programado de cada una de las líneas de acción que conforman el Programa para la Promoción de la Igualdad de Género y No Discriminación del IFT.</t>
    </r>
  </si>
  <si>
    <r>
      <t>Justificación de diferencia de avances con respecto a las metas programadas
UR:</t>
    </r>
    <r>
      <rPr>
        <sz val="10"/>
        <rFont val="Montserrat"/>
      </rPr>
      <t xml:space="preserve"> 240
Respecto al indicador 198, el mismo se cumplió de forma exitosa y exacta a la meta programada, respecto al indicador 263 se cumplió con la meta y la misma se rebasó un 3.83% en función del avance progresivo de las acciones que Considera el Programa para la Promoción de la Igualdad, Diversidad e Inclusión 2024 del IFT, y respecto al indicador 119 se cuenta con una diferencia de 4.75% para llevar al cumplimiento de la meta programada, que atiende a la posibilidad que tiene el personal de tomar su capacitación en el momento que decidan, sin embargo se ofertó una gran cantidad de cursos y talleres en la materia señalada.</t>
    </r>
  </si>
  <si>
    <r>
      <t>Acciones de mejora para el siguiente periodo
UR:</t>
    </r>
    <r>
      <rPr>
        <sz val="10"/>
        <rFont val="Montserrat"/>
      </rPr>
      <t xml:space="preserve"> 240
Se continuará con el desarrollo e implementación de las acciones programadas a fin de cumplir las metas propuestas en cada indicador para el siguiente trimestre.</t>
    </r>
  </si>
  <si>
    <r>
      <t>Acciones realizadas en el periodo
UR:</t>
    </r>
    <r>
      <rPr>
        <sz val="10"/>
        <rFont val="Montserrat"/>
      </rPr>
      <t xml:space="preserve"> 100
No se reportan acciones debido a que no se programaron metas para este trimestre.</t>
    </r>
  </si>
  <si>
    <r>
      <t>Justificación de diferencia de avances con respecto a las metas programadas
UR:</t>
    </r>
    <r>
      <rPr>
        <sz val="10"/>
        <rFont val="Montserrat"/>
      </rPr>
      <t xml:space="preserve"> 100
No hay diferencia de avance debido a que no se programaron metas para este trimestre.</t>
    </r>
  </si>
  <si>
    <r>
      <t>Acciones de mejora para el siguiente periodo
UR:</t>
    </r>
    <r>
      <rPr>
        <sz val="10"/>
        <rFont val="Montserrat"/>
      </rPr>
      <t xml:space="preserve"> 100
No se detectan acciones de mejora por el momento.</t>
    </r>
  </si>
  <si>
    <r>
      <t>Acciones realizadas en el periodo
UR:</t>
    </r>
    <r>
      <rPr>
        <sz val="10"/>
        <rFont val="Montserrat"/>
      </rPr>
      <t xml:space="preserve"> 100
ENIGH se actualizaron los cuestionarios, manuales, catálogos y demás materiales a ocuparse en la captación de la información que se llevará a cabo con el próximo levantamiento de la ENIGH 2024  ENOE se actualizaron indicadores con enfoque de género, a partir de la información captada del  cuarto trimestre de 2023, los cuales permiten analizar las diferencias que se presentan entre ambos sexos, y que son: Tasa de participación, Tasa de desocupación, Tasa de ocupación parcial y desocupación, Tasa de presión general, Tasa de trabajo asalariado, Tasa de subocupación, Tasa de condiciones críticas de ocupación, Tasa de ocupación en el sector informal, Tasa de Ocupación en el Sector Informal, Tasa de Informalidad Laboral y Tasa de Informalidad Laboral.  DESARROLLO Y ANÁLISIS DE INFORMACIÓN SOBRE VIOLENCIA CONTRA NIÑAS Y MUJERES, TRANSVERSALIZACIÓN DE LA PERSPECTIVA DE GÉNERO, Las actividades estuvieron enfocadas en la revisión documental exhaustiva de las recomendaciones y mejores prácticas nacionales e internacionales.   SIESVIM, las actividades realizadas estuvieron enfocadas en mantener actualizados los contenidos del Sistema, de 476 actualizaciones a los indicadores que componen al SIESVIM, en el primer trimestre se hizo un total de 225 actualizaciones, que representa un porcentaje de avance 47.3%. con respecto al total de las actualizaciones de los indicadores programadas.  ESTUDIOS SOBRE VIOLENCIAS DE GÉNERO, ORIENTADOS A APOYAR LA DEFINICIÓN DE PROYECTOS ESTADÍSTICOS se elaboró un listado de indicadores sobre violencia contra NNA, para hacer un diagnóstico de la información mínima que debe contener la encuesta especializada para cumplir con la generación de ellos.   DIAGNÓSTICO DE REGISTROS ADMINISTRATIVOS SOBRE VIOLENCIA CONTRA LAS MUJERES, se concluyeron los trabajos relacionados con la publicación de resultados del programa Centros de Justicia para las Mujeres (CJM) 2023, la publicación se llevó a cabo el 07 de febrero de 2024    </t>
    </r>
  </si>
  <si>
    <r>
      <t>Justificación de diferencia de avances con respecto a las metas programadas
UR:</t>
    </r>
    <r>
      <rPr>
        <sz val="10"/>
        <rFont val="Montserrat"/>
      </rPr>
      <t xml:space="preserve"> 100
No se presentan diferencias en los avances</t>
    </r>
  </si>
  <si>
    <r>
      <t>Acciones de mejora para el siguiente periodo
UR:</t>
    </r>
    <r>
      <rPr>
        <sz val="10"/>
        <rFont val="Montserrat"/>
      </rPr>
      <t xml:space="preserve"> 100
No se prevén mejoras en los proyectos  </t>
    </r>
  </si>
  <si>
    <r>
      <t>Acciones realizadas en el periodo
UR:</t>
    </r>
    <r>
      <rPr>
        <sz val="10"/>
        <rFont val="Montserrat"/>
      </rPr>
      <t xml:space="preserve"> 90X
339. Durante el primer el trimestre de 2024, los operadores del Pp. S190, convencidos de la importancia de promover la igualdad entre mujeres y hombres, incorporaron acciones orientadas al cumplimiento de los compromisos establecidos mediante la etiqueta de recursos con enfoque de género; entre ellos: reportes mensuales del estatus y avance en el ejercicio del cumplimiento del recurso etiquetado y generación de estadísticas trimestrales orientadas a visibilizar las diferencias entre las y los becarios Conahcyt.  Derivado de lo anterior, durante el primer trimestre de 2024, el presupuesto ejercido en el Pp. S190 asciende a un monto total de $3,139,952,506.10, de éstos, $1,551,281,122.06 correspondieron a erogaciones para promover la igualdad entre mujeres y hombres. Asimismo, durante el primer trimestre de 2024, se cuenta con un total de 56,885 becas de posgrado administradas; de éstos, 28,268 fueron becas para mujeres, lo que equivale a 49.7 por ciento, lo que da cuenta de un important;  193. De acuerdo con las Reglas de Operación (ROP) del Programa Presupuestario S190 ?Becas de posgrado y apoyos a la calidad? (Pp. S190), publicadas en el Diario Oficial de la Federación (DOF) el 29 de diciembre de 2023, señala que el Pp. S190 se rige por los criterios de igualdad y no discriminación, sea ésta motivada por origen étnico o nacional, género, edad, discapacidad, condición o clase social, condiciones de salud, religión, opiniones, preferencias sexuales, estado civil o cualquier otra que atente contra la dignidad humana y tenga por objeto anular o menoscabar los derechos y libertades de las personas. De igual manera, se deberán contemplar acciones afirmativas que contribuyan a la equidad social y a la reducción de las desigualdades sociales, culturales y económicas en las actividades de humanidades, ciencias, tecnologías e innovación, especialmente en materia de equidad de género e inclusión social a las personas pertenecientes a los pueblos y comunidades indígenas y afromexicanas.    A través del programa de Apoyo a Madres Mexicanas Jefas de Familia, se brinda una beca para que continúen y concluyan su educación superior buscando fortalecer la formación profesional de madres jefas de familia, y facilitar su inserción en el mercado laboral y su independencia económica.</t>
    </r>
  </si>
  <si>
    <r>
      <t>Justificación de diferencia de avances con respecto a las metas programadas
UR:</t>
    </r>
    <r>
      <rPr>
        <sz val="10"/>
        <rFont val="Montserrat"/>
      </rPr>
      <t xml:space="preserve"> 90X
193. Derivado de la periodicidad con la que se reporta el avance de los indicadores, este apartado no aplica para este trimestre.;  339. Con relación a los indicadores comprometidos, en el primer trimestre de 2024 se asignaron 4 becas nuevas para cursar estudios a nivel de doctorado, de estas, 1 fue destinada a mujeres, lo que significa 33.3% de las becas nuevas asignadas resultado que está 20.7 puntos porcentuales por debajo de la meta esperada para el trimestre (54 por ciento). Por lo que respecta al indicador de becas de especialidad y becas de maestría, se informa que no se logró la meta esperaDa, esto se debe a que las convocatorias de becas de posgrado se encuentran en proceso de recepción y formalización de solicitudes. Dichos resultados, se verán reflejados en los siguientes trimestres.;  194. Derivado de la periodicidad con la que se reporta el avance de los indicadores, este apartado no aplica para este trimestre.</t>
    </r>
  </si>
  <si>
    <r>
      <t>Acciones de mejora para el siguiente periodo
UR:</t>
    </r>
    <r>
      <rPr>
        <sz val="10"/>
        <rFont val="Montserrat"/>
      </rPr>
      <t xml:space="preserve"> 90X
339. Derivado de la acción implementada por el Conahcyt de eliminar la intermediación de las coordinaciones académicas en la postulación de las personas aspirantes a una beca Conahcyt, se ha incrementado el número de solicitudes recibidas y, por ende, el número de personas beneficiarias con una beca de posgrado, impulsando así la igualdad de oportunidades entre mujeres y hombres para el acceso a estas. ;  193. De acuerdo con las Reglas de Operación (ROP) del Programa Presupuestario S190 ?Becas de posgrado y apoyos a la calidad? (Pp. S190), publicadas en el Diario Oficial de la Federación (DOF) el 29 de diciembre de 2023, señala que el Pp. S190 se rige por los criterios de igualdad y no discriminación, sea ésta motivada por origen étnico o nacional, género, edad, discapacidad, condición o clase social, condiciones de salud, religión, opiniones, preferencias sexuales, estado civil o cualquier otra que atente contra la dignidad humana y tenga por objeto anular o menoscabar los derechos y ;  194. El pasado 29 de febrero de 2024, se  publicó la convocatoria Becas y Apoyos Complementarios para la Inclusión para otorgar Becas y Apoyos a Madres Mexicanas Jefas de Familia para Fortalecer su Desarrollo Profesional, sin embargo, será hasta el mes de junio cuando se comiencen a recibir las solicitudes en dicha modalidad de beca, contribuyendo a que las mujeres continúen cursando estudios profesionales y de esta manera poder facilitar su inserción en el mercado laboral y promoviendo la igualdad y acceso a estudios de primer nivel a fortalecer sus competencias académicas. Con el amplio periodo que existe entre la publicación de la convocatoria y el periodo de recepción de solicitudes, se espera que haya una mayor respuesta por parte de la ciudadanía para solicitar un apoyo en esta modalidad de beca.</t>
    </r>
  </si>
  <si>
    <r>
      <t>Acciones realizadas en el periodo
UR:</t>
    </r>
    <r>
      <rPr>
        <sz val="10"/>
        <rFont val="Montserrat"/>
      </rPr>
      <t xml:space="preserve"> 222
En el primer trimestre, la Dirección General de Política y Desarrollo Policial, Del 22 al 26 de enero de 2024, se realizó el curso-taller del Protocolo Nacional para la Actuación Policial en casos de Violencia contra las Mujeres y Feminicidio, donde participaron 19 elementos (15 mujeres y 4 hombres), instructores/policías estatales de Tlaxcala. Del 12 al 16 de febrero de 2024, se realizó el curso-taller del Protocolo Nacional para la Actuación Policial en casos de Violencia contra las Mujeres y Feminicidio, donde participaron 24 elementos (7 mujeres y 17 hombres), instructores/policías estatales de Michoacán. Del 19 al 23 de febrero de 2024, se realizó el curso-taller del Protocolo Nacional para la Actuación Policial en casos de Violencia contra las Mujeres y Feminicidio, donde participaron 8 elementos (3 mujeres y 5 hombres), instructores/policías municipales de Tijuana, B.C. Del 26 de febrero al 2 de marzo de 2024, se realizó el curso-taller del Protocolo Nacional para la Actuación Policial en casos de Violencia contra las Mujeres y Feminicidio, donde participaron 59 elementos (25 mujeres y 34 hombres) Instructores/policías estatales de Coahuila, Durango, Nuevo León, San Luis Potosí, Tamaulipas y policías municipales de Monterrey, N.L., Santa Catarina N.L., Guadalupe N.L., Juárez N.L. y Durango, Dgo. Del 11 al 15 de marzo de 2024, se realizó el curso-taller del Protocolo Nacional para la Actuación Policial en casos de Violencia contra las Mujeres y Feminicidio, donde participaron 22 elementos (9 mujeres y 13 hombres), Instructores/policías estatales de Baja California, Baja California Sur, Chihuahua, Sinaloa y Sonora.
</t>
    </r>
    <r>
      <rPr>
        <b/>
        <sz val="10"/>
        <rFont val="Montserrat"/>
      </rPr>
      <t>UR:</t>
    </r>
    <r>
      <rPr>
        <sz val="10"/>
        <rFont val="Montserrat"/>
      </rPr>
      <t xml:space="preserve"> 221
Durante el primer trimestre de 2024, la Dirección General de Política y Desarrollo Penitenciario continuo con el seguimiento de las gestiones para implementar el proyecto de inversión  de adquisición de un Sistema de documentación de lesión de pecho para el diagnóstico de cáncer de mama a favor de las mujeres privadas de la libertad en el CEFERESO Núm. 16 ?CPS Femenil?, Morelos.   En el primer trimestre, en la calendarización de acciones a realizar por parte de la Dirección General de Política y Desarrollo Penitenciario para el ejercicio 2024, se programó la gestión de Campañas de Salud dirigidas a las mujeres; así como el diseño y aplicación de un cuestionario sobre aspectos de salud de las personas privadas de la libertad.  El 19 de marzo del presente, se registró en la plataforma de INMUJERES la acción estratégica de la SSPC, denominada: ?Realizar estudios para la detección de lesiones de pecho de las mujeres privadas de la libertad del Centro Federal de Readaptación Social (CEFERESO) No. 16 CPS Femenil, Morelos?; lo anterior en el marco de la política pública de perspectiva de género a favor de las mujeres privadas de su libertad, sus hijas e hijos respecto a su condición de internamiento, así como en la formación del personal penitenciario.  </t>
    </r>
  </si>
  <si>
    <r>
      <t>Justificación de diferencia de avances con respecto a las metas programadas
UR:</t>
    </r>
    <r>
      <rPr>
        <sz val="10"/>
        <rFont val="Montserrat"/>
      </rPr>
      <t xml:space="preserve"> 222
Para el primer trimestre de 2024, no se presentaron diferencias de avances, porque se cumplió la meta programada al periodo.
</t>
    </r>
    <r>
      <rPr>
        <b/>
        <sz val="10"/>
        <rFont val="Montserrat"/>
      </rPr>
      <t>UR:</t>
    </r>
    <r>
      <rPr>
        <sz val="10"/>
        <rFont val="Montserrat"/>
      </rPr>
      <t xml:space="preserve"> 221
Para el primer trimestre de 2024, no se presentaron diferencias de avances.</t>
    </r>
  </si>
  <si>
    <r>
      <t>Acciones de mejora para el siguiente periodo
UR:</t>
    </r>
    <r>
      <rPr>
        <sz val="10"/>
        <rFont val="Montserrat"/>
      </rPr>
      <t xml:space="preserve"> 222
Sin información
</t>
    </r>
    <r>
      <rPr>
        <b/>
        <sz val="10"/>
        <rFont val="Montserrat"/>
      </rPr>
      <t>UR:</t>
    </r>
    <r>
      <rPr>
        <sz val="10"/>
        <rFont val="Montserrat"/>
      </rPr>
      <t xml:space="preserve"> 221
Mantener coordinación con el Órgano Administrativo Prevención y Readaptación Social (OADPRS) para la implementación de los estudios de detección de cáncer de mama en mujeres privadas de la libertad en el CEFERESO No. 16. </t>
    </r>
  </si>
  <si>
    <r>
      <t>Acciones realizadas en el periodo
UR:</t>
    </r>
    <r>
      <rPr>
        <sz val="10"/>
        <rFont val="Montserrat"/>
      </rPr>
      <t xml:space="preserve"> 126
INDICADOR 7. Porcentaje de actividades de difusión de las campañas de sensibilización para la implementación de la Política de Igualdad y No Discriminación (Mensual).    En los meses de enero a marzo (Primer Trimestre). Se realizaron campañas de sensibilización, a través de la difusión de 41 diversas infografías, remitidas a todo el personal de la Comisión Nacional de los Derechos Humanos, entre ellas en las materias de: 1.- Igualdad y no discriminación, recogió 949 visitas. 2.- Día naranja, recibió 200 visitas. 3.-Corresponsabilidades, acumuló 41 visitas.Visitas que registró y reportó a esta Unidad Técnica para la Igualdad de Género la Dirección de Sistematización de la Dirección General de Tecnologías de Información y Comunicaciones.;  Así mismo, esta Unidad Técnica dio seguimiento en este primer trimestre a las medidas de nivelación a fin de garantizar la igualdad laboral y no discriminación, de conformidad con lo establecido por la Norma Mexicana NMX-R-025-SCFI-2015 en Igualdad Lab;  Estas se explican de manera ejecutiva del anexo 2 Información Cualitativa.    INDICADOR 1. Porcentaje de cumplimiento de la Comisión Nacional de los Derechos Humanos de los 14 requisitos de la Norma Mexicana NMX-R-025-SCFI-2015 en Igualdad Laboral y No Discriminación (Anual). Este es un indicador de registro anual, sin embargo, se presentan las acciones realizadas que en el año se vayan cumpliendo al periodo que se informa, para llevar un registro: requisito 1 se le dio difusión a la Política en Igualdad y No Discriminación, en cuanto al requisito 2 de la Norma Mexicana NMX-R-025-SCFI-2015 en Igualdad Laboral (Norma), el 31 de enero del 2024, tuvo lugar la Primera Sesión Ordinaria del Comité de Igualdad Laboral y No Discriminación de la Comisión Nacional de los Derechos Humanos a fin de continuar con la integración, implementación y ejecución de las prácticas de igualdad y no discriminación que favorezcan el desarrollo integral de las personas trabajadoras de esta Comisión; Respecto a las acciones para la corresponsabilidad en la vida laboral que señala el requisito 12 de la Norma, se dio seguimiento a las 5 salas de lactancia que se encuentran a disposición del personal de este Organismo Público Autónomo, así como de las personas usuarias que así lo solicitan, en las sedes ubicadas en Ciudad de México (edificios Fix Zamudio y Marco Antonio Lanz Galera), así como en las Oficinas Regionales con domicilio en Ciudad Juárez, Tijuana y Mérida Yucatán, igualmente se le dio seguimiento a las solicitudes de permisos de paternidad.</t>
    </r>
  </si>
  <si>
    <r>
      <t>Justificación de diferencia de avances con respecto a las metas programadas
UR:</t>
    </r>
    <r>
      <rPr>
        <sz val="10"/>
        <rFont val="Montserrat"/>
      </rPr>
      <t xml:space="preserve"> 126
VARIACIÓN PRESUPUESTAL: Respecto al recurso etiquetado en el Programa Transversal, al primer trimestre de 2024, se ejercieron 0.64 millones de pesos, equivalentes al 58.9 por ciento respecto de los 1.08 millones de pesos programados. Respecto a los recursos en compromiso por un monto de 0.72 millones de pesos, el porcentaje de ejercicio se reportaría respecto al periodo 66.8 por ciento, los cuales contemplan previsiones para el pago de impuestos relacionados con los servicios personales. Así mismo, se reporta que diversas actividades de capacitación, y actividades de difusión y materiales de divulgación se reprogramaron para los trimestres subsecuentes; se tiene una ampliación en el rubro de estudios y proyectos (Capitulo 3000).;  INDICADOR 7. Porcentaje de actividades de difusión de las campañas de sensibilización para la implementación de la Política de Igualdad y No Discriminación (Mensual). En los meses de enero a marzo (Primer Trimestre) La Unidad Técnica para la Igualdad de Géner;  INDICADOR 3. Porcentaje de informes sobre la implementación de la Política de Igualdad y No Discriminación (Trimestral). En la Unidad Técnica para la Igualdad de Género, se rinde el primer informe trimestral que comprende los meses de enero a marzo de la presente anualidad respecto a la implementación de la política de igualdad y no discriminación con perspectiva de género y que incluye y describe cada una de las acciones llevadas a cabo en este Organismo Público Autónomo, el mismo informe programado al periodo, el cumplimiento del indicador es al 100.0 por ciento, al haber presentado el informe (1) sobre implementación de la política de igualdad y no discriminación con perspectiva de género, el mismo informe programado al periodo.</t>
    </r>
  </si>
  <si>
    <r>
      <t>Acciones de mejora para el siguiente periodo
UR:</t>
    </r>
    <r>
      <rPr>
        <sz val="10"/>
        <rFont val="Montserrat"/>
      </rPr>
      <t xml:space="preserve"> 126
Con independencia que las acciones que se informa, continuaremos fomentando actividades e involucrando a las personas servidoras públicas de esta Comisión Nacional de los Derechos Humanos, para que prevalezcan los principios de igualdad y no discriminación en todo el quehacer institucional, especialmente en el desempeño de sus labores de protección, observancia, defensa, promoción, estudio y divulgación de los Derechos Humanos, para fortalecer a este Organismo Nacional y avanzar en prácticas igualitarias, incluyentes y libres de violencia.</t>
    </r>
  </si>
  <si>
    <r>
      <t>Acciones realizadas en el periodo
UR:</t>
    </r>
    <r>
      <rPr>
        <sz val="10"/>
        <rFont val="Montserrat"/>
      </rPr>
      <t xml:space="preserve"> 104
Ind. 12. En el ejercicio que se reporta, se tuvo un cumplimiento del 54.21 por ciento, sobre lo concluido 148 expedientes en el primer trimestre de 2024. En relación a la meta trimestral programada del 56.3 por ciento, el cumplimiento de la meta se reporta al 96.28 por ciento, al respecto, es preciso señalar que durante el primer trimestre de 2024, ingresaron 127 escritos de petición a la Dirección de Quejas sobre Asuntos de la Mujer y de Igualdad entre Mujeres y Hombres del PAMIMH, más 146 registrados al 1° de enero de ejercicios anteriores, dando un total de 273 expedientes recibidos y en trámite al periodo; derivado de ello, respecto a la variación de incidencias que se advierte en atención a los ejercicios anteriores de este 2024, en razón de un ingreso mayor en el mes de enero y una disminución en los meses de febrero y marzo, respecto de lo proyectado del ingreso trimestral de 2024. Asuntos que, en su mayoría, son considerados expedientes de remisión; sin embargo, es de señalar q;  Ind. 4. Los servicios de promoción realizados por el PAMIMH son acciones que impulsan la consolidación de una cultura de respeto a la dignidad humana e igualdad sustantiva, es por esto, que durante el ejercicio fiscal 2024, se han proyectado una serie de actividades para realizar la promoción, la capacitación y la divulgación de temas como: la no violencia, la no discriminación, derechos humanos de mujeres y hombres, entre otros.La metodología utilizada para realizar actividades de promoción, capacitación y divulgación puede ser virtual o presencial, a través de conferencias, videoconferencias, talleres, conversatorios, foros, presentaciones de estudios, mesas de análisis, entre otros, estos espacios están enfocados a la reflexión, análisis, actualización, discusión y profesionalización de temas que le conciernen al PAMIMH.</t>
    </r>
  </si>
  <si>
    <r>
      <t>Justificación de diferencia de avances con respecto a las metas programadas
UR:</t>
    </r>
    <r>
      <rPr>
        <sz val="10"/>
        <rFont val="Montserrat"/>
      </rPr>
      <t xml:space="preserve"> 104
EXPLICACIÓN DE LA VARIACIÓN PRESUPUESTAL. Para el primer trimestre de 2024, se ejercieron 3.8 millones de pesos, equivalentes al 54.8 por ciento respecto de los 6.9 millones de pesos programados. Respecto a los recursos en compromiso por un monto de 5.5 millones de pesos, el porcentaje de ejercicio se reportaría respecto al periodo 79.5 por ciento, los cuales contemplan previsiones para el pago de impuestos relacionados con los servicios personales. Asimismo, de que algunas acciones de promoción y reuniones regionales de observancia de la Política Nacional de igualdad entre mujeres y hombres están en proceso de revisión, se tiene una ampliación en el de desarrollo de estudios y proyectos (capitulo 3000). Se tienen actividades las cuales se cumplirán en lo que va del año que se reporta.;  Ind. 12. Justificación: Al primer trimestre de 2024, la Dirección de Quejas sobre Asuntos de la Mujer y de Igualdad entre Mujeres y Hombres del PAMIMH alcanzó un cumplimiento del 54.21%, en enero de 20;  Ind. 11. Justificación: En relación con el periodo que se informa enero a marzo, se elaboraron 15 actividades de vinculación con los entes obligados para los servicios de promoción y capacitación sobre los derechos humanos de las mujeres para la igualdad sustantiva y para una cultura de paz, respecto a las 15 actividades de vinculación proyectadas, lo que representa un cumplimiento del 100.0 por ciento. Efectos: Las vinculaciones son actividades en las que personal de PAMIMIH interactúa con una o más personas, organizaciones, universidades e instituciones públicas o privadas con el propósito de establecer enlaces para realizar acciones conjuntas en materia de derechos humanos. Lo que permite fortalecer relaciones con el público objetivo y público potencial a fin de dar a conocer, promover y atender temas relacionados con los derechos humanos de las mujeres, la no violencia y la igualdad entre mujeres y hombres, la transversalidad de género, así como, temas de interés mutuo y competencia del PAMIMH.</t>
    </r>
  </si>
  <si>
    <r>
      <t>Acciones de mejora para el siguiente periodo
UR:</t>
    </r>
    <r>
      <rPr>
        <sz val="10"/>
        <rFont val="Montserrat"/>
      </rPr>
      <t xml:space="preserve"> 104
ACCIONES DE MEJORA. Este Programa presupuestario trabaja en acciones de mejora respecto de sus indicadores para resultados en conjunto con la Dirección General de Planeación y Estrategia Institucional para su fortalecimiento y alineación a los Objetivos del Plan Estratégico Institucional 2020-2024 de esta Comisión Nacional.</t>
    </r>
  </si>
  <si>
    <r>
      <t>Acciones realizadas en el periodo
UR:</t>
    </r>
    <r>
      <rPr>
        <sz val="10"/>
        <rFont val="Montserrat"/>
      </rPr>
      <t xml:space="preserve"> 120
Indicador 1 Porcentaje de las actividades realizadas para la capacitación y formación a mujeres respecto del total de actividades reportadas en los Programas Anuales de Trabajo: En el primer trimestre, se revisaron a través del Módulo del Gasto Programado en el SIF, un total de 492 Programas Anuales de Trabajo iniciales y 195 modificaciones presentadas por los partidos políticos nacionales y locales, que suman 687, de los cuales se emitirán recomendaciones para la mejora en su planeación, ejecución y aplicación de los recursos durante el ejercicio. Cabe mencionar que los oficios de observaciones y recomendaciones serán notificados a los partidos políticos al finalizar el primer semestre del ejercicio 2024.
</t>
    </r>
    <r>
      <rPr>
        <b/>
        <sz val="10"/>
        <rFont val="Montserrat"/>
      </rPr>
      <t>UR:</t>
    </r>
    <r>
      <rPr>
        <sz val="10"/>
        <rFont val="Montserrat"/>
      </rPr>
      <t xml:space="preserve"> 104
En el primer trimestre, se desarrollaron y presentaron ante la CIGyND las Metodologías con los criterios tanto para la elaboración del Informe de Grupos en Situación de Discriminación (GSD) y juventudes, como del Informe de Género, ambos en el marco del Proceso Electoral Federal (PEF) 2023-2024 y elecciones concurrentes. </t>
    </r>
  </si>
  <si>
    <r>
      <t>Justificación de diferencia de avances con respecto a las metas programadas
UR:</t>
    </r>
    <r>
      <rPr>
        <sz val="10"/>
        <rFont val="Montserrat"/>
      </rPr>
      <t xml:space="preserve"> 120
No aplica, ya que la medición de la meta es anual.
</t>
    </r>
    <r>
      <rPr>
        <b/>
        <sz val="10"/>
        <rFont val="Montserrat"/>
      </rPr>
      <t>UR:</t>
    </r>
    <r>
      <rPr>
        <sz val="10"/>
        <rFont val="Montserrat"/>
      </rPr>
      <t xml:space="preserve"> 104
No aplica, derivado de que la medición es semestral.</t>
    </r>
  </si>
  <si>
    <r>
      <t>Acciones de mejora para el siguiente periodo
UR:</t>
    </r>
    <r>
      <rPr>
        <sz val="10"/>
        <rFont val="Montserrat"/>
      </rPr>
      <t xml:space="preserve"> 120
Para el ejercicio 2024, se buscará incentivar a los partidos políticos a realizar un correcto ejercicio de los recursos destinados a la capacitación promoción y desarrollo del liderazgo político de las mujeres, con el objetivo de fortalecer la representación y participación activa de las mujeres en la vida pública y garantizar la equidad de género en la toma de decisiones políticas, promoviendo así una sociedad más inclusiva y democrática. Asimismo, resaltar la importancia que tienen los sujetos obligados como institutos políticos comprometidos con las mujeres a propiciar la igualdad de oportunidades para su desarrollo político, en el acceso al poder público, la participación en los procesos de toma de decisiones, la educación cívica, paridad de género, respeto de sus derechos humanos en el ámbito político electoral, así como la prevención, atención, sanción y erradicación de la violencia política contra las mujeres en razón de género. Además, se propiciará infundir a los partidos políticos que sus Programas Anuales de Trabajo deben ser planeados y asumidos como programas de formación continuos, sostenidos y prolongados en el tiempo, con el fin de fortalecer los liderazgos y el empoderamiento político de las mujeres. Por otra parte, se continuarán realizando actualizaciones de mejora al Módulo de Gasto Programado, con el objetivo de acelerar el análisis y retroalimentación a los sujetos obligados respecto del cumplimiento de sus obligaciones en materia de gasto programado, la planeación y diseño de sus proyectos, la ejecución de las actividades y la comprobación del ejercicio de recursos destinados al liderazgo político de las mujeres.
</t>
    </r>
    <r>
      <rPr>
        <b/>
        <sz val="10"/>
        <rFont val="Montserrat"/>
      </rPr>
      <t>UR:</t>
    </r>
    <r>
      <rPr>
        <sz val="10"/>
        <rFont val="Montserrat"/>
      </rPr>
      <t xml:space="preserve"> 104
No aplica.</t>
    </r>
  </si>
  <si>
    <r>
      <t>Acciones realizadas en el periodo
UR:</t>
    </r>
    <r>
      <rPr>
        <sz val="10"/>
        <rFont val="Montserrat"/>
      </rPr>
      <t xml:space="preserve"> 104
En el primer trimestre, en la Primera Sesión Ordinaria de la Comisión de Igualdad de Género y No Discriminación (CIGyND) se presentaron los informes elaborados durante 2023. Asimismo, se inicio con los trabajos para la elaboración de los documentos de análisis de 2024, se desarrollaron y presentaron ante la CIGyND las Metodologías con los criterios para la elaboración del Informe. Mediante el Informe de Interseccionalidad y juventudes 2024, durante el primer semestre del año, la CNCS realizará un análisis con perspectiva interseccional sobre la percepción ciudadana. Por su parte, durante el segundo semestre, se llevará a cabo la elaboración del Informe de Género 2024 que permitirá determinar cuantitativa y cualitativamente con perspectiva de género e interseccionalidad la participación política y la Violencia Política en contra de las Mujeres en Razón de Género (VPMRG) en los medios de comunicación y la conversación pública en Twitter en la cobertura del Proceso Electoral 2023-2024. Como parte del monitoreo a realizar en la red social X (antes Twitter) para medir la conversación pública, se obtuvo una prueba piloto con las palabras clave sugeridas. Finalmente, se comenzó la limpia de las bases con información de la red social X, a fin de seleccionar los insumos que servirán para la obtención de la muestra de registros a clasificar, a partir de los cuales se obtendrán los hallazgos que integrarán dicho informe.</t>
    </r>
  </si>
  <si>
    <r>
      <t>Justificación de diferencia de avances con respecto a las metas programadas
UR:</t>
    </r>
    <r>
      <rPr>
        <sz val="10"/>
        <rFont val="Montserrat"/>
      </rPr>
      <t xml:space="preserve"> 104
No aplica, derivado de que la medición es anual.</t>
    </r>
  </si>
  <si>
    <r>
      <t>Acciones de mejora para el siguiente periodo
UR:</t>
    </r>
    <r>
      <rPr>
        <sz val="10"/>
        <rFont val="Montserrat"/>
      </rPr>
      <t xml:space="preserve"> 104
No aplica.</t>
    </r>
  </si>
  <si>
    <r>
      <t>Acciones realizadas en el periodo
UR:</t>
    </r>
    <r>
      <rPr>
        <sz val="10"/>
        <rFont val="Montserrat"/>
      </rPr>
      <t xml:space="preserve"> 120
Indicador 1 Porcentaje del grado de cumplimiento en la rendición de cuentas del gasto programado: En el primer trimestre, se revisaron a través del módulo del Gasto programado en el SIF, un total de 492 Programas Anuales de Trabajo iniciales y 195 modificaciones presentadas por los partidos políticos nacionales y locales, que suman 687, de los cuales se emitirán recomendaciones para la mejora en su planeación, ejecución y aplicación de los recursos durante el ejercicio. Cabe mencionar que los oficios de observaciones y recomendaciones serán notificados a los partidos políticos al finalizar el primer semestre del ejercicio 2024.;  Indicador 3 Porcentaje de personal capacitado en materia de fiscalización con perspectiva de género: La UTF se encuentra diseñando el contenido y temas a abordar en el curso programado, así como el procedimiento para la contratación del servicio de capacitación. ;  Indicador 2 Porcentaje de visitas de verificación del gasto programado realizadas: Derivado de los Programas Anuales de Trabajo presentados por los partidos políticos nacionales y locales, durante el primer trimestre, los Comités Ejecutivos Nacionales y Comités Directivos Estatales presentaron un total de 222 escritos informando a la autoridad electoral de la realización de 310 actividades de capacitación y formación, así como de divulgación y difusión. La UTF verificó 108 actividades recibidas en tiempo y forma, de conformidad con los artículos 166, numeral 2 y 277, numeral 1, inciso a) del Reglamento de Fiscalización.</t>
    </r>
  </si>
  <si>
    <r>
      <t>Justificación de diferencia de avances con respecto a las metas programadas
UR:</t>
    </r>
    <r>
      <rPr>
        <sz val="10"/>
        <rFont val="Montserrat"/>
      </rPr>
      <t xml:space="preserve"> 120
Indicador 3 Porcentaje de personal capacitado en materia de fiscalización con perspectiva de género: No aplica, derivado de que la frecuencia de medición es anual. ;  Indicador 2 Porcentaje de visitas de verificación del gasto programado realizadas: En el primer trimestre el porcentaje de avance de visitas de verificación del gasto programado correspondió al 4.72%, el cual resulta de la división el numerador 108 entre el denominador 2,289. Es importante señalar que para calcular el denominador se tomaron como referencia los avisos recibidos en 2021, (con proceso electoral). En comparación con el 5% esperado, se observa que el porcentaje obtenido se acerca al esperado, sin embargo es inferior por 0.28 puntos porcentuales que es inferior, en comparación con el ejercicio base, lo cual se debe a que los partidos realizaron menos actividades respecto al año de referencia. En el siguiente trimestre se espera que los partidos políticos informen de más actividades y de esta forma realizar un m;  Indicador 1 Porcentaje del grado de cumplimiento en la rendición de cuentas del gasto programado: No aplica, derivado de que la frecuencia de medición es semestral. </t>
    </r>
  </si>
  <si>
    <r>
      <t>Acciones de mejora para el siguiente periodo
UR:</t>
    </r>
    <r>
      <rPr>
        <sz val="10"/>
        <rFont val="Montserrat"/>
      </rPr>
      <t xml:space="preserve"> 120
Para el ejercicio 2024, se buscará incentivar a los partidos políticos a realizar un correcto ejercicio de los recursos destinados a la capacitación promoción y desarrollo del liderazgo político de las mujeres, con el objetivo de fortalecer la representación y participación activa de las mujeres en la vida pública y garantizar la equidad de género en la toma de decisiones políticas, promoviendo así una sociedad más inclusiva y democrática. Asimismo, resaltar la importancia que tienen los sujetos obligados como institutos políticos comprometidos con las mujeres a propiciar la igualdad de oportunidades para su desarrollo político, en el acceso al poder público, la participación en los procesos de toma de decisiones, la educación cívica, paridad de género, respeto de sus derechos humanos en el ámbito político electoral, así como la prevención, atención, sanción y erradicación de la violencia política contra las mujeres en razón de género. Además, se propiciará infundir a los partidos políticos que sus Programas Anuales de Trabajo deben ser planeados y asumidos como programas de formación continuos, sostenidos y prolongados en el tiempo, con el fin de fortalecer los liderazgos y el empoderamiento político de las mujeres. Por otra parte, se continuarán realizando actualizaciones de mejora al Módulo de Gasto Programado, con el objetivo de acelerar el análisis y retroalimentación a los sujetos obligados respecto del cumplimiento de sus obligaciones en materia de gasto programado, la planeación y diseño de sus proyectos, la ejecución de las actividades y la comprobación del ejercicio de recursos destinados al liderazgo político de las mujeres.</t>
    </r>
  </si>
  <si>
    <r>
      <t>Acciones realizadas en el periodo
UR:</t>
    </r>
    <r>
      <rPr>
        <sz val="10"/>
        <rFont val="Montserrat"/>
      </rPr>
      <t xml:space="preserve"> 123
Indicador 2: Porcentaje de mujeres que ocupan el cargo de consejeras de los Consejos Generales de los Organismos Públicos Locales a nivel nacional: Dicho indicador es complementario del Indicador 1, por lo tanto las acciones realizadas son las siguientes: De las 57 vacantes convocadas en 2024, en el caso de la Presidencia de Chiapas se emitió una convocatoria exclusiva para mujeres, por lo que se considera que en la designación de las 56 vacantes restantes deberá observarse lo señalado en el artículo 27, numeral 7, del Reglamento para la Designación y Remoción de las y los Consejeros Presidentes y Consejeras y Consejeros Electorales de los Organismos Públicos Locales Electorales, el cual refiere que en el conjunto de las designaciones que se realicen en un año calendario, al menos la mitad serán para mujeres. Para la designación de estas vacantes, el 18 de enero de 2024, mediante acuerdo INE/CG27/2024, el Consejo General aprobó las convocatorias para la selección y designación de la Pr;  Indicador 1: Porcentaje de mujeres designadas en el cargo de consejeras de los Consejos Generales de los Organismos Públicos Locales: De las 57 vacantes convocadas en 2024, en el caso de la Presidencia de Chiapas se emitió una convocatoria exclusiva para mujeres, por lo que se considera que en la designación de las 56 vacantes restantes deberá observarse lo señalado en el artículo 27, numeral 7, del Reglamento para la Designación y Remoción de las y los Consejeros Presidentes y Consejeras y Consejeros Electorales de los Organismos Públicos Locales Electorales, el cual refiere que en el conjunto de las designaciones que se realicen en un año calendario, al menos la mitad serán para mujeres. Para la designación de estas vacantes, el 18 de enero de 2024, mediante acuerdo INE/CG27/2024, el Consejo General aprobó las convocatorias para la selección y designación de la Presidencia del Organismo Público Local de Chiapas, así como de las Consejeras o Consejeros Electorales de los Organismos Públicos Locales de las Entidades de Baja California Sur, Campeche, Ciudad de México, Colima, Estado de México, Guanajuato, Guerrero, Jalisco, Michoacán, Morelos, Nuevo León, Oaxaca, Querétaro, San Luis Potosí, Sonora, Tabasco, Tlaxcala, Veracruz, Yucatán y Zacatecas. Se realizó el registro de aspirantes, recibiendo un total de 1,998 solicitudes de registro, de las cuales, 1,893 cumplieron los requisitos legales y por lo tanto accedieron a la etapa de examen. El examen fue presentado por 1,753 personas aspirantes: 731 mujeres, 1,010 hombres y 12 personas del género no binario. El 4 de abril el Ceneval, institución encargada de la aplicación y evaluación del examen, entregará a la Comisión de Vinculación con los Organismos Públicos Locales los resultados de la prueba. 
</t>
    </r>
    <r>
      <rPr>
        <b/>
        <sz val="10"/>
        <rFont val="Montserrat"/>
      </rPr>
      <t>UR:</t>
    </r>
    <r>
      <rPr>
        <sz val="10"/>
        <rFont val="Montserrat"/>
      </rPr>
      <t xml:space="preserve"> 122
Durante el Primer Trimestre, iniciaron los trabajos de planeación y organización del Programa de Capacitación en materia de Igualdad de Género y No Discriminación 2024; del Fortalecimiento de la atención libre de discriminación en los Módulos de Atención Ciudadana del INE; así como del Diagnóstico sobre la violencia de género y la discriminación en el Instituto Nacional Electoral; el Curso de inducción al personal del INE en materia de Igualdad de Género y No Discriminación realizado, y la Guía para una comunicación accesible y con perspectiva intercultural realizada.  Por otra parte, se ejecutaron actividades como el Día Internacional de las Mujeres; los Foros para la erradicación de la VPMRG y la inclusión de grupos en situación de discriminación, en los Procesos Electorales Locales 2023-2024; Continuidad del proyecto La política es para todas. Fortalecimiento de capacidades de candidatas de poblaciones en situación histórica de discriminación, y el Evento: Pacto para el cumplimiento de la paridad y acciones afirmativas en el Proceso Electoral Federal y concurrentes 2024. Finalmente, iniciaron los trabajos administrativos y de planeación para el Balance de los resultados del Proceso </t>
    </r>
  </si>
  <si>
    <r>
      <t>Justificación de diferencia de avances con respecto a las metas programadas
UR:</t>
    </r>
    <r>
      <rPr>
        <sz val="10"/>
        <rFont val="Montserrat"/>
      </rPr>
      <t xml:space="preserve"> 123
Indicador 2: Porcentaje de mujeres que ocupan el cargo de consejeras de los Consejos Generales de los Organismos Públicos Locales a nivel nacional: No aplica derivado de que la frecuencia de medición es anual.;  Indicador 1: Porcentaje de mujeres designadas en el cargo de consejeras de los Consejos Generales de los Organismos Públicos Locales: No aplica derivado de que la frecuencia de medición es anual.
</t>
    </r>
    <r>
      <rPr>
        <b/>
        <sz val="10"/>
        <rFont val="Montserrat"/>
      </rPr>
      <t>UR:</t>
    </r>
    <r>
      <rPr>
        <sz val="10"/>
        <rFont val="Montserrat"/>
      </rPr>
      <t xml:space="preserve"> 122
No aplica, derivado de que la frecuencia de medición es anual.</t>
    </r>
  </si>
  <si>
    <r>
      <t>Acciones de mejora para el siguiente periodo
UR:</t>
    </r>
    <r>
      <rPr>
        <sz val="10"/>
        <rFont val="Montserrat"/>
      </rPr>
      <t xml:space="preserve"> 123
Indicador 1: Porcentaje de mujeres designadas en el cargo de consejeras de los Consejos Generales de los Organismos Públicos Locales: No aplica.;  Indicador 2: Porcentaje de mujeres que ocupan el cargo de consejeras de los Consejos Generales de los Organismos Públicos Locales a nivel nacional: No aplica.
</t>
    </r>
    <r>
      <rPr>
        <b/>
        <sz val="10"/>
        <rFont val="Montserrat"/>
      </rPr>
      <t>UR:</t>
    </r>
    <r>
      <rPr>
        <sz val="10"/>
        <rFont val="Montserrat"/>
      </rPr>
      <t xml:space="preserve"> 122
No aplica.</t>
    </r>
  </si>
  <si>
    <r>
      <t>Acciones realizadas en el periodo
UR:</t>
    </r>
    <r>
      <rPr>
        <sz val="10"/>
        <rFont val="Montserrat"/>
      </rPr>
      <t xml:space="preserve"> 111
En el primer trimestre se identificó el total de trámites realizados en el año 2023 a través de los protocolos para la atención de grupos en situación de vulnerabilidad disponibles en los módulos de atención ciudadana y se solicitó la campaña a la Dirección Ejecutiva de Capacitación Electoral y Educación Cívica del Instituto Nacional Electoral.</t>
    </r>
  </si>
  <si>
    <r>
      <t>Justificación de diferencia de avances con respecto a las metas programadas
UR:</t>
    </r>
    <r>
      <rPr>
        <sz val="10"/>
        <rFont val="Montserrat"/>
      </rPr>
      <t xml:space="preserve"> 111
No aplica, derivado de que la frecuencia de medición es anual.</t>
    </r>
  </si>
  <si>
    <r>
      <t>Acciones de mejora para el siguiente periodo
UR:</t>
    </r>
    <r>
      <rPr>
        <sz val="10"/>
        <rFont val="Montserrat"/>
      </rPr>
      <t xml:space="preserve"> 111
No aplica.</t>
    </r>
  </si>
  <si>
    <r>
      <t>Acciones realizadas en el periodo
UR:</t>
    </r>
    <r>
      <rPr>
        <sz val="10"/>
        <rFont val="Montserrat"/>
      </rPr>
      <t xml:space="preserve"> 115
Acción 402 Indicador 2: Porcentaje de mujeres que participan directamente en la promoción de los derechos políticos y electorales de las mujeres indígenas y afromexicanas, en condiciones de igualdad y paridad de género: En el periodo que se reporta, se presentan los siguientes avances:    ­El Plan de Implementación 2024 del Proyecto de Promoción de los Derechos Político-Electorales de las Mujeres Indígenas y Afromexicanas, a través de Radios Comunitarias, Indígenas e Indigenistas se presentó y aprobó por la Comisión de Capacitación y Organización Electoral (CCyOE) en la Primera Sesión Ordinaria celebrada el 23 de febrero de 2024. El objeto general de este Proyecto es promover los derechos políticos y electorales de las mujeres indígenas y afromexicanas, así como la identificación, denuncia y erradicación de la violencia política contra las mujeres en razón de género (VPMRG), desde una perspectiva intercultural y un enfoque interseccional. Actualmente, se está elaborando la propuesta de;  Acción 207 Indicador 1: Porcentaje de población que participa en iniciativas orientadas a promover la igualdad de las mujeres en el ejercicio de sus derechos político-electorales. PNIPPM: Se realizó la revisión de materiales y el seguimiento a cada proyecto realizado por las OSC; Se verificaron los avances de las iniciativas a través de la recepción del Informe Parcial Financiero y de Cobertura y; se recibieron los Informes Finales de las OSC y se inicia con su sistematización. En el marco de #JuventudActúaMX, dio inicio la planeación de la iniciativa, así como la elaboración de la convocatoria para su edición 2024, en conjunto con una OSC, la cual será puesta a consideración de la Comisión de Capacitación y Organización Electoral para su aprobación en el mes de abril.  Del Programa de Liderazgo de las Mujeres en la Política se diseñó el Plan de implementación de la segunda edición, el cual fue aprobado por la CCyOE en la Séptima Sesión Extraordinaria celebrada el 17 de enero.  Del Concurso Nacional Tejiendo Redes Ciudadanas por Juventudes Diversas, respecto a la edición 2023, la fecha límite para que las y los jóvenes enviaran sus trabajos fue el 16 de febrero de 2024, derivado de la prórroga a la Convocatoria. Se recibieron un total de 122 trabajos y fueron evaluados por el Jurado Calificador conforme a la rúbrica de evaluación establecida para las categorías señaladas.  La población beneficiada total fue de 528 personas, considerando su participación en las etapas y actividades desarrolladas en el Concurso.  Por lo que hace a la tercera edición del Concurso se está elaborando la propuesta del Plan de implementación 2024, la cual se presentará en la próxima sesión ordinaria de la CCyOE.  De la Feria del Libro INE Igualdad de género y no discriminación se está elaborando la propuesta del plan de implementación, el cual se presentará en el mes de junio ante la CCyOE.
</t>
    </r>
    <r>
      <rPr>
        <b/>
        <sz val="10"/>
        <rFont val="Montserrat"/>
      </rPr>
      <t>UR:</t>
    </r>
    <r>
      <rPr>
        <sz val="10"/>
        <rFont val="Montserrat"/>
      </rPr>
      <t xml:space="preserve"> 200
Indicador 1: Porcentaje de visitas de verificación in situ donde se supervisa la ejecución de actividades por parte de las OSC que perciben recursos: En el primer trimestre se realizo la ministración de recursos a las Juntas Locales Ejecutivas para la realización de Visitas de Verificación in situ a las OSC ganadoras del PNIPPM 2023, envío de información a cada Junta Local Ejecutiva correspondiente a los proyectos ganadores en cada una de sus entidades federativas, envío de los formatos de Visitas de Verificación a las Juntas Locales Ejecutivas, Seguimiento a las Vistas de Verificación realizadas por las Juntas Locales Ejecutivas, registro de Visitas de Verificación realizadas por las Juntas Locales Ejecutivas, sistematización de Formatos de Visitas de Verificación. En cuanto al indicador Porcentaje de visitas de verificación in situ donde se supervisa el ejercicio de actividades por parte de las OSC que perciben recursos, las Juntas Locales y Distritales Ejecutivas del INE, durante el primer trimestre de 2024, han realizado Visitas de Verificación, entregando form</t>
    </r>
  </si>
  <si>
    <r>
      <t>Justificación de diferencia de avances con respecto a las metas programadas
UR:</t>
    </r>
    <r>
      <rPr>
        <sz val="10"/>
        <rFont val="Montserrat"/>
      </rPr>
      <t xml:space="preserve"> 115
Acción 402 Indicador 2: Porcentaje de mujeres que participan directamente en la promoción de los derechos políticos y electorales de las mujeres indígenas y afromexicanas, en condiciones de igualdad y paridad de género: No existe diferencia debido a que la frecuencia de medición es anual.;  Acción 402 Indicador 1: Porcentaje de radios comunitarias, indígenas e indigenistas que participan directamente en la promoción de los derechos políticos y electorales de las mujeres indígenas y afromexicanas, en condiciones de igualdad y paridad de género: No existe diferencia debido a que la frecuencia de medición es anual.;  Acción 207 Indicador 2: Porcentaje de iniciativas impulsadas para fomentar la participación y el ejercicio libre de los derechos humanos y los político-electorales de las mujeres en condiciones de igualdad y paridad de género: No existe diferencia debido a que la frecuencia de medición es anual.;  Acción 207 Indicador 1: Porcentaje de población que participa en iniciativas orientadas a promover la igualdad de las mujeres en el ejercicio de sus derechos político-electorales: No existe diferencia debido a que la frecuencia de medición es semestral.
</t>
    </r>
    <r>
      <rPr>
        <b/>
        <sz val="10"/>
        <rFont val="Montserrat"/>
      </rPr>
      <t>UR:</t>
    </r>
    <r>
      <rPr>
        <sz val="10"/>
        <rFont val="Montserrat"/>
      </rPr>
      <t xml:space="preserve"> 200
Indicador 1: Porcentaje de visitas de verificación in situ donde se supervisa la ejecución de actividades por parte de las OSC que perciben recursos: No existe diferencia debido a que la frecuencia de medición es semestral. </t>
    </r>
  </si>
  <si>
    <r>
      <t>Acciones de mejora para el siguiente periodo
UR:</t>
    </r>
    <r>
      <rPr>
        <sz val="10"/>
        <rFont val="Montserrat"/>
      </rPr>
      <t xml:space="preserve"> 115
Acción 402 Indicador 2: Porcentaje de mujeres que participan directamente en la promoción de los derechos políticos y electorales de las mujeres indígenas y afromexicanas, en condiciones de igualdad y paridad de género: Para el seguimiento a la implementación del proyecto, la DECEyEC considera: Agilizar los mecanismos para la suscripción de los convenios de colaboración con las aliadas estratégicas de una manera más eficiente y maximizarán los esfuerzos para tener mayores alcances en las actividades que se emprendan.;  Acción 402 Indicador 1: Porcentaje de radios comunitarias, indígenas e indigenistas que participan directamente en la promoción de los derechos políticos y electorales de las mujeres indígenas y afromexicanas, en condiciones de igualdad y paridad de género: Para el seguimiento a la implementación del proyecto, la DECEyEC considera: Maximizar los esfuerzos para tener mayores alcances en las actividades que se emprendan.;  Acción 207 Indicador 2: Porcentaje de iniciativas ;  Acción 207 Indicador 1: Porcentaje de población que participa en iniciativas orientadas a promover la igualdad de las mujeres en el ejercicio de sus derechos político-electorales: Se buscarán mecanismos más eficaces que permitan sistematizar de manera más rápida la información enviada por las OSC en el marco del PNIPPM. Además, se pretende realizar lo siguiente para las demás iniciativas: Agilizar los mecanismos para la suscripción de los convenios de colaboración con las aliadas estratégicas de una manera más eficiente; Fortalecer el seguimiento puntal de las actividades, con el fin de que se realicen en tiempo y/o se rediseñen, atendiendo las atribuciones de la DECEyEC; Maximizar los esfuerzos para tener mayores alcances en las actividades que se emprendan.
</t>
    </r>
    <r>
      <rPr>
        <b/>
        <sz val="10"/>
        <rFont val="Montserrat"/>
      </rPr>
      <t>UR:</t>
    </r>
    <r>
      <rPr>
        <sz val="10"/>
        <rFont val="Montserrat"/>
      </rPr>
      <t xml:space="preserve"> 200
Indicador 1: Porcentaje de visitas de verificación in situ donde se supervisa la ejecución de actividades por parte de las OSC que perciben recursos: Se fortalecerá el seguimiento puntal de las actividades programadas de las OSC con el fin de que se realicen en tiempo. </t>
    </r>
  </si>
  <si>
    <r>
      <t>Acciones realizadas en el periodo
UR:</t>
    </r>
    <r>
      <rPr>
        <sz val="10"/>
        <rFont val="Montserrat"/>
      </rPr>
      <t xml:space="preserve"> 116
En el primer trimestre del ejercicio, se precisa que el Programa de Capacitación Permanente en Materia de Igualdad de Género y No Discriminación se encuentra en proceso de integración. Actualmente las temáticas propuestas están en validación por parte de la Unidad Técnica de Igualdad de Género y No Discriminación del Instituto y en cuanto este proceso esté liberado se iniciará la programación de las acciones de capacitación, las cuales se impartirán durante el segundo semestre del año, una vez que concluya el Proceso Federal Electoral 2023-2024.</t>
    </r>
  </si>
  <si>
    <r>
      <t>Justificación de diferencia de avances con respecto a las metas programadas
UR:</t>
    </r>
    <r>
      <rPr>
        <sz val="10"/>
        <rFont val="Montserrat"/>
      </rPr>
      <t xml:space="preserve"> 116
No aplica, ya que la medición es anual.</t>
    </r>
  </si>
  <si>
    <r>
      <t>Acciones de mejora para el siguiente periodo
UR:</t>
    </r>
    <r>
      <rPr>
        <sz val="10"/>
        <rFont val="Montserrat"/>
      </rPr>
      <t xml:space="preserve"> 116
No aplica.</t>
    </r>
  </si>
  <si>
    <r>
      <t>Acciones realizadas en el periodo
UR:</t>
    </r>
    <r>
      <rPr>
        <sz val="10"/>
        <rFont val="Montserrat"/>
      </rPr>
      <t xml:space="preserve"> 800
Estrategia de prevención trata de personas y trabajo infantil. En el marco de la Iniciativa TurismoXLaNiñezLque convoca al sector público, social y privado a impulsar de manera coordinada la protección de personas menores de edad de delitos como la trata y explotación sexual y laboral de niñas, niños y adolescentes y el trabajo infantil en los destinos turísticos de México denominada #TurismoXLaNiñez, el 29 de enero se realizó una rueda de prensa con los medios de comunicación nacionales para presentar los resultados de la Consulta Nacional Destinos Turísticos Seguros para Niñas, Niños y Adolescentes realizada en 2023. Se establecieron alianzas con la Organización Internacional del Trabajo, Oficina Para México y Cuba (OIT) y la Unidad de Política Migratoria de La Secretaría de Gobernación y la Dirección General de Servicios al Turista Ángeles Verdes para implementar acciones para la prevención de la trata de personas y el trabajo infantil y se integraron las acciones que se realizarán ;  Cultura Institucional. En el primer trimestre de 2024 y en el marco de la Conmemoración del Día Internacional de la Mujer el 08 de marzo de 2024, la Unidad de Igualdad de Género de la Secretaría de Turismo, incentivó la participación de las y los colaboradores de la Secretaría de Turismo, mediante la organización del 1er Concurso de Puertas Moradas, participó en la reunión de planeación con el estado de Coahuila para incorporar la perspectiva de Género en el Programa Estatal de Turismo de Coahuila. Así también se hicieron campañas para la prevención y denuncia de posibles casos de acoso y hostigamiento sexual.</t>
    </r>
  </si>
  <si>
    <r>
      <t>Justificación de diferencia de avances con respecto a las metas programadas
UR:</t>
    </r>
    <r>
      <rPr>
        <sz val="10"/>
        <rFont val="Montserrat"/>
      </rPr>
      <t xml:space="preserve"> 800
No hay diferencias pero la veda electoral y los cambios en los puestos directivos dificultan la continuidad de la operación </t>
    </r>
  </si>
  <si>
    <r>
      <t>Acciones de mejora para el siguiente periodo
UR:</t>
    </r>
    <r>
      <rPr>
        <sz val="10"/>
        <rFont val="Montserrat"/>
      </rPr>
      <t xml:space="preserve"> 800
Sin información</t>
    </r>
  </si>
  <si>
    <r>
      <t>Acciones realizadas en el periodo
UR:</t>
    </r>
    <r>
      <rPr>
        <sz val="10"/>
        <rFont val="Montserrat"/>
      </rPr>
      <t xml:space="preserve"> 213
La incorporación de la perspectiva de género en la Pensión para el Bienestar de las Personas Adultas Mayores permite que las mujeres accedan a los beneficios del programa en igualdad de condiciones y con ello contribuye al ejercicio de sus derechos.  En el primer trimestre de 2024, el programa tiene registrados 12,146,216 personas derechohabientes acumuladas emitidas, de las cuales 5,440,950 son hombres y 6,705,266 son mujeres, es decir que las mujeres representan el 55% de la población atendida.  </t>
    </r>
  </si>
  <si>
    <r>
      <t>Justificación de diferencia de avances con respecto a las metas programadas
UR:</t>
    </r>
    <r>
      <rPr>
        <sz val="10"/>
        <rFont val="Montserrat"/>
      </rPr>
      <t xml:space="preserve"> 213
Para medir los avances del programa en el marco del Anexo 13, Erogaciones para la Igualdad entre Mujeres y Hombres, se estableció el indicador Razón por sexo de personas adultas mayores derechohabientes, el cual muestra cuántas mujeres derechohabientes con una pensión económica emitida existen por cada hombre derechohabiente con una pensión económica emitida. Un valor menor a uno indica que el número de mujeres adultas mayores derechohabientes es menor a su contraparte, un valor mayor a uno indicaría lo contrario. Para el primer trimestre de 2024, se espera que haya 1.24 mujeres derechohabientes por cada hombre derechohabiente, a marzo de 2024 se cumplió la meta al 99.38% al presentarse una razón de 1.23 mujeres por cada hombre, el porcentaje de derechohabientes mujeres con apoyos emitidos es ligeramente menor al estimado debido a que se han presentado más  bajas de mujeres respecto a lo esperado.</t>
    </r>
  </si>
  <si>
    <r>
      <t>Acciones de mejora para el siguiente periodo
UR:</t>
    </r>
    <r>
      <rPr>
        <sz val="10"/>
        <rFont val="Montserrat"/>
      </rPr>
      <t xml:space="preserve"> 213
Continuar con la perspectiva de género para contribuir al acceso y beneficio igualitario de las mujeres adultas mayores a sus derechos sociales.</t>
    </r>
  </si>
  <si>
    <r>
      <t>Acciones realizadas en el periodo
UR:</t>
    </r>
    <r>
      <rPr>
        <sz val="10"/>
        <rFont val="Montserrat"/>
      </rPr>
      <t xml:space="preserve"> 211
Con la entrega de apoyos económicos el programa contribuye a mejorar las condiciones para el acceso a cuidados y educación de las personas beneficiarias. El programa cuida que en todo momento las mujeres tengan acceso a los apoyos otorgados en igualdad de condiciones. En el primer trimestre de 2024 la población beneficiaria del Programa en la Modalidad A fue de 220,383 niñas y niños hijos de 213,127 madres padres o tutores que estudian, laboran o buscan empleo. En la Modalidad B el Programa atendió a 49,036 niñas, niños, adolescentes o jóvenes en situación de orfandad materna. Del total de personas  beneficiarias en la Modalidad A 49.4% (108,765) eran niñas mientras que en la modalidad B 50.1% (24,566) eran mujeres.</t>
    </r>
  </si>
  <si>
    <r>
      <t>Justificación de diferencia de avances con respecto a las metas programadas
UR:</t>
    </r>
    <r>
      <rPr>
        <sz val="10"/>
        <rFont val="Montserrat"/>
      </rPr>
      <t xml:space="preserve"> 211
Al primer trimestre el indicador, Porcentaje de niñas que reciben apoyos económicos en la modalidad A respecto al total de beneficiarios del programa, registró un avance de 49.35 por ciento que representó un cumplimiento de 99.10 de la meta programada (49.8 por ciento) ,ello fue así porque el número de mujeres incorporadas al programa fue menor al programado y no se alcanzó el porcentaje de mujeres atendidas estimado respecto del total, ello a pesar de que el numerador y denominador fueron mayores a los programados. En este mismo periodo el indicador, Porcentaje de niñas, adolescentes y jóvenes beneficiarias que reciben apoyos económicos en la modalidad B respecto al total de beneficiarios, registró un avance de 50.1 por ciento que representó un cumplimiento de la meta programada (50.9 por ciento) de 98.42 por ciento, la meta del indicador no se alcanzó debido a que el número de niñas, adolescentes y jóvenes que formó parte del total de beneficiarios fue menor al estimado pues el número de bajas de mujeres del padrón fue mayor al esperado. Por su parte el indicador, Porcentaje de mujeres (madres o tutoras) de niñas y niños beneficiarios de la modalidad A respecto al total de personas madres, padres o tutores de niñas y niños beneficiarios de la Modalidad A,registró un avance de 92.58 por lo que la meta del indicador fue cumplida ya que se esperaba que el 92.4 por ciento de las madres padres o tutores de beneficiarios de la Modalidad A fueran mujeres.</t>
    </r>
  </si>
  <si>
    <r>
      <t>Acciones de mejora para el siguiente periodo
UR:</t>
    </r>
    <r>
      <rPr>
        <sz val="10"/>
        <rFont val="Montserrat"/>
      </rPr>
      <t xml:space="preserve"> 211
Se continuará procurando que las niñas, adolescentes y jóvenes tengan un acceso a los beneficios del programa en igualdad de condiciones. </t>
    </r>
  </si>
  <si>
    <r>
      <t>Acciones realizadas en el periodo
UR:</t>
    </r>
    <r>
      <rPr>
        <sz val="10"/>
        <rFont val="Montserrat"/>
      </rPr>
      <t xml:space="preserve"> 411
En el primer trimestre del 2024, se ministraron recursos para el pago de 13 ayudas. Del universo de viudas a las que se les expidió el pago de la ayuda semestral, solo han cobrado 11 la ayuda correspondiente al primer semestre de 2024.  Aunque se trata de un grupo pequeño de mujeres, el apoyo económico brindado es fundamental para ellas, en tanto les permite satisfacer sus necesidades más elementales y subsanar la ausencia de beneficios de seguridad social, sobre todo en las entidades federativas con bajo poder adquisitivo como en las que ellas viven.  </t>
    </r>
  </si>
  <si>
    <r>
      <t>Justificación de diferencia de avances con respecto a las metas programadas
UR:</t>
    </r>
    <r>
      <rPr>
        <sz val="10"/>
        <rFont val="Montserrat"/>
      </rPr>
      <t xml:space="preserve"> 411
La diferencia de avances se da como resultado de que muchas veces las beneficiarias se enferman, pierden sus documentos o no pueden acudir a cobrar y en el peor de los casos, fallecen En el primer trimestre del 2024, se ministraron recursos para el pago de 13 ayudas. Del universo de viudas a las que se les expidió el pago de la ayuda semestral, solo han cobrado 11 la ayuda correspondiente al primer semestre de 2024.  </t>
    </r>
  </si>
  <si>
    <r>
      <t>Acciones de mejora para el siguiente periodo
UR:</t>
    </r>
    <r>
      <rPr>
        <sz val="10"/>
        <rFont val="Montserrat"/>
      </rPr>
      <t xml:space="preserve"> 411
Conocer con oportunidad el estado de salud, debido a que cuando éste es delicado, no se presentan a pasar revista de sobrevivencia o no se presentan a cobrar su ayuda económica semestral.   En ocasiones demora la información sobre su supervivencia o deceso y en ciertos casos, no existe un familiar responsable que brinde información o entregue el acta de defunción.  Para la SHCP, el pase de revista constituye el mecanismo y fuente de información principal, relativa a la sobrevivencia de las viudas. Para algunas beneficiarias que viven en diferentes estados de la República, el pase de revista se realiza con huella digital, en virtud de que no saben escribir o están imposibilitadas para hacerlo por su avanzada edad.    La revista de supervivencia en las entidades federativas, es realizada por las Delegaciones de la Secretaría de Bienestar y del Servicio de Administración Tributaria (SAT), en apoyo a las funciones llevadas a cabo por la Unidad de Política y Control Presupuestario perteneciente a la Secretaría de Hacienda y Crédito Público.     En algunos municipios no existe una oficina en la que las viudas puedan dirigirse para realizar el pase de revista de supervivencia, aclaración de dudas o notificaciones de cambio, y tampoco hay sucursal bancaria, por lo cual tienen que trasladarse a otro municipio para realizar dichos trámites o el cobro de su ayuda económica.     La principal dificultad que enfrentan las beneficiarias es la actualización de su documentación oficial en caso de perdida y tienen una edad que ya no les permite por sí solas iniciar trámites al respecto.  </t>
    </r>
  </si>
  <si>
    <r>
      <t>Acciones realizadas en el periodo
UR:</t>
    </r>
    <r>
      <rPr>
        <sz val="10"/>
        <rFont val="Montserrat"/>
      </rPr>
      <t xml:space="preserve"> E00
A través de los medios electrónicos (fondos de pantalla de los equipos de cómputo, correos electrónicos, página de internet de la Comisión) e impresos (folletos e infografías) disponibles, se realizó la difusión a todo el personal respecto de información en materia de prevención de la violencia de género, discriminación, Acoso u Hostigamiento sexual y respeto a los Derechos Humanos, asimismo, se llevó a cabo la Detección de Necesidades de Personal, en la cual se incluyeron cursos y/o talleres en materia de género, teniendo el personal la posibilidad de   proponer capacitación los temas de su interés.</t>
    </r>
  </si>
  <si>
    <r>
      <t>Justificación de diferencia de avances con respecto a las metas programadas
UR:</t>
    </r>
    <r>
      <rPr>
        <sz val="10"/>
        <rFont val="Montserrat"/>
      </rPr>
      <t xml:space="preserve"> E00
Respecto al Indicador de ?Porcentaje del personal de la CONUEE que participó en la Detección de Necesidad de Capacitación (DNC) en materia de Igualdad entre Mujeres y Hombres?, no se tiene información a reportar, derivado de que la frecuencia de medición de dicho indicar es anual; respecto al Indicador de ?Porcentaje de material de Difusión en materia de Igualdad entre mujeres y hombres?, logró alcanzar la meta programada al periodo que se reporta, ya que se realizó la difusión a través de los medios electrónicos (fondos de pantalla de los equipos de cómputo, correos electrónicos, página de internet de la Comisión) e impresos (folletos e infografías) disponibles, de información en materia de prevención de la violencia de género, discriminación, Acoso u Hostigamiento sexual y respeto a los Derechos Humanos; respecto al Indicador de ?Porcentaje de Instrumentos en materia de género actualizados?, no se tiene información a reportar, derivado de que la frecuencia de medición de dicho indicar es anual; y respecto al Indicador de ?Porcentaje del personal de la CONUEE Capacitado en materia de Igualdad entre Mujeres y Hombres?, no se tiene información a reportar, derivado de que la frecuencia de medición de dicho indicar es semestral.</t>
    </r>
  </si>
  <si>
    <r>
      <t>Acciones de mejora para el siguiente periodo
UR:</t>
    </r>
    <r>
      <rPr>
        <sz val="10"/>
        <rFont val="Montserrat"/>
      </rPr>
      <t xml:space="preserve"> E00
Maximizar el aprovechamiento los medios electrónicos (fondos de pantalla de los equipos de cómputo, correos electrónicos, página de internet de la Comisión) e impresos (folletos e infografías) disponibles, para realizar la difusión de información en materia de prevención de la violencia de género, discriminación, Acoso u Hostigamiento sexual y respeto a los Derechos Humanos, así como de la información correspondiente para fomentar la participación de todo el personal en el Programa Anual de Capacitación 2024 de la Comisión. </t>
    </r>
  </si>
  <si>
    <r>
      <t>Acciones realizadas en el periodo
UR:</t>
    </r>
    <r>
      <rPr>
        <sz val="10"/>
        <rFont val="Montserrat"/>
      </rPr>
      <t xml:space="preserve"> 413
606.- El indicador presentará avances al primer semestre.;  231.- El indicador presentará avances al primer semestre.;  604.- Indicador 1. Se superó la meta del 20% alcanzando en el primer trimestre el 40% dado que se realizaron 4 y no 2 reuniones de sensibilización en Hostigamiento y Acoso Sexual como se había programado.   Indicador 2. Se superó la meta programada en el primer trimestre que era de 12.5%% a 33% de porcentaje de asistencia a las sesiones de Hostigamiento y Acoso Sexual. ;  324. Indicador 1. En el primer trimestre se rebasó la meta de 25% alcanzando el 65% de avance en la publicación de mensajes institucionales de difusión en materia de igualdad.                  Indicador 2. En el primer trimestre se alcanzó la meta de 25% de avance en el indicador toda vez que se hizo una consulta exhaustiva de los materias disponibles en lenguaje incluyente y no sexista. ;  102.- Durante el primer trimestre se rebasó la meta establecida de cumplir con un 7.5% más de mujeres en la red con respecto del año pasado. En este período y en el primer evento convocado se logró registrar a 72 mujeres.
</t>
    </r>
    <r>
      <rPr>
        <b/>
        <sz val="10"/>
        <rFont val="Montserrat"/>
      </rPr>
      <t>UR:</t>
    </r>
    <r>
      <rPr>
        <sz val="10"/>
        <rFont val="Montserrat"/>
      </rPr>
      <t xml:space="preserve"> 410
169. Durante el primer trimestre se cumplió con la meta establecida en el indicador. 20 personas cursaron y acreditaron un curso en materia de igualdad y no discriminación. </t>
    </r>
  </si>
  <si>
    <r>
      <t>Justificación de diferencia de avances con respecto a las metas programadas
UR:</t>
    </r>
    <r>
      <rPr>
        <sz val="10"/>
        <rFont val="Montserrat"/>
      </rPr>
      <t xml:space="preserve"> 413
231.- No hay diferencia pues no se programó avance al primer trimestre. ;  606.- No hay diferencia pues no se programó avance al primer trimestre ;  604.- Se superó la meta de avance para el primer trimestre dado que se tuvo la oportunidad de impartir en oficinas sedes del sector energético que no habíamos podido agendar.   Indicador 2. Se superó la meta de asistencia dado que en el Instituto Mexicano del Petróleo se realizó una gran convocatoria. ;  324.- Indicador 1. Se superó la meta esperada debido a que los inicios de año suele haber menos información y actividades y la Unidad aprovechó para ocupar los espacios posicionando el tema de igualdad.;  102. Se rebasó la meta debido a que se hizo una amplía convocatoria a la reunión que se enmarcó en el Día Internacional de la Mujer, lo cual despertó mayor interés de las compañeras. 
</t>
    </r>
    <r>
      <rPr>
        <b/>
        <sz val="10"/>
        <rFont val="Montserrat"/>
      </rPr>
      <t>UR:</t>
    </r>
    <r>
      <rPr>
        <sz val="10"/>
        <rFont val="Montserrat"/>
      </rPr>
      <t xml:space="preserve"> 410
169. No hubo diferencia. </t>
    </r>
  </si>
  <si>
    <r>
      <t>Acciones de mejora para el siguiente periodo
UR:</t>
    </r>
    <r>
      <rPr>
        <sz val="10"/>
        <rFont val="Montserrat"/>
      </rPr>
      <t xml:space="preserve"> 413
604. Ninguno. ;  324.- Ninguno.;  102. Ninguno.
</t>
    </r>
    <r>
      <rPr>
        <b/>
        <sz val="10"/>
        <rFont val="Montserrat"/>
      </rPr>
      <t>UR:</t>
    </r>
    <r>
      <rPr>
        <sz val="10"/>
        <rFont val="Montserrat"/>
      </rPr>
      <t xml:space="preserve"> 410
169. Ninguno. </t>
    </r>
  </si>
  <si>
    <r>
      <t>Acciones realizadas en el periodo
UR:</t>
    </r>
    <r>
      <rPr>
        <sz val="10"/>
        <rFont val="Montserrat"/>
      </rPr>
      <t xml:space="preserve"> A00
Para el primer trimestre 2024, no se programó realizar ninguna acción, con recursos presupuestales.  Solo se envío mensualmente infografía del Día Naranja, 25 de cada mes.</t>
    </r>
  </si>
  <si>
    <r>
      <t>Justificación de diferencia de avances con respecto a las metas programadas
UR:</t>
    </r>
    <r>
      <rPr>
        <sz val="10"/>
        <rFont val="Montserrat"/>
      </rPr>
      <t xml:space="preserve"> A00
No se presenta ninguna diferencia, derivado a que no se tenían acciones programadas para el primer trimestre. Se tiene previsto iniciar acciones con cargo a presupuesto hasta el mes de mayo.</t>
    </r>
  </si>
  <si>
    <r>
      <t>Acciones de mejora para el siguiente periodo
UR:</t>
    </r>
    <r>
      <rPr>
        <sz val="10"/>
        <rFont val="Montserrat"/>
      </rPr>
      <t xml:space="preserve"> A00
Con el fin de continuar la sensibilización del personal, se continuará la promoviendo la igualdad de género y no discriminación, principalmente mediante acciones de capacitación y difusión de material</t>
    </r>
  </si>
  <si>
    <r>
      <t>Acciones realizadas en el periodo
UR:</t>
    </r>
    <r>
      <rPr>
        <sz val="10"/>
        <rFont val="Montserrat"/>
      </rPr>
      <t xml:space="preserve"> TOM
Para la acción 160 Capacitación y sensibilización para promover la igualdad entre mujeres y hombres, durante el 1er trimestre de 2024, se llevó a cabo la sesión informativa No es no. Cero tolerancia al hostigamiento y acoso sexual, la cual fue proporcionada por el personal de la Secretaría de Energía el 23 de febrero de 2024, con la finalidad de informar y prevenir las conductas de hostigamiento y acoso sexual, así como los mecanismos de denuncia con los que cuenta la APF. Dicha plática contó con la participación de 256 personas, de las cuales 71 son mujeres y 185 hombres. Asimismo, se llevó a cabo la organización, difusión y ejecución del curso Desarrollo de habilidades gerenciales y de liderazgo para mujeres, el cual fue impartido el 7 y 8 de marzo de 2024 en el marco del Día Internacional de la Mujer, con el objetivo de fortalecer en las mujeres del CENACE habilidades directivas derivadas de las construcciones de género (autoeficacia, poder, conciliación, negociación, maternidad, em;  Para la acción 155 Promoción de las buenas prácticas laborales en materia de inclusión, igualdad, combate a la violencia laboral, y conciliación trabajo familia, se llevó a cabo en el marco del Día Mundial del Síndrome de Down la conferencia Visibilización y síndrome de Down, la cual fue impartida el 15 de marzo de 2024 por Fundación Mosaico Down al personal y a sus familias con el objetivo de promover los principios de igualdad y no discriminación mediante el fomento de actitudes positivas de respeto e inclusión de mujeres y hombres con Síndrome de Down en el ámbito laboral. Asimismo, en el marco de dicha conmemoración se impartió la plática Concientizando el Síndrome de Down, con el objeto de informar las características del síndrome de Down y sobre las diferentes barreras sociales que atraviesan las personas con dicha condición. Al finalizar la plática, se llevó a cabo la obra de teatro Un nuevo amigo, protagonizada por personas con síndrome de Down que forman parte de la fundación Integración Down. Bajo este contexto, se hizo entrega de un pin conmemorativo para la promoción de la diversidad e inclusión de mujeres y hombres con discapacidad al personal del CENACE. Igualmente, en la GCR Occidental se llevó a cabo la proyección de dos cortometrajes que abordan la violencia de género, mediante la representación de su manifestación, así como la respuesta y reacción de colectivos de mujeres en España que buscan identificarla y erradicarla. También se presentaron 3 pláticas que posicionan la lucha y el avance de las mujeres en la búsqueda de mejores condiciones en los últimos 10 años en el país. Por otra parte, en la GCR Peninsular se llevó a cabo la dinámica Reconociéndote como Mujer, en conmemoración del Día Internacional de la Mujer, con el objetivo de destacar la importancia de las mujeres en los diversos ámbitos, promover sus derechos y contribuir a que estas alcancen su potencial.</t>
    </r>
  </si>
  <si>
    <r>
      <t>Justificación de diferencia de avances con respecto a las metas programadas
UR:</t>
    </r>
    <r>
      <rPr>
        <sz val="10"/>
        <rFont val="Montserrat"/>
      </rPr>
      <t xml:space="preserve"> TOM
Para la acción 160 Capacitación y sensibilización para promover la igualdad entre mujeres y hombres, en el indicador porcentaje de mujeres participantes en la capacitación exclusiva para mujeres sobre desarrollo de habilidades gerenciales y de liderazgo, se obtuvo una diferencia de avance superior, toda vez que se logró un 56% con respecto al 50% programado. Para el indicador porcentaje de participaciones alcanzadas en las actividades de capacitación y sensibilización en temas de igualdad de género, no discriminación y violencia no se observa diferencia de avance, toda vez que su frecuencia de medición es semestral. ;  Para la acción 155 Promoción de las buenas prácticas laborales en materia de inclusión, igualdad, combate a la violencia laboral, y conciliación trabajo familia, no se presenta diferencia ya que el avance es conforme a lo programado</t>
    </r>
  </si>
  <si>
    <r>
      <t>Acciones de mejora para el siguiente periodo
UR:</t>
    </r>
    <r>
      <rPr>
        <sz val="10"/>
        <rFont val="Montserrat"/>
      </rPr>
      <t xml:space="preserve"> TOM
Para la acción 155 Promoción de las buenas prácticas laborales en materia de inclusión, igualdad, combate a la violencia laboral, y conciliación trabajo familia, no se presentan acciones de mejora.  ;  Para la acción 160 Capacitación y sensibilización para promover la igualdad entre mujeres y hombres, no se presentan acciones de mejora. </t>
    </r>
  </si>
  <si>
    <r>
      <t>Acciones realizadas en el periodo
UR:</t>
    </r>
    <r>
      <rPr>
        <sz val="10"/>
        <rFont val="Montserrat"/>
      </rPr>
      <t xml:space="preserve"> RHQ
Durante el primer trimestre se realizaron las evaluaciones y procesos de asignación de recursos a la población que resultó beneficiaria; así mismo se realizaron los talleres de derechos y obligaciones donde la población beneficiar conoce la dinámica operativa de los apoyos asignados</t>
    </r>
  </si>
  <si>
    <r>
      <t>Justificación de diferencia de avances con respecto a las metas programadas
UR:</t>
    </r>
    <r>
      <rPr>
        <sz val="10"/>
        <rFont val="Montserrat"/>
      </rPr>
      <t xml:space="preserve"> RHQ
La variación de la meta alcanzada al primer trimestre con relación a la meta programada, se debe a que derivado del dictamen de las solicitudes se apoyaron 585 personas físicas, de las cuales 268 fueron  mujeres, lo anterior permitió un logro del 45.81% en el indicador, lo anterior como resultado de realizar una asignación de recurso a mujeres en mayor medida a lo esperado dentro del primer trimestre, debido a que la CONAFOR ha trabajado en la simplificación de trámites y requisitos para acceder a los apoyos, lo cual pudiera estar relacionado con una mayor facilidad en la integración de solicitudes por parte de las personas interesadas en los apoyos, que influye en una mejora en la elaboración e integración de solicitudes a ser dictaminadas, lo cual incrementa el número de solicitudes viables que decanta en el incremento de los indicadores de gestión que dependen de éste en particular. Asimismo, con la implementación de la realización de los Encuentros estatales y regionales de mujeres forestales que se realizaron durante el 2023 fortalece la participación de las mismas.</t>
    </r>
  </si>
  <si>
    <r>
      <t>Acciones de mejora para el siguiente periodo
UR:</t>
    </r>
    <r>
      <rPr>
        <sz val="10"/>
        <rFont val="Montserrat"/>
      </rPr>
      <t xml:space="preserve"> RHQ
Durante el siguiente trimestre se espera continuar con el avance en el proceso de asignación de recursos, esto en concordancia con el calendario de las convocatorias de Reglas de Operación 2024 del el Programa de Desarrollo Forestal Sustentable para el Bienestar.</t>
    </r>
  </si>
  <si>
    <r>
      <t>Acciones realizadas en el periodo
UR:</t>
    </r>
    <r>
      <rPr>
        <sz val="10"/>
        <rFont val="Montserrat"/>
      </rPr>
      <t xml:space="preserve"> F00
En cumplimiento al numeral 4.2 ?Actividades y plazos? del Acuerdo por el que se establecen las Reglas de Operación del PROCODES y el Acuerdo por el que se modifica el anexo número 1 del diverso por el que se establecen las Reglas de Operación del PROCODES, ejercicio fiscal 2024, publicadas en el DOF el 4 y 28 de enero de 2024 respectivamente, se publicaron en la página electrónica de la CONANP y de la SEMARNAT la Convocatoria Nacional el 15 de enero de 2024 y dos Convocatorias específicas: Convocatoria específica estatal de conservación de la Agrobiodiversidad en Áreas Naturales Protegidas (ANP) y Convocatoria específica estatal de Aprovechamiento Sustentable en ANP de Atención Prioritaria el 28 de febrero de 2024, finalizando el periodo de dictamen técnico y económico de las solicitudes recibidas el día 5 de marzo y hasta el 22 de abril de 2024, por lo que las Direcciones de las ANP, se encuentran notificando a las personas que resultaron beneficiadas, por lo que no se cuenta con información para el Anexo 1 ?Población atendida, correspondiente a los indicadores de PROCODES.</t>
    </r>
  </si>
  <si>
    <r>
      <t>Justificación de diferencia de avances con respecto a las metas programadas
UR:</t>
    </r>
    <r>
      <rPr>
        <sz val="10"/>
        <rFont val="Montserrat"/>
      </rPr>
      <t xml:space="preserve"> F00
En cumplimiento al numeral 4.2 ?Actividades y plazos? del Acuerdo por el que se establecen las Reglas de Operación del PROCODES y el Acuerdo por el que se modifica el anexo número 1 del diverso por el que se establecen las Reglas de Operación del PROCODES, ejercicio fiscal 2024, publicadas en el DOF el 4 y 28 de enero de 2024 respectivamente, se publicaron en la página electrónica de la CONANP y de la SEMARNAT la Convocatoria Nacional el 15 de enero de 2024 y dos Convocatorias específicas: Convocatoria específica estatal de conservación de la Agrobiodiversidad en Áreas Naturales Protegidas (ANP) y Convocatoria específica estatal de Aprovechamiento Sustentable en ANP de Atención Prioritaria el 28 de febrero de 2024, finalizando el periodo de dictamen técnico y económico de las solicitudes recibidas el día 5 de marzo y hasta el 22 de abril de 2024, por lo que las Direcciones de las ANP, se encuentran notificando a las personas que resultaron beneficiadas, por lo que no se cuenta con información para el Anexo 1 ?Población atendida, correspondiente a los indicadores de PROCODES.</t>
    </r>
  </si>
  <si>
    <r>
      <t>Acciones de mejora para el siguiente periodo
UR:</t>
    </r>
    <r>
      <rPr>
        <sz val="10"/>
        <rFont val="Montserrat"/>
      </rPr>
      <t xml:space="preserve"> F00
Sin acciones d mejora</t>
    </r>
  </si>
  <si>
    <r>
      <t>Acciones realizadas en el periodo
UR:</t>
    </r>
    <r>
      <rPr>
        <sz val="10"/>
        <rFont val="Montserrat"/>
      </rPr>
      <t xml:space="preserve"> 116
CO: Revisión Código de conducta SEMARNAT. Solicitud a UCAJ dictamen de procedencia del Acuerdo de Creación CILND. Lenguaje incluyente en Acuerdo y Código. Campaña Uso del lenguaje incluyente y sin sexismo. Oferta INMUJERES en el PAC SEMARNAT en materia de igualdad y no discriminación. Difusión cursos Inducción a la igualdad y Súmate al Protocolo. Dialogo tomadoras de decisiones. Talleres.Campaña Protocolo HAS. Difusión Política de Igualdad Laboral y Pronunciamiento Cero tolerancia. Entrega Separador Pronunciamiento. Acciones de capacitación Personas consejeras. GMA: Curso personal PROCODES igualdad y perspectiva de género. Taller elementos básicos para la creación de presupuestos con PEG. Charla Género, Medio Ambiente. Brechas de Desigualdad. Integración meta de México Marco Mundial Kunming-Montreal.    </t>
    </r>
  </si>
  <si>
    <r>
      <t>Justificación de diferencia de avances con respecto a las metas programadas
UR:</t>
    </r>
    <r>
      <rPr>
        <sz val="10"/>
        <rFont val="Montserrat"/>
      </rPr>
      <t xml:space="preserve"> 116
Sin información</t>
    </r>
  </si>
  <si>
    <r>
      <t>Acciones de mejora para el siguiente periodo
UR:</t>
    </r>
    <r>
      <rPr>
        <sz val="10"/>
        <rFont val="Montserrat"/>
      </rPr>
      <t xml:space="preserve"> 116
Sin acciones de mejora</t>
    </r>
  </si>
  <si>
    <r>
      <t>Acciones realizadas en el periodo
UR:</t>
    </r>
    <r>
      <rPr>
        <sz val="10"/>
        <rFont val="Montserrat"/>
      </rPr>
      <t xml:space="preserve"> 510
En el primer trimestre del ejercicio fiscal 2024 el indicador no presenta avances, toda vez que se trata de proyectos que implica un tiempo considerable en su proceso constructivo, no obstante, una vez concluidos, abonarán al cumplimiento de objetivos y metas de este eje trasversal.</t>
    </r>
  </si>
  <si>
    <r>
      <t>Justificación de diferencia de avances con respecto a las metas programadas
UR:</t>
    </r>
    <r>
      <rPr>
        <sz val="10"/>
        <rFont val="Montserrat"/>
      </rPr>
      <t xml:space="preserve"> 510
En el primer trimestre del ejercicio fiscal 2024 el indicador no presenta avances, toda vez que se trata de proyectos que implica un tiempo considerable en su proceso constructivo, no obstante, una vez concluidos, abonarán al cumplimiento de objetivos y metas de este eje trasversal.</t>
    </r>
  </si>
  <si>
    <r>
      <t>Acciones de mejora para el siguiente periodo
UR:</t>
    </r>
    <r>
      <rPr>
        <sz val="10"/>
        <rFont val="Montserrat"/>
      </rPr>
      <t xml:space="preserve"> 510
Una de las principales oportunidades que se presentaron en la instrumentación del Programa de Mejoramiento Urbano, concretamente en su vertiente Mejoramiento Integral de Barrios, es que se han establecido criterios para que los proyectos se construyan con enfoque de género</t>
    </r>
  </si>
  <si>
    <r>
      <t>Acciones realizadas en el periodo
UR:</t>
    </r>
    <r>
      <rPr>
        <sz val="10"/>
        <rFont val="Montserrat"/>
      </rPr>
      <t xml:space="preserve"> QCW
Al cierre del primer trimestre de 2024,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61.3% de acciones destinadas a mujeres, principalmente con el objetivo de contribuir a la realización de su derecho humano a una vivienda adecuada y que puedan incrementar su patrimonio propio.</t>
    </r>
  </si>
  <si>
    <r>
      <t>Justificación de diferencia de avances con respecto a las metas programadas
UR:</t>
    </r>
    <r>
      <rPr>
        <sz val="10"/>
        <rFont val="Montserrat"/>
      </rPr>
      <t xml:space="preserve"> QCW
Sin información</t>
    </r>
  </si>
  <si>
    <r>
      <t>Acciones de mejora para el siguiente periodo
UR:</t>
    </r>
    <r>
      <rPr>
        <sz val="10"/>
        <rFont val="Montserrat"/>
      </rPr>
      <t xml:space="preserve"> QCW
Sin información</t>
    </r>
  </si>
  <si>
    <r>
      <t>Acciones realizadas en el periodo
UR:</t>
    </r>
    <r>
      <rPr>
        <sz val="10"/>
        <rFont val="Montserrat"/>
      </rPr>
      <t xml:space="preserve"> 113
Se llevó a cabo el proceso de planeación de las diversas actividades proyectadas para 2024, y se inició ya con los procesos administrativos necesarios para su ejecución.</t>
    </r>
  </si>
  <si>
    <r>
      <t>Justificación de diferencia de avances con respecto a las metas programadas
UR:</t>
    </r>
    <r>
      <rPr>
        <sz val="10"/>
        <rFont val="Montserrat"/>
      </rPr>
      <t xml:space="preserve"> 113
No existen diferencia de avances en cuanto a lo planeado</t>
    </r>
  </si>
  <si>
    <r>
      <t>Acciones de mejora para el siguiente periodo
UR:</t>
    </r>
    <r>
      <rPr>
        <sz val="10"/>
        <rFont val="Montserrat"/>
      </rPr>
      <t xml:space="preserve"> 113
Realizar en tiempo y forma la ejecución del recurso asignado</t>
    </r>
  </si>
  <si>
    <r>
      <t>Acciones realizadas en el periodo
UR:</t>
    </r>
    <r>
      <rPr>
        <sz val="10"/>
        <rFont val="Montserrat"/>
      </rPr>
      <t xml:space="preserve"> 320
El Programa busca incorporar a jóvenes de 18 a 29 años que no estudian y no trabajan, a través de su Capacitación en Centros de Trabajo participantes, ofreciéndoles la posibilidad de formarse en actividades productivas. Se les provee un apoyo económico mensual de 7,572 pesos por parte de la Secretaría del Trabajo y Previsión Social, hasta por 12 meses, gestionado igualitariamente por el Banco del Bienestar sin distinción de género, abarcando todas las regiones del país. Además, los aprendices reciben un Seguro Médico durante su capacitación mediante el Instituto Mexicano del Seguro Social (IMSS), cubriendo enfermedades, maternidad y riesgos laborales. Hasta el primer trimestre de 2024, el Programa ha beneficiado a 488,971 jóvenes de los cuales 296,211 son mujeres (60.63%) y 192,760 son hombres (39.7%). Desde el inicio de la administración hasta marzo de 2024, se ha apoyado a 2,973,090 jóvenes, manteniendo una mayor inclusión femenina del 58%.</t>
    </r>
  </si>
  <si>
    <r>
      <t>Justificación de diferencia de avances con respecto a las metas programadas
UR:</t>
    </r>
    <r>
      <rPr>
        <sz val="10"/>
        <rFont val="Montserrat"/>
      </rPr>
      <t xml:space="preserve"> 320
Se ha logrado una cobertura más amplia de la población objetivo, lo que supone que un mayor número de mujeres se han incoporado como Aprendices a un Centro de Trabajo. El Programa continua cumpliendo con la meta de alcance al brindar apoyo a más de 2.3 millones de jóvenes, cifra que se estableció como meta sexenal, y al atender mayoritariamente a mujeres jóvenes.</t>
    </r>
  </si>
  <si>
    <r>
      <t>Acciones de mejora para el siguiente periodo
UR:</t>
    </r>
    <r>
      <rPr>
        <sz val="10"/>
        <rFont val="Montserrat"/>
      </rPr>
      <t xml:space="preserve"> 320
Sin información</t>
    </r>
  </si>
  <si>
    <r>
      <t>Acciones realizadas en el periodo
UR:</t>
    </r>
    <r>
      <rPr>
        <sz val="10"/>
        <rFont val="Montserrat"/>
      </rPr>
      <t xml:space="preserve"> VUY
201 Proporción de mujeres jóvenes involucradas en apoyo a la participación y ejercicio de derechos impulsados por el IMJUVE. No se realizaron acciones del indicador, debido a que en el primer trimestre 2024 se programó en cero.;  201 Proporción de mujeres jóvenes involucradas en procesos de comercio joven. Durante el primer trimestre de 2024, el Instituto Mexicano de la Juventud (IMJUVE), a través del componente Comercio Joven, en colaboración con el Instituto Mexicano de la Propiedad Industrial (IMPI), en el marco de la ?Campaña de precio diferencial de tarifas para grupos menos favorecidos 2024-I?, implementaron  la ?Campaña de descuento IMPI-IMJUVE 2024-I dirigida a personas jóvenes de 18 a 29 años con un emprendimiento o negocio y que tuvieran el deseo de  registrar su marca. Por medio de esta Campaña, se otorgó una reducción del 90% de la tarifa establecida por el IMPI para la solicitud del registro de una marca, o un aviso comercial o nombre comercial, con la emisión de 1,002 car;  201 Proporción de mujeres jóvenes que participan en eventos de Promoción de la Salud, Cultura de paz y Reconstrucción del Tejido Social. Se llevaron a cabo 22 actividades de difusión territorial considerando la Ciudad de México, Estado de México y Puebla, a través de ferias de promoción de la salud mental, sensibilizando a las juventudes sobre la importancia del cuidado de la misma, dotando a las y los asistentes de estrategias de regulación emocional, promoviendo la detección de factores de riesgo e implementación de factores de protección en temas de violencias, salud sexual y reproductiva, prevención del consumo de sustancias, en contextos comunitarios y escolares, como una forma de promover la reconstrucción del tejido social y el bienestar de las juventudes, se logró beneficiar a un total de 2,650 personas entre 12 y 29 años, conformada por 1,045 (39.4%) hombres; 1,563 (59%) mujeres; 8 (0.3%) personas no binarias y 34 (1.3%) personas que prefirieron no responder. </t>
    </r>
  </si>
  <si>
    <r>
      <t>Justificación de diferencia de avances con respecto a las metas programadas
UR:</t>
    </r>
    <r>
      <rPr>
        <sz val="10"/>
        <rFont val="Montserrat"/>
      </rPr>
      <t xml:space="preserve"> VUY
201 Proporción de acciones de voluntariado dirigidas a promover acciones de autocuidado, cuidado de salud mental en mujeres y promoción del derecho de las mujeres a una vida libre de violencia. No se presentan diferencias en los avances, debido a que el indicador en el primer trimestre 2024 se programó en cero.;  201 Proporción de mujeres jóvenes involucradas en apoyo a la participación y ejercicio de derechos impulsados por el IMJUVE. No se presentan diferencias en los avances, debido a que el indicador en el primer trimestre 2024 se programó en cero.;  201 Proporción de mujeres jóvenes involucradas en procesos de comercio joven. La diferencia entre  la meta programada y la meta alcanzada en el primer trimestre del ejercicio fiscal, se debe a un aumento considerable en el número de personas jóvenes participantes en las ?Campaña de descuento IMPI-IMJUVE?.;  201 Proporción de mujeres jóvenes que acceden al servicio de Laboratorio de Habilidades. No se presentan diferencias en los avance;  201 Proporción de mujeres jóvenes que acceden al servicio de Contacto Joven. Se cumplió la meta programada del indicador gracias a la participación de las personas beneficiadas en la modalidad de servicio social.</t>
    </r>
  </si>
  <si>
    <r>
      <t>Acciones de mejora para el siguiente periodo
UR:</t>
    </r>
    <r>
      <rPr>
        <sz val="10"/>
        <rFont val="Montserrat"/>
      </rPr>
      <t xml:space="preserve"> VUY
Sin información</t>
    </r>
  </si>
  <si>
    <r>
      <t>Acciones realizadas en el periodo
UR:</t>
    </r>
    <r>
      <rPr>
        <sz val="10"/>
        <rFont val="Montserrat"/>
      </rPr>
      <t xml:space="preserve"> 222
155 Porcentaje de acciones de promoción, asesoría y sensibilización en la Norma Mexicana NMX-R-025-SCFI-2015 en Igualdad Laboral y No Discriminación. Para la certificación de la Norma Mexicana NMX-R-025-SCFI-2015 en Igualdad Laboral y No Discriminación, en el primer trimestre de 2024 se realizaron 79 acciones de difusión y asesoría en 81 empresas, organizaciones e instituciones públicas y privadas que operan en el país e implementan buenas prácticas laborales y acciones en inclusión, igualdad y no discriminación. Derivado de las asesorías, se beneficiaron un total de 2,260 personas de las cuales 648 son mujeres (28.7%) y 1,612 (71.3%) son hombres.;  155 Porcentaje de mujeres y hombres beneficiados a través de acciones de promoción, asesoría y sensibilización en la Norma Mexicana NMX-R-025-SCFI-2015 en Igualdad Laboral y No Discriminación. Para la certificación de la Norma Mexicana NMX-R-025-SCFI-2015 en Igualdad Laboral y No Discriminación, en el primer trimestre de 2024 se realizaron ;  206 Porcentaje de reuniones de grupos de trabajo para promover el trabajo digno de las personas trabajadoras del hogar. Al término del primer trimestre de 2024 se reporta la reunión del 4 de marzo para la implementación de una campaña de comunicación social mediante los trabajos de una consultoría en el marco del proyecto ?Acciones para promover condiciones de trabajo digno de las trabajadoras del hogar en México? y ?Profesionalización y formalización de las condiciones laborales de las trabajadoras del hogar en México? financiado por la Agencia Francesa de Desarrollo (AFD) y ejecutado por la Fundación Panamericana para el Desarrollo (PADF) con la colaboración de la Secretaría del Trabajo y Previsión Social (STPS) para revisar, validar  y dar seguimiento de la información. En dicha reunión la STPS convocó a representantes de la consultoría, de AFD, y del Centro Nacional para la Capacitación Profesional y Liderazgo de las Empleadas del Hogar A.C. (CACEH).</t>
    </r>
  </si>
  <si>
    <r>
      <t>Justificación de diferencia de avances con respecto a las metas programadas
UR:</t>
    </r>
    <r>
      <rPr>
        <sz val="10"/>
        <rFont val="Montserrat"/>
      </rPr>
      <t xml:space="preserve"> 222
155 Porcentaje de mujeres y hombres beneficiados a través de acciones de promoción, asesoría y sensibilización en la Norma Mexicana NMX-R-025-SCFI-2015 en Igualdad Laboral y No Discriminación. En el primer trimestre de 2024 las asesorías en la NMX025 se llevaron a cabo para centros de trabajo: micros, pequeños y medianos, por lo que no se alcanzó la cantidad de mujeres trabajadoras y hombres trabajadores programados. ;  155 Porcentaje de centros de trabajo beneficiados por acciones de promoción y asesoría del Distintivo en Responsabilidad Laboral. En el primer trimestre de 2024 la Secretaría del Trabajo y Previsión Social asesoró a 78 centros de trabajo, 3 más respecto a los programados.;  154 Porcentaje de sesiones de red de vinculación laboral. Las Oficinas del Servicio Nacional de Empleo llevaron a cabo el 52% del cumplimiento programado para el primer trimestre 2024, sin embargo los informes que envían a la Dirección General de Previsión Social no cuenta con la información que expl;  212 Porcentaje de eventos para fomentar el trabajo digno de las personas trabajadoras del hogar. No se presentan diferencias entre lo realizado y lo programado.</t>
    </r>
  </si>
  <si>
    <r>
      <t>Acciones de mejora para el siguiente periodo
UR:</t>
    </r>
    <r>
      <rPr>
        <sz val="10"/>
        <rFont val="Montserrat"/>
      </rPr>
      <t xml:space="preserve"> 222
Sin información</t>
    </r>
  </si>
  <si>
    <r>
      <t>Acciones realizadas en el periodo
UR:</t>
    </r>
    <r>
      <rPr>
        <sz val="10"/>
        <rFont val="Montserrat"/>
      </rPr>
      <t xml:space="preserve"> A00
315 Porcentaje de personas servidoras públicas que recibieron capacitación y sensibilización para brindar servicios que fomenten la inclusión y la no discriminación en la PROFEDET. Durante el primer trimestre del 2024 se tuvo la participación de 31 personas servidoras públicas, en los siguientes programas: 1. Comisión Nacional de Derechos Humanos (CNDH): 12 personas servidoras públicas capacitadas, 2. Instituto Nacional de las Mujeres: 14 personas servidoras publicas capacitadas, 3. Coordinación de Universidad Abierta y Educación a Distancia de la UNAM (CUAIEED): 2 personas servidoras publicas capacitadas, y 4. Sistema de Capacitación Virtual para personas Servidoras Públicas (SICAVISP): 3 personas servidoras publicas capacitadas. De ese total son 23 mujeres y 8 hombres.;  315 Porcentaje de Servicios Otorgados a Mujeres, respecto de los servicios programados a mujeres (PSOM). Al cierre del mes de marzo de 2024, la Procuraduría otorgó un total 70,822 servicios de procuración de justicia laboral, integrado por: 61,717 orientaciones y asesorías (87%), 3,752 asistencias en medios alternos de solución de conflictos laborales (5%), 5,270 juicios (7%) y 83 amparos (0.1%). Del total de servicios otorgados, 32,275 estuvieron asociados a la atención de las quejas y solicitudes relacionadas con la mujer trabajadora o beneficiaria (45%). En forma desagregada significaron 27,920 servicios de orientación y asesoría, 1,296 mediaciones (antes conciliación), 3,014 juicios y 45 demandas de amparo. Por otra parte, 38,547 (55%) servicios corresponden a hombres.</t>
    </r>
  </si>
  <si>
    <r>
      <t>Justificación de diferencia de avances con respecto a las metas programadas
UR:</t>
    </r>
    <r>
      <rPr>
        <sz val="10"/>
        <rFont val="Montserrat"/>
      </rPr>
      <t xml:space="preserve"> A00
315 Porcentaje de Servicios Otorgados a Mujeres, respecto de los servicios programados a mujeres (PSOM). Se vieron disminuidos los servicios solicitados por las mujeres durante el primer trimestre del 2024, lo que repercutió en  2,130 servicios menos en comparación con lo programado.;  315 Porcentaje de personas servidoras públicas que recibieron capacitación y sensibilización para brindar servicios que fomenten la inclusión y la no discriminación en la PROFEDET. Se logró un grado de participación muy importante, ya que desde el inicio del trimestre se realizó la difusión a este tipo de capacitaciones.</t>
    </r>
  </si>
  <si>
    <r>
      <t>Acciones de mejora para el siguiente periodo
UR:</t>
    </r>
    <r>
      <rPr>
        <sz val="10"/>
        <rFont val="Montserrat"/>
      </rPr>
      <t xml:space="preserve"> A00
315 Porcentaje de Servicios Otorgados a Mujeres, respecto de los servicios programados a mujeres (PSOM). Al cierre del mes de marzo de 2024, la Procuraduría otorgó un total 70,822 servicios de procuración de justicia laboral, integrado por: 61,717 orientaciones y asesorías (87%), 3,752 asistencias en medios alternos de solución de conflictos laborales (5%), 5,270 juicios (7%) y 83 amparos (0.1%). Del total de servicios otorgados, 32,275 estuvieron asociados a la atención de las quejas y solicitudes relacionadas con la mujer trabajadora o beneficiaria (45%). En forma desagregada significaron 27,920 servicios de orientación y asesoría, 1,296 mediaciones (antes conciliación), 3,014 juicios y 45 demandas de amparo. Por otra parte, 38,547 (55%) servicios corresponden a hombres.</t>
    </r>
  </si>
  <si>
    <r>
      <t>Acciones realizadas en el periodo
UR:</t>
    </r>
    <r>
      <rPr>
        <sz val="10"/>
        <rFont val="Montserrat"/>
      </rPr>
      <t xml:space="preserve"> 114
Durante en el primer trimestre de 2024, se realizó la planeación y el trámite administrativo para llevar a cabo la contratación de los servicios de capacitación a servidoras y servidores públicos en materia de igualdad de género, a través de cursos y seminarios en modalidad en línea al personal de la Secretaría de Marina (Mujeres y Hombres) adscritos a los diversos Mandos Navales y Capitanías de Puerto, Coordinadora General de Marina Mercante, Direcciones Generales, Direcciones Generales Adjuntas, Unidades y Establecimientos Navales del Área Metropolitana, la cual se llevará a cabo durante los meses de julio a agosto del presente año, con lo cual se impactará a 2,700 mujeres y 2,300 hombres que laboran en la Institución. Asimismo, se realizó la evaluación y el trámite administrativo para la contratación de servicios de impresión y elaboración de material informativo en materia de Igualdad de Género para atenciones de los Mandos Superiores, Medios, Homólogos, Operativos y Administrativos de la Secretaría de Marina-Armada de México, de acuerdo a lo establecido a la Ley General de Adquisiciones, Arrendamiento y Servicios del Sector Público, así como su respectivo reglamento, toda vez que se tiene programado adquirir y distribuir 20,000 artículos de difusión en materia de Igualdad de Género a los diversos Mandos Navales y Capitanías de Puerto, Coordinadora General de Marina Mercante, Direcciones Generales, Direcciones Generales Adjuntas, Unidades y Establecimientos Navales del Área Metropolitana, la cual se llevará a cabo durante los meses de julio a agosto del presente año; e igualmente, se realizó la evaluación y el trámite administrativo para llevar a cabo la contratación de los servicios de un proyecto museográfico con el tema: ?Derechos humanos de las mujeres?, a fin de concientización y sensibilizar un cambio de cultura a favor de la igualdad sustantiva entre mujeres y hombres, así como la erradicación de la violencia contra las mujeres.  </t>
    </r>
  </si>
  <si>
    <r>
      <t>Justificación de diferencia de avances con respecto a las metas programadas
UR:</t>
    </r>
    <r>
      <rPr>
        <sz val="10"/>
        <rFont val="Montserrat"/>
      </rPr>
      <t xml:space="preserve"> 114
Durante el primer trimestre del presente año, se realizó la planeación y el trámite administrativo para llevar a cabo la contratación de los servicios de capacitación, impresión y elaboración de material informativo en materia de Igualdad de Género. Además, se realizó la evaluación y el trámite administrativo para llevar a cabo la contratación de los servicios de un proyecto museográfico, a fin de concientización y sensibilizar un cambio de cultura a favor de la igualdad sustantiva entre mujeres y hombres, así como la erradicación de la violencia contra las mujeres.  </t>
    </r>
  </si>
  <si>
    <r>
      <t>Acciones de mejora para el siguiente periodo
UR:</t>
    </r>
    <r>
      <rPr>
        <sz val="10"/>
        <rFont val="Montserrat"/>
      </rPr>
      <t xml:space="preserve"> 114
Es necesario e indispensable seguir contando con presupuesto etiquetado en materia de Igualdad de Género, con lo cual se podrá mantener la continuidad de la capacitación al personal naval en los temas de igualdad de género; así como continuar con la contratación de los servicios de impresión y elaboración de material informativo en materia de Igualdad de Género; y llevar a cabo la contratación de los servicios de un proyecto museográfico, con la finalidad de fortalecer el cambio de cultura institucional a favor de la igualdad sustantiva entre mujeres y hombres, dentro y fuera de la institución, en el entorno social y familiar. </t>
    </r>
  </si>
  <si>
    <r>
      <t>Acciones realizadas en el periodo
UR:</t>
    </r>
    <r>
      <rPr>
        <sz val="10"/>
        <rFont val="Montserrat"/>
      </rPr>
      <t xml:space="preserve"> O00
Se realizaron las detecciones de enfermedades cardiometabólicas al grupo de edad de 20 años y más de edad para la búsqueda intencionada de las mismas y sus complicaciones. con la finalidad de evitar complicaciones derivadas de estas enfermedades. 
</t>
    </r>
    <r>
      <rPr>
        <b/>
        <sz val="10"/>
        <rFont val="Montserrat"/>
      </rPr>
      <t>UR:</t>
    </r>
    <r>
      <rPr>
        <sz val="10"/>
        <rFont val="Montserrat"/>
      </rPr>
      <t xml:space="preserve"> 310
Se implementaron acciones de promoción de la salud a través de eventos para la promoción de una alimentación correcta y consumo de agua, para promover la actividad física, así como acciones de lactancia materna y alimentación complementaria correcta y del rescate de la cultura alimentaria tradicional, así como temas de higiene.  Lo anterior para el cumplimiento del indicador para coadyuvar a las acciones en salud a través de un proceso incluyente y educativo en los temas antes mencionados, con la finalidad de que la población beneficiada adopte un estilo de vida saludable.  </t>
    </r>
  </si>
  <si>
    <r>
      <t>Justificación de diferencia de avances con respecto a las metas programadas
UR:</t>
    </r>
    <r>
      <rPr>
        <sz val="10"/>
        <rFont val="Montserrat"/>
      </rPr>
      <t xml:space="preserve"> O00
No se logró la meta porque aún no se realiza la distribución de presupuesto por parte del CENAPRECE, además de la falta de sincronización de la plataforma del Sistema de Información en Crónicas con SINBA-SIS.
</t>
    </r>
    <r>
      <rPr>
        <b/>
        <sz val="10"/>
        <rFont val="Montserrat"/>
      </rPr>
      <t>UR:</t>
    </r>
    <r>
      <rPr>
        <sz val="10"/>
        <rFont val="Montserrat"/>
      </rPr>
      <t xml:space="preserve"> 310
La meta acumulada planeada para el primer trimestre 2024 es del 10%, de acuerdo a la información preliminar se alcanzó 6.5%, el motivo puede deberse a que se trata de información preliminar debido a que no se alcanza el registro total de todas las jurisdicciones al corte del 31 de marzo de 2024, así como la falta de recurso para llevar a cabo la operación de las actividades.</t>
    </r>
  </si>
  <si>
    <r>
      <t>Acciones de mejora para el siguiente periodo
UR:</t>
    </r>
    <r>
      <rPr>
        <sz val="10"/>
        <rFont val="Montserrat"/>
      </rPr>
      <t xml:space="preserve"> O00
Para el mes de mayo se programó una reunión virtual con las entidades federativas para informar acerca del ajuste de metas 2024 así como la asignación presupuestal.
</t>
    </r>
    <r>
      <rPr>
        <b/>
        <sz val="10"/>
        <rFont val="Montserrat"/>
      </rPr>
      <t>UR:</t>
    </r>
    <r>
      <rPr>
        <sz val="10"/>
        <rFont val="Montserrat"/>
      </rPr>
      <t xml:space="preserve"> 310
Los responsables estatales del Programa, identifican la importancia de incluir la igualdad de género en el desarrollo de los eventos educativos dirigidos a la población.</t>
    </r>
  </si>
  <si>
    <r>
      <t>Acciones realizadas en el periodo
UR:</t>
    </r>
    <r>
      <rPr>
        <sz val="10"/>
        <rFont val="Montserrat"/>
      </rPr>
      <t xml:space="preserve"> M7F
Se logró la meta trimestral de capacitar a 25 mujeres profesionales de la salud en temas de estrés y salud mental, con perspectiva de género.
</t>
    </r>
    <r>
      <rPr>
        <b/>
        <sz val="10"/>
        <rFont val="Montserrat"/>
      </rPr>
      <t>UR:</t>
    </r>
    <r>
      <rPr>
        <sz val="10"/>
        <rFont val="Montserrat"/>
      </rPr>
      <t xml:space="preserve"> NCG
Este presupuesto se utilizó en este 1er trimestre, para dar continuidad a acciones encaminadas a: 1) disminuir el ritmo de crecimiento de la mortalidad por cáncer de mama, a través de la provisión de servicios óptimos en la detección, diagnóstico, tratamiento y control del padecimiento, y 2) disminuir las tasas de morbilidad y mortalidad por cáncer cérvico-uterino, a través de la provisión de servicios óptimos en la promoción, prevención, detección, diagnóstico, tratamiento y control del padecimiento. Durante los últimos 12 años el programa ha contribuido a mantener la infraestructura para la realización de mastografías y otros estudios complementarios de la misma, incluyendo ultrasonido mamario, marcajes, drenajes percutáneos, biopsias de mama (por aspiración guiadas) y resonancias magnéticas. Paralelamente se ha implementado la infraestructura requerida para realizar tamizaje de cáncer cérvico-uterino mediante citología cervical y detección del ADN del virus del papiloma humano (VPH), inicialmente mediante captura de híbridos y ahora mediante técnicas de PCR, a todas las personas beneficiarias que lo soliciten. Asimismo, se ha completado la infraestructura para establecer los diagnósticos definitivos de lesiones del tracto genital inferior y brindar tratamiento ambulatorio (en la mayoría de los casos) a quienes resulten afectadas de lesiones precursoras / preinvasoras, o cáncer cérvico-uterino. Referente a la tercera acción, consistente en brindar capacitación al personal involucrado en el tema de salud materna, sexual y reproductiva, se llevo a cabo un Diplomado en Tecno vigilancia, en el cual se logró capacitar a 5 servidores públicos.
</t>
    </r>
    <r>
      <rPr>
        <b/>
        <sz val="10"/>
        <rFont val="Montserrat"/>
      </rPr>
      <t>UR:</t>
    </r>
    <r>
      <rPr>
        <sz val="10"/>
        <rFont val="Montserrat"/>
      </rPr>
      <t xml:space="preserve"> NDE
La acción más importante con repercusiones positivas en el total de consultas, y especialmente de las dirigidas a pacientes de sexo femenino, ha sido la implementación de consultas y cirugías programadas en horario vespertino, gracias a la contratación de médicos y enfermeras especialistas
</t>
    </r>
    <r>
      <rPr>
        <b/>
        <sz val="10"/>
        <rFont val="Montserrat"/>
      </rPr>
      <t>UR:</t>
    </r>
    <r>
      <rPr>
        <sz val="10"/>
        <rFont val="Montserrat"/>
      </rPr>
      <t xml:space="preserve"> NBV
Cáncer Cervicouterino: Se beneficiaron a 579 mujeres sin seguridad social de 22 entidades federativas de la República Mexicana; que considera pacientes de nueva incorporación, así como pacientes en seguimiento clínico.  El Programa tiene como objetivo otorgar atención integral a las mujeres con CaCu, por lo que, de las 579 mujeres atendidas al primer trimestre, se ha otorgado atención multidisciplinaria a 235 pacientes las cuales han recibido consulta en por lo menos 3 áreas de cobertura del Programa, ya que se fomentó la importancia de otorgar un seguimiento integral.  De las 579 mujeres beneficiadas al mes de marzo, el grupo poblacional de 45-59 años, obtuvo la mayor atención clínica otorgada, al representar el 41.45%; continua el grupo de edad de 30-44 años al tener las cifras del 31.95%; posteriormente las mujeres de 60 años y más, representadas por el 23.66%; finalmente el grupo de mujeres de 15-29 años obtuvieron el 2.94% de la atención brindada por el Programa.  Al 31 de marzo d;  Cáncer de Endometrio: Se atendieron 314 mujeres con diagnóstico de Cáncer de Endometrio, 25 pacientes de nuevo ingreso y 289 pacientes subsecuentes. Las pacientes atendidas provienen de 22 Entidades de la Republica, principalmente de Estado de México y Ciudad de México. La edad promedio de las mujeres atendidas con el diagnóstico es entre los 45 y 59 años.
</t>
    </r>
    <r>
      <rPr>
        <b/>
        <sz val="10"/>
        <rFont val="Montserrat"/>
      </rPr>
      <t>UR:</t>
    </r>
    <r>
      <rPr>
        <sz val="10"/>
        <rFont val="Montserrat"/>
      </rPr>
      <t xml:space="preserve"> L00
Planificación Familiar y Anticoncepción. Número de usuarias activas que se reporta en el primer trimestre del 2024 es de 4,187,692, lo que significa una cobertura del 46.9% del total de mujeres de 15 a 49 años de edad que son sexualmente activas y son responsabilidad de la Secretaría de Salud. Este valor representa 103.5% de cumplimiento de la meta programada para el primer trimestre del 2024 (45.3%). La distribución de las aceptantes de un método anticonceptivo en el Post Evento Obstétrico e</t>
    </r>
  </si>
  <si>
    <r>
      <t>Justificación de diferencia de avances con respecto a las metas programadas
UR:</t>
    </r>
    <r>
      <rPr>
        <sz val="10"/>
        <rFont val="Montserrat"/>
      </rPr>
      <t xml:space="preserve"> M7F
No hubo diferencia entre los avances logrados y la meta establecida para el primer trimestre.
</t>
    </r>
    <r>
      <rPr>
        <b/>
        <sz val="10"/>
        <rFont val="Montserrat"/>
      </rPr>
      <t>UR:</t>
    </r>
    <r>
      <rPr>
        <sz val="10"/>
        <rFont val="Montserrat"/>
      </rPr>
      <t xml:space="preserve"> NCG
En este trimestre no hubo diferencias ya que nuestras metas fueron más de lo programado, se ha observado una tendencia a la recuperación en citologías cervicales, ya que del total de estudios programados se alcanzo el (97.14%), y una recuperación completa en mastografías, ya que el total de estudios realizados excedió a la meta establecida para el periodo (106.40%). En cursos otorgados la meta se cumplió en un 100%.
</t>
    </r>
    <r>
      <rPr>
        <b/>
        <sz val="10"/>
        <rFont val="Montserrat"/>
      </rPr>
      <t>UR:</t>
    </r>
    <r>
      <rPr>
        <sz val="10"/>
        <rFont val="Montserrat"/>
      </rPr>
      <t xml:space="preserve"> NDE
Se registró un incremento de 6% en número de consultas otorgadas respecto de la meta programada, esto debido al mayor número de aperturas de expediente y también a que se abrió la consulta vespertina; ello derivó en un incremento de 5.2% en las consultas a mujeres.
</t>
    </r>
    <r>
      <rPr>
        <b/>
        <sz val="10"/>
        <rFont val="Montserrat"/>
      </rPr>
      <t>UR:</t>
    </r>
    <r>
      <rPr>
        <sz val="10"/>
        <rFont val="Montserrat"/>
      </rPr>
      <t xml:space="preserve"> NBV
El indicador Porcentaje de profesionales de la salud capacitados en prevención, detección oportuna, diagnóstico y tratamiento del cáncer cervicouterino, en el periodo de enero a marzo de 2024 no se programaron metas, ya que los avances se reportaran a partir del segundo trimestre de 2024.;  El indicador Porcentaje de mujeres con diagnóstico de cáncer cervicouterino  atendidas de manera integral, de las 579 pacientes beneficiadas, 235 mujeres se han atendido de manera multidisciplinaria en por lo menos 3 áreas de cobertura del Programa, logrando un avance del 94% de la meta programada. ;  La variación en el indicador Porcentaje de mujeres con cáncer de mama atendidas por el programa mama en movimiento, se debe al incremento en el número de pacientes a los cuales el Instituto brinda atención médica oncológica.;  La variación en los indicadores Porcentaje de Mujeres Atendidas con Diagnóstico de Cáncer de Endometrio y Porcentaje de Pacientes Atendidas con Cáncer de Endometrio Subsecuentes,;  El indicador Porcentaje de consultas otorgadas a  pacientes con cáncer cervicouterino para manejo del dolor asociado a la enfermedad y el tratamiento, respecto a las consultas de Algología para el manejo del dolor asociado a la enfermedad, se otorgaron 404 consultas logrando un avance del 107.7% superando la meta programada para el trimestre,  debido a que se ha fomentado en las pacientes la importancia de recibir una atención multidisciplinaria lo cual ha resultado en un mayor apego a sus consultas.
</t>
    </r>
    <r>
      <rPr>
        <b/>
        <sz val="10"/>
        <rFont val="Montserrat"/>
      </rPr>
      <t>UR:</t>
    </r>
    <r>
      <rPr>
        <sz val="10"/>
        <rFont val="Montserrat"/>
      </rPr>
      <t xml:space="preserve"> L00
Violencia Intrafamiliar. De acuerdo con la información reportada por los Servicios Estatales de Salud las 32 entidades federativas, se ha aplicado un total de 298,111 herramientas de detección a mujeres de 15 años y más, de las cuales 43,939 resultaron en casos positivos para algún tipo de violencia. Estos registros representan el 57.6% en el avance del indicador programado, asimismo, fueron brindadas 39,127 atenciones especializadas a mujeres de 15 años y más con alguna situación de violencia de género, cabe señalar que el número programado de atenciones era de 34,265, que representa un avance trimestral de 114.1%;  Igualdad de Género en Salud. Se capacitaron un total de 1,151 personas pertenecientes a 7 SeSas, (Chiapas, Coahuila, Oaxaca, Querétaro, Q. Roo, Tlaxcala y Veracruz) el 10% de las capacitaciones en modalidad virtual, algunas de ellas en temáticas especializadas y otras tantas en temas generales sobre género en salud, derechos humanos e igualdad laboral/cultura institucional;  Cáncer de la Mujer. El presupuesto asignado para la ejecución del programa en las entidades federativas, no ha sido transferido aún a las entidades, lo que debilita la capacidad de respuesta de la entidad, ya que, con este recurso, se contrataba a personal necesario para las actividades de detección y para la captura en el sistema de información. Hubo cambios con respecto al uso del recurso de Ramo 12 para contratación de personal. Una vez que se de mantenimiento al Sistema de Información de Cáncer de la Mujer (SICAM) se podrá dar mejorar el seguimiento a las usuarias que se encuentra dentro del programa preventivo.
</t>
    </r>
    <r>
      <rPr>
        <b/>
        <sz val="10"/>
        <rFont val="Montserrat"/>
      </rPr>
      <t>UR:</t>
    </r>
    <r>
      <rPr>
        <sz val="10"/>
        <rFont val="Montserrat"/>
      </rPr>
      <t xml:space="preserve"> NCD
Los porcentajes de Mujeres con diagn</t>
    </r>
  </si>
  <si>
    <r>
      <t>Acciones de mejora para el siguiente periodo
UR:</t>
    </r>
    <r>
      <rPr>
        <sz val="10"/>
        <rFont val="Montserrat"/>
      </rPr>
      <t xml:space="preserve"> M7F
Es importante sensibilizar a las autoridades sobre la relevancia de que personal de instituciones gubernamentales que atienden a la población tenga capacitación en temas de prevención en salud mental, adicciones y violencia
</t>
    </r>
    <r>
      <rPr>
        <b/>
        <sz val="10"/>
        <rFont val="Montserrat"/>
      </rPr>
      <t>UR:</t>
    </r>
    <r>
      <rPr>
        <sz val="10"/>
        <rFont val="Montserrat"/>
      </rPr>
      <t xml:space="preserve"> NCG
En este primer trimestre se reforzaron las actividades permanentes del Programa de Salud Materna, Sexual y Reproductiva de manera gradual y en coordinación con las actividades generales del Instituto. Se implementan nuevas acciones de mejora para promover la realización de mastografías de tamizaje y citologías. Se han iniciado actividades de difusión del programa a través de las publicaciones que realiza la Dirección de Comunicación Institucional y Social del Instituto y se vislumbra capacitar/actualizar a las personas prestadoras de servicios que participan activamente en el desarrollo del programa.
</t>
    </r>
    <r>
      <rPr>
        <b/>
        <sz val="10"/>
        <rFont val="Montserrat"/>
      </rPr>
      <t>UR:</t>
    </r>
    <r>
      <rPr>
        <sz val="10"/>
        <rFont val="Montserrat"/>
      </rPr>
      <t xml:space="preserve"> NDE
El principal obstáculo está dado por la poca capacidad instalada con que se cuenta en las terapias neonatales, la cual imposibilita incrementar la aceptación de mayor número de pacientes obstétricas de alto riesgo.
</t>
    </r>
    <r>
      <rPr>
        <b/>
        <sz val="10"/>
        <rFont val="Montserrat"/>
      </rPr>
      <t>UR:</t>
    </r>
    <r>
      <rPr>
        <sz val="10"/>
        <rFont val="Montserrat"/>
      </rPr>
      <t xml:space="preserve"> NBV
Durante el primer trimestre, no se cuenta con acciones de mejora.  
</t>
    </r>
    <r>
      <rPr>
        <b/>
        <sz val="10"/>
        <rFont val="Montserrat"/>
      </rPr>
      <t>UR:</t>
    </r>
    <r>
      <rPr>
        <sz val="10"/>
        <rFont val="Montserrat"/>
      </rPr>
      <t xml:space="preserve"> L00
Violencia Intrafamiliar. : Continuar impulsando la capacitación a través del curso virtual ?La NOM-046 y su aplicación en la prevención y atención de la violencia. Aspectos generales? a todo el personal de salud, para fomentar los conocimientos básicos sobre la atención a la violencia sexual y de género.  Monitorear la operación para detectar los servicios no otorgados debido a los inconvenientes para su operación en los servicios estatales de salud, específicamente por falta de gestiones administrativas. Además de que estos servicios se encuentran asociados a estereotipos sociales y culturales, por lo que, requieren fortalecimiento para que logren llegar a la mayoría de la población que los requieren.;  Planificación Familiar y Anticoncepción. Continuar  con el fortalecimiento  de acciones en materia de planificación familiar y anticoncepción están orientadas a hacer efectivo el derecho constitucional que tienen las personas a decidir de manera libre, responsable e informada acerca de;  Salud Materna y Perinatal. Continuación  de las acciones  de planeación, monitoreo y supervisión de las intervenciones comunitarias implementadas para la salud materna y perinatal, así como seguimiento al registro de atención a las mujeres embarazadas atendidas por primera vez en el primer trimestre gestacional. Se ha identificado que algunas entidades federativas no han alcanzado la cobertura esperada, errores en el registro de la información en las fuentes oficiales y los estados en proceso de federalización tamizan recién nacidos con otra derechohabiencia, por lo que se dará seguimiento y consolidará esta acción para mejorar esta brecha identificada.
</t>
    </r>
    <r>
      <rPr>
        <b/>
        <sz val="10"/>
        <rFont val="Montserrat"/>
      </rPr>
      <t>UR:</t>
    </r>
    <r>
      <rPr>
        <sz val="10"/>
        <rFont val="Montserrat"/>
      </rPr>
      <t xml:space="preserve"> NCD
El Instituto continúa otorgando atención médica especializada de mujeres con diagnóstico de enfermedades respiratorias para cumplir con el objetivo del programa.</t>
    </r>
  </si>
  <si>
    <r>
      <t>Acciones realizadas en el periodo
UR:</t>
    </r>
    <r>
      <rPr>
        <sz val="10"/>
        <rFont val="Montserrat"/>
      </rPr>
      <t xml:space="preserve"> NBV
Se continuó con el programa de detección de VIH y sífilis en pacientes de primer ingreso al INCan, a través de pruebas rápidas durante el primer trimestre 2024. Se realizaron 601 pruebas rápidas en los servicios de la Clínica de Displasias, Ginecología, Hemato-oncología, y Clínica de Tumores Germinales del servicio de Urología.
</t>
    </r>
    <r>
      <rPr>
        <b/>
        <sz val="10"/>
        <rFont val="Montserrat"/>
      </rPr>
      <t>UR:</t>
    </r>
    <r>
      <rPr>
        <sz val="10"/>
        <rFont val="Montserrat"/>
      </rPr>
      <t xml:space="preserve"> NCD
El Centro de Investigación en Enfermedades Infecciosas (CIENI), es el encargado de la atención a los pacientes con VIH/SIDA y otras enfermedades infecciosas. es un centro de excelencia en atención clínica y psicosocial multidisciplinaria, en diagnóstico virológico e investigación Es así que la atención de los médicos tratantes del CIENI ha refrendado su compromiso de brindar atención especializada en salud respiratoria y enfermedades infecciosas como el virus de VIH y SARS-CoV-2. Durante el periodo se logró proporcionar atención clínica a 787 mujeres en las diferentes especialidades que otorga el CIENI. Se realizaron 1972 estudios en el laboratorio de diagnóstico virológico (LDV-CIENI), permitiendo a las mujeres tengan acceso a servicios de laboratorio, diagnóstico para su seguimiento clínico y detección. Se otorgaron servicios de consejería en VIH a 348 mujeres. Se impartió a 1124 mujeres cursos de educación para la salud en VIH con el objetivo de disminuir las conductas de riesgo y aumentar la adherencia al tratamiento y seguimiento. Referente al egreso por mejoría en mujeres que viven con VIH, egresaron 8 mujeres por mejoría. Se registró la participación de 342 mujeres en los protocolos clave de investigación. Por último, se atendieron a 34 personas trans y de género diverso en alguno de los diferentes servicios en el CIENI.
</t>
    </r>
    <r>
      <rPr>
        <b/>
        <sz val="10"/>
        <rFont val="Montserrat"/>
      </rPr>
      <t>UR:</t>
    </r>
    <r>
      <rPr>
        <sz val="10"/>
        <rFont val="Montserrat"/>
      </rPr>
      <t xml:space="preserve"> NBD
Acciones Afirmativas con los recursos asignados al Programa P016 ?Prevención y atención del VIH/SIDA y otras ITS? se reporta la productividad acumulada al mes de marzo:  Total de consultas 1,925, consultas de primera vez 923 y consultas subsecuente 1,002; Ingreso Hospitalarios 123; Egresos Hospitalarios 113; Días Estancias 1,515; Promedio Días Estancia 13.41; Días Paciente 1,565; Días Cama 2,275; Porcentaje de Ocupación Hospitalaria 68.8; Estudios de VIH/SIDA y otras ITS 664, Mujeres 318 y Hombres 346; Estudios positivos de VIH/SIDA y otras ITS 27, Mujeres 9 y Hombres 18.  Educación para la Salud: En cumplimiento a las actividades de atención médica, el Hospital, continúa incrementando los temas de Educación para la Salud que son dirigidas hacia los y las pacientes en la Institución a fin de apoyar a la población para tener mejor calidad de vida y continuar con el seguimiento y control del tratamiento. A continuación, se describen los temas relacionados que se dieron a la población en el 1er. trimestre 2024.  En temas de educación para la salud se impartieron a 1,979 personas, 1,441mujeres y 538 hombres.
</t>
    </r>
    <r>
      <rPr>
        <b/>
        <sz val="10"/>
        <rFont val="Montserrat"/>
      </rPr>
      <t>UR:</t>
    </r>
    <r>
      <rPr>
        <sz val="10"/>
        <rFont val="Montserrat"/>
      </rPr>
      <t xml:space="preserve"> NDE
En este periodo de Enero a Marzo de 2024 la cobertura de estudios en mujeres fue de 2734 tanto para VIH y otras ITS, a los hombres se le realizaron 320 estudios, cabe destacar que durante este periodo por cada hombre se atendieron 8 mujeres.
</t>
    </r>
    <r>
      <rPr>
        <b/>
        <sz val="10"/>
        <rFont val="Montserrat"/>
      </rPr>
      <t>UR:</t>
    </r>
    <r>
      <rPr>
        <sz val="10"/>
        <rFont val="Montserrat"/>
      </rPr>
      <t xml:space="preserve"> K00
Hasta el primer trimestre de 2024, se proporcionó tratamiento con antirretrovirales (TAR) a un total de 24,886 mujeres, con lo cual se logró un avance de 76.1%, respecto de las mujeres que se encuentran en atención (32,718) y un porcentaje de cumplimiento de 96.8% respecto de la meta trimestral programada (78.6%) y de 89.5% respecto de la meta anual programada (85.0%).     </t>
    </r>
  </si>
  <si>
    <r>
      <t>Justificación de diferencia de avances con respecto a las metas programadas
UR:</t>
    </r>
    <r>
      <rPr>
        <sz val="10"/>
        <rFont val="Montserrat"/>
      </rPr>
      <t xml:space="preserve"> NBV
Sin información
</t>
    </r>
    <r>
      <rPr>
        <b/>
        <sz val="10"/>
        <rFont val="Montserrat"/>
      </rPr>
      <t>UR:</t>
    </r>
    <r>
      <rPr>
        <sz val="10"/>
        <rFont val="Montserrat"/>
      </rPr>
      <t xml:space="preserve"> NCD
El indicador porcentaje de mujeres que viven con VIH atendidas en consulta externa, teleconsulta y/o interconsultas en las diferentes especialidades que otorga el CIENI, mostró un cumplimiento del 21.7 teniendo una disminución de 0.1 % respecto a la meta de 21.8%; el indicador porcentaje de mujeres que viven con VIH a quienes se les realizó al menos un estudio en el Laboratorio de Diagnóstico Virológico, mostró un cumplimiento del 9.7%, reflejando una disminución de 11.4 puntos porcentuales respecto a la meta de 21.1%; el indicador porcentaje de mujeres que recibieron una consejería en VIH, mostró un cumplimiento del 43.6%, reflejó una disminución de 5.5 puntos porcentuales respecto a la meta de 49.1%; el indicador, porcentaje de mujeres a quienes se les proporcionó algún curso de educación para la salud en VIH, mostró un cumplimiento de 71.7% reflejando un aumento de 10.2 respecto a meta de 61.5%, el indicador porcentaje de egresos por mejoría en mujeres que viven con VIH atendidas en hospitalización registró un cumplimiento de 14.0% respecto a la meta programada de 15.3%, mostrando una disminución de 1.3 puntos porcentuales. El porcentaje de mujeres quienes participan en los protocolos clave de investigación en VIH del CIENI alcanzó un cumplimiento del 19.8% mostrando un incrementó de 4 puntos respecto a la meta de 15.8%. Por último, el porcentaje de personas trans y de género diverso que viven con VIH que recibieron atención en alguno de los diferentes servicios que otorga el CIENI, registró un cumplimiento de 0.9% sin mostrar variación respecto a la meta de 0.9%. Es propicio mencionar que el comportamiento de los indicadores depende del ingreso de pacientes. Y en el número de mujeres atendidas y población atendida. En cuatro indicadores la población atendida fue mayor a lo programado. Por ende, hubo avance sin embargo este comportamiento impactó en el porcentaje de cumplimiento de los mismos.
</t>
    </r>
    <r>
      <rPr>
        <b/>
        <sz val="10"/>
        <rFont val="Montserrat"/>
      </rPr>
      <t>UR:</t>
    </r>
    <r>
      <rPr>
        <sz val="10"/>
        <rFont val="Montserrat"/>
      </rPr>
      <t xml:space="preserve"> NBD
Acciones específicas hacia el género femenino, atención médica, a pacientes con VIH/SIDA y Otras ITS, en el 1er. trimestre en el ejercicio 2024, la Institución, le asignó recursos por la cantidad de 1,752,338.00, al Programa PO16 Prevención y Atención del VIH/SIDA y Otras ITS.  Para la evaluación del Programa se cuenta con los indicadores, Porcentaje de Pacientes Mujeres Detectadas con VIH/SIDA y Otras ITS y el indicador Porcentaje de Mujeres Satisfechas con la Atención Recibida en el Área de VIH/SIDA y Otras ITS  El indicador Porcentaje de Pacientes Mujeres Detectadas con VIH/SIDA y Otras ITS, alcanzó un resultado en el indicador de (9/318)=2.8 %, superior a la meta programada de (15/830)=1.8%, por lo que el nivel de cumplimiento quedo en (2.8/1.8)155.6%, el indicador quedo por arriba de la meta por una unidad; lo cierto es que las variables absolutas, la variable V1, decreció en seis mujeres menos, respecto a la meta programada y la variable V2, también decreció 512 mujeres que se realizaron la prueba, el decremento de las solicitudes esta en función de la demanda para la detección en este periodo.  El indicador de Mujeres Satisfechas con la Atención recibida tiene una meta programada anual de (152/159) =95.6%; ahora bien su reporte es de forma semestral con una meta de (41/42)=97.6% para el 1er semestre.  
</t>
    </r>
    <r>
      <rPr>
        <b/>
        <sz val="10"/>
        <rFont val="Montserrat"/>
      </rPr>
      <t>UR:</t>
    </r>
    <r>
      <rPr>
        <sz val="10"/>
        <rFont val="Montserrat"/>
      </rPr>
      <t xml:space="preserve"> NDE
A  marzo de 2023,  se registraron 8 casos de mujeres con VIH y un total de mujeres con embarazo resuelto de 651, con lo que se superó por una décima la meta programada. 
</t>
    </r>
    <r>
      <rPr>
        <b/>
        <sz val="10"/>
        <rFont val="Montserrat"/>
      </rPr>
      <t>UR:</t>
    </r>
    <r>
      <rPr>
        <sz val="10"/>
        <rFont val="Montserrat"/>
      </rPr>
      <t xml:space="preserve"> K00
El motivo de haber obtenido un cumplimento mayor a la meta programada es porque las metas establecidas son derivadas de una estimación y lo observado, se refiere a los datos registrados en el sistema de personas en tratamiento.   </t>
    </r>
  </si>
  <si>
    <r>
      <t>Acciones de mejora para el siguiente periodo
UR:</t>
    </r>
    <r>
      <rPr>
        <sz val="10"/>
        <rFont val="Montserrat"/>
      </rPr>
      <t xml:space="preserve"> NBV
En el primer trimestre de 2024 no se cuenta con acciones de mejora.
</t>
    </r>
    <r>
      <rPr>
        <b/>
        <sz val="10"/>
        <rFont val="Montserrat"/>
      </rPr>
      <t>UR:</t>
    </r>
    <r>
      <rPr>
        <sz val="10"/>
        <rFont val="Montserrat"/>
      </rPr>
      <t xml:space="preserve"> NCD
El Instituto, en específico el Centro de Investigación en Enfermedades Infecciosas continuará con las acciones implementadas para atender a las mujeres que viven con VIH/sida que les permita tener control, atención médica, adherencia al tratamiento y seguimiento.
</t>
    </r>
    <r>
      <rPr>
        <b/>
        <sz val="10"/>
        <rFont val="Montserrat"/>
      </rPr>
      <t>UR:</t>
    </r>
    <r>
      <rPr>
        <sz val="10"/>
        <rFont val="Montserrat"/>
      </rPr>
      <t xml:space="preserve"> NBD
El obstáculo al que se enfrentan las Instituciones son los recursos disponibles para incrementar estas actividades y ampliar la cobertura en la atención, por lo tanto, el objetivo principal es la educación en la prevención de la salud.
</t>
    </r>
    <r>
      <rPr>
        <b/>
        <sz val="10"/>
        <rFont val="Montserrat"/>
      </rPr>
      <t>UR:</t>
    </r>
    <r>
      <rPr>
        <sz val="10"/>
        <rFont val="Montserrat"/>
      </rPr>
      <t xml:space="preserve"> NDE
Se busca incrementar el número de mujeres embarazadas que se someten a la prueba de detección del VIH para su tratamiento temprano, dándoles  a conocer en qué consisten los diferentes estudios y sus beneficios como el dar tratamientos oportunos o profilaxis, también  continúa otorgando consejería.  
</t>
    </r>
    <r>
      <rPr>
        <b/>
        <sz val="10"/>
        <rFont val="Montserrat"/>
      </rPr>
      <t>UR:</t>
    </r>
    <r>
      <rPr>
        <sz val="10"/>
        <rFont val="Montserrat"/>
      </rPr>
      <t xml:space="preserve"> K00
Ninguna.</t>
    </r>
  </si>
  <si>
    <r>
      <t>Acciones realizadas en el periodo
UR:</t>
    </r>
    <r>
      <rPr>
        <sz val="10"/>
        <rFont val="Montserrat"/>
      </rPr>
      <t xml:space="preserve"> R00
Durante el primer trimestre del ciclo presupuestario 2024 las cifras preliminares reportan la aplicación de 178,535 dosis de vacuna contra la influenza estacional, a las mujeres embarazadas, sin derechohabiencia de las áreas de responsabilidad de la Secretaria de Salud con un avance preliminar de 18.72%.</t>
    </r>
  </si>
  <si>
    <r>
      <t>Justificación de diferencia de avances con respecto a las metas programadas
UR:</t>
    </r>
    <r>
      <rPr>
        <sz val="10"/>
        <rFont val="Montserrat"/>
      </rPr>
      <t xml:space="preserve"> R00
El indicador tiene una frecuencia de medición semestral por lo que los logros obtenidos corresponden al avance preliminar, se espera alcanzar la meta programada al cierre del primer semestre 2024.</t>
    </r>
  </si>
  <si>
    <r>
      <t>Acciones de mejora para el siguiente periodo
UR:</t>
    </r>
    <r>
      <rPr>
        <sz val="10"/>
        <rFont val="Montserrat"/>
      </rPr>
      <t xml:space="preserve"> R00
Para el primer trimestre 2024 se reporta el avance preliminar, se espera alcanzar la meta programada al cierre del primer semestre 2024.</t>
    </r>
  </si>
  <si>
    <r>
      <t>Acciones realizadas en el periodo
UR:</t>
    </r>
    <r>
      <rPr>
        <sz val="10"/>
        <rFont val="Montserrat"/>
      </rPr>
      <t xml:space="preserve"> Y00
Se informa que la Comisión Nacional de Salud Mental y Adicciones no reporta acciones realizadas al primer trimestre 2024, debido a que los indicadores con los que se trabaja tienen una periodicidad semestral, motivo por el cual se registrará la información en tiempo y forma para el segundo informe trimestral del presente año.</t>
    </r>
  </si>
  <si>
    <r>
      <t>Justificación de diferencia de avances con respecto a las metas programadas
UR:</t>
    </r>
    <r>
      <rPr>
        <sz val="10"/>
        <rFont val="Montserrat"/>
      </rPr>
      <t xml:space="preserve"> Y00
Se informa que la Comisión Nacional de Salud Mental y Adicciones no reporta justificación de diferencia de avances al primer trimestre 2024, debido a que los indicadores con los que se trabaja tienen una periodicidad semestral, motivo por el cual se registrará la información en tiempo y forma para el segundo informe trimestral del presente año.</t>
    </r>
  </si>
  <si>
    <r>
      <t>Acciones de mejora para el siguiente periodo
UR:</t>
    </r>
    <r>
      <rPr>
        <sz val="10"/>
        <rFont val="Montserrat"/>
      </rPr>
      <t xml:space="preserve"> Y00
Se informa que la Comisión Nacional de Salud Mental y Adicciones no reporta acciones de mejora al siguiente periodo debido a que los indicadores con los que se trabaja tienen una periodicidad semestral, motivo por el cual no se informaron acciones realizadas al primer trimestre 2024, se registrará la información en tiempo y forma para el segundo informe trimestral del presente año.</t>
    </r>
  </si>
  <si>
    <r>
      <t>Acciones realizadas en el periodo
UR:</t>
    </r>
    <r>
      <rPr>
        <sz val="10"/>
        <rFont val="Montserrat"/>
      </rPr>
      <t xml:space="preserve"> NCD
En la Acción 342 otorgar atención hospitalaria, se registró el egreso de 172 mujeres con diagnóstico de enfermedades respiratorias de alta complejidad (tuberculosis, trastornos del sueño, influenza, neumonía, rinitis alérgica, enfermedades pleurales y COVID-19) de las cuales el 88.95% representa el egreso por mejoría, lo que refleja la eficacia de la atención en el área de hospitalización de algunos de los padecimientos de alta complejidad. Acción 284 otorgar atención médica especializada a mujeres con diagnóstico de EPOC y cáncer pulmonar por exposición a humo de leña, se proporcionaron 41 consultas de primera vez y subsecuentes a mujeres con éste diagnóstico, permitiendo que las mujeres con diagnóstico inicial de EPOC y cáncer pulmonar comiencen con su tratamiento y las que ya han sido diagnosticadas tengan seguimiento a su enfermedad para mejorar su salud e incorporarse a sus actividades cotidianas. Acción 285 Realizar detección oportuna de EPOC a mujeres por exposición a humo de leña a través de espirometría, se iniciaron las gestiones en el estado de Oaxaca para llevar a cabo la campana a inicios del segundo trimestre.
</t>
    </r>
    <r>
      <rPr>
        <b/>
        <sz val="10"/>
        <rFont val="Montserrat"/>
      </rPr>
      <t>UR:</t>
    </r>
    <r>
      <rPr>
        <sz val="10"/>
        <rFont val="Montserrat"/>
      </rPr>
      <t xml:space="preserve"> 160
Reanudación paulatina de las actividades asistenciales en las áreas de Tococirugía y Urgencias después del mantenimiento en la red hidráulica.  
</t>
    </r>
    <r>
      <rPr>
        <b/>
        <sz val="10"/>
        <rFont val="Montserrat"/>
      </rPr>
      <t>UR:</t>
    </r>
    <r>
      <rPr>
        <sz val="10"/>
        <rFont val="Montserrat"/>
      </rPr>
      <t xml:space="preserve"> NDE
Durante este trimestre se ha dado impulso a la atención de pacientes con patología ginecológica, con lo que se ha logrado brindar atención a mayor número de personas aprovechándose de mejor manera la capacidad instalada. Adicionalmente, al haberse podido contratar a más personal médico y de enfermería, desde finales del año pasado, con apoyo de INSABI, ahora IMSS Bienestar, fue posible abrir la consulta vespertina así como también realizar cirugías programadas por la tarde, así mismo, se realiza la validación de las prescripciones médicas y se ha racionalizado el suministro de unidosis en el área hospitalaria, también debido a las estrategias implementadas se ha alcanzado un nivel de satisfacción del 93.83% en cuanto a la percepción de la atención brindada en el Instituto. 
</t>
    </r>
    <r>
      <rPr>
        <b/>
        <sz val="10"/>
        <rFont val="Montserrat"/>
      </rPr>
      <t>UR:</t>
    </r>
    <r>
      <rPr>
        <sz val="10"/>
        <rFont val="Montserrat"/>
      </rPr>
      <t xml:space="preserve"> NCK
Se otorgó un total de 459 tratamientos a 275 personas, de los cuales 288 tratamientos (62.75%) se administraron a 167 pacientes mujeres y 171 tratamientos (37.25%) se administraron a 108 hombres. Cabe destacar que los tratamientos pueden incluir varias dosis de tratamiento por paciente.  Se tiene una media mensual de 53 pacientes nuevos incluidos a tratamiento a través del programa de apoyo federal en el último año (2023).   Adicionalmente se avanzó en el apoyo a la descentralización de la atención médica a nivel nacional a través de las actividades realizadas en coordinación con la Secretaría de Salud y al realizar acciones en pro de la capacitación al personal de salud de primer y segundo nivel respecto a estos padecimientos.
</t>
    </r>
    <r>
      <rPr>
        <b/>
        <sz val="10"/>
        <rFont val="Montserrat"/>
      </rPr>
      <t>UR:</t>
    </r>
    <r>
      <rPr>
        <sz val="10"/>
        <rFont val="Montserrat"/>
      </rPr>
      <t xml:space="preserve"> NBB
En Consulta Externa. Durante el período de enero a marzo de 2024, se alcanzó un incremento del indicador Porcentaje de pacientes mujeres atendidas en Consulta Externa del 64.6 por ciento con respecto a la meta programada del 13.0 por ciento; al lograr que se otorgaran 27,307 consultas a pacientes mujeres, 21.4 por ciento de las 127,455 consultas programadas en esta área.  Así mismo se otorgaron los siguientes servicios a pacientes del sexo femenino en el área de consulta externa:  ?1,003 estudios citológicos.  ? 2 colocaciones de dispositivos intrauterinos.  ? 64 métodos hormonales.  Dentro del Programa de Atención del Embarazo en la Adolescente, con el propósito de promover en la adolescente entre 13 y 19 años de edad, actitudes que les permitan, por medio de sesiones educativas y consejerías individuales, la orientación sobre sexualidad y salud reproductiva se realizaron las siguientes acciones:   ?153 consejerías individuales,  ?201 sesiones educativas con 233 participantes.  ?30 ad;  En Hospitalización durante el período de enero a marzo de 2024, se alcanzó un cumplimiento del indicador Porcentaje de pacientes mujeres atendidas </t>
    </r>
  </si>
  <si>
    <r>
      <t>Justificación de diferencia de avances con respecto a las metas programadas
UR:</t>
    </r>
    <r>
      <rPr>
        <sz val="10"/>
        <rFont val="Montserrat"/>
      </rPr>
      <t xml:space="preserve"> NCD
El indicador porcentaje de mujeres con diagnóstico de enfermedades respiratorias de alta complejidad con atención médica especializada en los servicios de hospitalización mostró un cumplimiento del 33.1% debido a la atención de 172 mujeres con diagnóstico de alta complejidad reflejando un incremento de 4.9 puntos porcentuales respecto a la meta de 28.2%. Cabe mencionar que el cumplimiento de este indicador depende del número mujeres que egresan por mejoría en el periodo y no del total egresos de pacientes. Con respecto al indicador porcentaje de consultas de primera vez y subsecuentes otorgadas a mujeres con diagnóstico de EPOC y cáncer pulmonar relacionado con el humo de leña reflejó un avance de 5.8% mostrando una disminución de 7.6 puntos porcentuales respecto a meta de 13.4%, lo cual obedece a que la atención presencial aún se encuentra limitada en cuanto al espacio físico compartido con otros servicios y la necesidad de mantener las medidas de prevención por COVID evitando la saturación de áreas de espera. Referente al porcentaje de espirometrías realizadas a mujeres con probable EPOC y Cáncer Pulmonar por exposición a humo de leña en zonas rurales, la campaña se llevará a cabo a inicios del segundo semestre en municipios del estado de Oaxaca, por lo que mostrará avances cuantitativos al término del primer semestre.
</t>
    </r>
    <r>
      <rPr>
        <b/>
        <sz val="10"/>
        <rFont val="Montserrat"/>
      </rPr>
      <t>UR:</t>
    </r>
    <r>
      <rPr>
        <sz val="10"/>
        <rFont val="Montserrat"/>
      </rPr>
      <t xml:space="preserve"> 160
Para el período en reporte, las acciones son ejecutadas conforme a lo establecido y fortaleciendo la atención con modificaciones estructurales de las áreas más concurridas de la unidad. 
</t>
    </r>
    <r>
      <rPr>
        <b/>
        <sz val="10"/>
        <rFont val="Montserrat"/>
      </rPr>
      <t>UR:</t>
    </r>
    <r>
      <rPr>
        <sz val="10"/>
        <rFont val="Montserrat"/>
      </rPr>
      <t xml:space="preserve"> NDE
E023 134: El indicador alcanza la meta programada, sin embargo es notorio el incremento en las variables respecto de la meta, que es consecuencia de que hubo más aperturas de expediente que las esperadas. E023 137: El indicador se ubica sólo 3.3% por debajo de la meta, sin embargo se observa un mayor número que el esperado en los procedimientos quirúrgicos de alta especialidad, que se relaciona con la mayor cantidad de aperturas de expediente. E023 149: A pesar de que se registraron 20% más egresos que los esperados, el indicador se mantuvo en 38% de pacientes con un IMC mayor de 30. E023 131:  Se superó la meta programada en .9%, debido a que el número de usuarias con percepción de satisfacción fue mayor al programado.   E023 136: Aunque en las dos variables hubo un incremento respecto a lo programado, no se alcanzó la meta por 0.9%. E023 168: La meta fue rebasa en un 9.6%, esto debido tanto al incremento en el número de pacientes aceptadas como pacientes como al número de solicitantes de consulta de valoración. 
</t>
    </r>
    <r>
      <rPr>
        <b/>
        <sz val="10"/>
        <rFont val="Montserrat"/>
      </rPr>
      <t>UR:</t>
    </r>
    <r>
      <rPr>
        <sz val="10"/>
        <rFont val="Montserrat"/>
      </rPr>
      <t xml:space="preserve"> NCK
Durante el periodo se logró la meta por encima del 60% para ambos indicadores, sin una variación significativa.
</t>
    </r>
    <r>
      <rPr>
        <b/>
        <sz val="10"/>
        <rFont val="Montserrat"/>
      </rPr>
      <t>UR:</t>
    </r>
    <r>
      <rPr>
        <sz val="10"/>
        <rFont val="Montserrat"/>
      </rPr>
      <t xml:space="preserve"> NBB
En Consulta Externa. Durante el período de enero a marzo de 2024, se alcanzó un incremento del indicador Porcentaje de pacientes mujeres atendidas en Consulta Externa del 64.6 por ciento con respecto a la meta programada del 13.0 por ciento; al lograr que se otorgaran 27,307 consultas a pacientes mujeres, 21.4 por ciento de las 127,455 consultas programadas en esta área.    El resultado fue debido un incremento de la demanda de pacientes de que requerían consulta de primera vez y subsecuente; así como en el incremento de pacientes con gratuidad.    ;  En hospitalización. Durante el período de enero a marzo de 2024, se alcanzó un cumplimiento del indicador Porcentaje de pacientes mujeres atendidas en hospitalización, del 119.8 por ciento con respecto a la meta programada del 12.6 por ciento; al lograrse que el 15.1 por ciento (1,202) pacientes mujeres se atendieran en el área de hospitalización en relación a los 7,930 pacientes anuales programados que se atenderán en esta área.    Las pacientes femeninas que egresaron fueron de los siguientes servicios: 509 de Cirugía, 119 de Pediatría; 273 de Medicina Interna y 301 de Ginecobstetricia.    Durante este periodo se incrementó la demanda de pacientes mujeres para ser atendidas en hospitalización de 1,000 programadas a 1,2</t>
    </r>
  </si>
  <si>
    <r>
      <t>Acciones de mejora para el siguiente periodo
UR:</t>
    </r>
    <r>
      <rPr>
        <sz val="10"/>
        <rFont val="Montserrat"/>
      </rPr>
      <t xml:space="preserve"> NCD
El instituto continúa otorgando atención médica especializada de mujeres con diagnóstico de enfermedades respiratorias de alta complejidad en los servicios de hospitalización. Adicionalmente buscará más alternativas para cumplir con el objetivo del programa.
</t>
    </r>
    <r>
      <rPr>
        <b/>
        <sz val="10"/>
        <rFont val="Montserrat"/>
      </rPr>
      <t>UR:</t>
    </r>
    <r>
      <rPr>
        <sz val="10"/>
        <rFont val="Montserrat"/>
      </rPr>
      <t xml:space="preserve"> 160
Mantener y supervisar que las actividades sean conforme a la normatividad y en beneficio de la salud de las mujeres y sus neonatos. 
</t>
    </r>
    <r>
      <rPr>
        <b/>
        <sz val="10"/>
        <rFont val="Montserrat"/>
      </rPr>
      <t>UR:</t>
    </r>
    <r>
      <rPr>
        <sz val="10"/>
        <rFont val="Montserrat"/>
      </rPr>
      <t xml:space="preserve"> NDE
Se propone la difusión en la prescripción de medicamentos genéricos como lo establecen las recomendaciones del Consejo de Salubridad General, con esta estrategia alcanzar el 100% de productos suministrados. El principal obstáculo institucional sigue siendo la limitada capacidad de las terapias neonatales, las que año tras año se encuentran con ocupaciones rondando el 100%, lo que incide directamente en la imposibilidad de brindar atención a mayor número de pacientes obstétricas de alto riesgo, se continúa trabajando en el proyecto de ampliación de la infraestructura hospitalaria para dar solución a esta problemática. 
</t>
    </r>
    <r>
      <rPr>
        <b/>
        <sz val="10"/>
        <rFont val="Montserrat"/>
      </rPr>
      <t>UR:</t>
    </r>
    <r>
      <rPr>
        <sz val="10"/>
        <rFont val="Montserrat"/>
      </rPr>
      <t xml:space="preserve"> NCK
Se tiene proyectado seguir colaborando programas de telementoría con los médicos de primer y segundo nivel responsables de la atención a pacientes con estos padecimientos, con la finalidad de impulsar hacia la consolidación de la descentralización de la atención en salud, sin impactar en la calidad de atención de las y los pacientes, puesto que de forma permanente se puede contribuir a la formación médica continua con diferentes estrategias internas o propuestas por otras instituciones, en función a las necesidades suscitadas durante dicho proceso.
</t>
    </r>
    <r>
      <rPr>
        <b/>
        <sz val="10"/>
        <rFont val="Montserrat"/>
      </rPr>
      <t>UR:</t>
    </r>
    <r>
      <rPr>
        <sz val="10"/>
        <rFont val="Montserrat"/>
      </rPr>
      <t xml:space="preserve"> NBB
En Consulta Externa. Entre las acciones de mejora que se realizaron se encuentran:  Se le dio prioridad al incremento de la demanda de pacientes que requerían consulta de primera vez y subsecuente; derivado del incremento de pacientes con gratuidad.  ;  En Hospitalización. Entre las acciones de mejora que se realizaron se encuentran:  ?Continuar con las reuniones diarias del grupo de Directores y Subdirectores y médicos para agilizar la atención médica de pacientes en el área de urgencias.  ?Construcción de la torre de especialidades básicas.  
</t>
    </r>
    <r>
      <rPr>
        <b/>
        <sz val="10"/>
        <rFont val="Montserrat"/>
      </rPr>
      <t>UR:</t>
    </r>
    <r>
      <rPr>
        <sz val="10"/>
        <rFont val="Montserrat"/>
      </rPr>
      <t xml:space="preserve"> NBV
En el primer trimestre de 2024 no se cuenta con acciones de mejora.</t>
    </r>
  </si>
  <si>
    <r>
      <t>Acciones realizadas en el periodo
UR:</t>
    </r>
    <r>
      <rPr>
        <sz val="10"/>
        <rFont val="Montserrat"/>
      </rPr>
      <t xml:space="preserve"> NDE
Al primer  trimestre de este año dentro del Sistema Nacional de Investigadores contamos  con  49 mujeres y 32 hombres. En el Sistema Institucional de Investigadores, tenemos 84  investigadores vigentes, de los cuales 49 son mujeres y 35 son hombres, así mismo, a este primer trimestre  se reportan  en desarrollo, 25 proyectos de investigación, de estos,  16 cuentan con enfoque de género, finalmente, como resultado de priorizar la canalización de recursos al pago de publicaciones, al primer trimestre del año se reportan 12 publicaciones de las cuales 6 cuentan  con enfoque de género. 
</t>
    </r>
    <r>
      <rPr>
        <b/>
        <sz val="10"/>
        <rFont val="Montserrat"/>
      </rPr>
      <t>UR:</t>
    </r>
    <r>
      <rPr>
        <sz val="10"/>
        <rFont val="Montserrat"/>
      </rPr>
      <t xml:space="preserve"> NDY
En el primer trimestre se identificaron seis grandes etapas que se realizarán a lo largo del año para desarrollar e implementar la ENSANUT. La plataforma CLIMA se encuentra en funcionamiento y recibiendo nuevas solicitudes de inscripción, el acumulado al primer trimestre muestra que han finalizado el curso más de dos  mil mujeres. Al momento, se reportan 7 productos científicos reportados con perspectiva de género publicados.Actualmente se encuentra en curso una capacitación sobre lenguaje a señas. Adicionalmente, las plataformas digitales de los cursos virtuales y de comolehago continúan en funcionamiento. EL INSP continúa realizando actividades en el GIPEA, participa como secretaria técnica del grupo de monitoreo de indicadores para seguimiento de la ENAPEA. </t>
    </r>
  </si>
  <si>
    <r>
      <t>Justificación de diferencia de avances con respecto a las metas programadas
UR:</t>
    </r>
    <r>
      <rPr>
        <sz val="10"/>
        <rFont val="Montserrat"/>
      </rPr>
      <t xml:space="preserve"> NDE
E022 128: No se alcanzó la meta por 1.7 puntos debido a que de las 35 mujeres programadas, sólo 34 mantienen la acreditación como investiadoras en los niveles I, II y III. E022 129: Del total de productos de investiación en colaboración (9), 4  de ellos fueron con enfoque de género, lo que arroja una diferencia de 5.6% menor a lo programado. E022 130: Se rebasó la meta por 2.5% respecto a lo programado, debido a que  el total de proyectos de investigación fue de 25.
</t>
    </r>
    <r>
      <rPr>
        <b/>
        <sz val="10"/>
        <rFont val="Montserrat"/>
      </rPr>
      <t>UR:</t>
    </r>
    <r>
      <rPr>
        <sz val="10"/>
        <rFont val="Montserrat"/>
      </rPr>
      <t xml:space="preserve"> NDY
La plataforma CLIMA está en funcionamiento. Actualmente se cuenta de enero a marzo con 415 mujeres que han aprobado  los cursos sobre Salud Sexual y reproductiva y prevención del embarazo en la adolescencia. El acumulado al primer trimestre muestra que se tuvieron en total de 2862 personas visitantes de la página web comolehago.org, de las cuales 1977 son mujeres.</t>
    </r>
  </si>
  <si>
    <r>
      <t>Acciones de mejora para el siguiente periodo
UR:</t>
    </r>
    <r>
      <rPr>
        <sz val="10"/>
        <rFont val="Montserrat"/>
      </rPr>
      <t xml:space="preserve"> NDE
Al momento no se cuenta con la asignación presupuestal para el PPE022, por lo que esta situación dificulta la planeación del gasto, adicionalmente, las políticas y procedimientos respecto a la adquisición de material y sustancias químicas para los proyectos de investigación han retrasado su avance, ya que aun cuando  los insumos se solicitan durante el primer trimestre, se reciben hasta el 4 trimestre.  No obstante a lo anterior  se continúa con el financiamiento de proyectos y el pago de las publicaciones.  
</t>
    </r>
    <r>
      <rPr>
        <b/>
        <sz val="10"/>
        <rFont val="Montserrat"/>
      </rPr>
      <t>UR:</t>
    </r>
    <r>
      <rPr>
        <sz val="10"/>
        <rFont val="Montserrat"/>
      </rPr>
      <t xml:space="preserve"> NDY
Se está trabajando en tres borradores, dos manuscritos para la revista salud pública de México, uno sobre el  Monitoreo de indicadores de prevención del embarazo en adolescentes y otro sobre la Búsqueda y utilización de servicios de salud sexual y reproductiva en adolescentes con inicio de vida sexual. De manera adicional se trabajó en un borrador para divulgación sobre el embarazo en adolescentes para la columna de conversaciones en salud de la Jornada de Morelos.</t>
    </r>
  </si>
  <si>
    <r>
      <t>Acciones realizadas en el periodo
UR:</t>
    </r>
    <r>
      <rPr>
        <sz val="10"/>
        <rFont val="Montserrat"/>
      </rPr>
      <t xml:space="preserve"> NDE
Se impartió el Curso Taller Tratamiento Conservador de Piso Pélvico Femenino; Curso Taller Neuro Monitoreo Crítico Neonatal y la 37 Reunión anual del INPer.  En el trimestre enero - marzo de 2024 se realizaron 12 cursos: Tres inducciones institucionales para el personal de nuevo ingreso y médicos/as residentes de la Especialidad en Ginecología y Obstetricia, la Videoconferencia: El derecho a la protesta social desde una perspectiva integral, Programa de atención a personas con discapacidad, el Webinar: Mujeres que trascienden en el área de la salud, la  Videoconferencia: Reflexiones sobre la igualdad sustantiva y mujeres en situación de vulnerabilidad, la Conferencia: Participación de las mujeres en el ámbito de la salud, el curso Masculinidades modelos para transformar, Vida sin violencia, Comunicación incluyente sin sexismo y Atención a casos de hostigamiento y acoso sexual en la APF. 
</t>
    </r>
    <r>
      <rPr>
        <b/>
        <sz val="10"/>
        <rFont val="Montserrat"/>
      </rPr>
      <t>UR:</t>
    </r>
    <r>
      <rPr>
        <sz val="10"/>
        <rFont val="Montserrat"/>
      </rPr>
      <t xml:space="preserve"> NBV
Durante el primer trimestre, se iniciaron los procedimientos administrativos para ejercer el recurso económico.   Se inició con la planeación para los siguientes trimestres de los cursos de actualización, la verificación de unidades y programa de detección temprana de cáncer de mama. Se contempla cubrir 30 lugares en el curso de técnicos, 120 en el curso de médicos, la verificación de 10 unidades de mastografía, y atender a 1500 mujeres en el programa de tamizaje.  
</t>
    </r>
    <r>
      <rPr>
        <b/>
        <sz val="10"/>
        <rFont val="Montserrat"/>
      </rPr>
      <t>UR:</t>
    </r>
    <r>
      <rPr>
        <sz val="10"/>
        <rFont val="Montserrat"/>
      </rPr>
      <t xml:space="preserve"> NCE
Durante el periodo enero ? marzo 2024, se impartió el curso en línea se impartió el curso en línea autogestionado Prevención de la discriminación y maltrato en las personas mayores, dirigido a una amplia audiencia que incluye personal de salud, personal de asistencia social y público general interesado en temas sobre envejecimiento, vejez y salud. La iniciativa logró una notable participación, con 345 personas que culminaron exitosamente el curso, donde el 80.29% de quienes que completaron el curso fueron mujeres, lo que subraya la relevancia y el impacto de esta formación en este segmento demográfico.
</t>
    </r>
    <r>
      <rPr>
        <b/>
        <sz val="10"/>
        <rFont val="Montserrat"/>
      </rPr>
      <t>UR:</t>
    </r>
    <r>
      <rPr>
        <sz val="10"/>
        <rFont val="Montserrat"/>
      </rPr>
      <t xml:space="preserve"> NDY
Se atendieron todas las solicitudes brindando las mismas oportunidades a las y los aspirantes. Se opero el programa institucional de tutorías mediante capacitación y asesoría a tutores para elevar los números de alumnas y alumnos  graduados. Las coordinaciones académicas realizaron la asignación de directores o directoras de tesis  de acuerdo a los que cubrían los requisitos para llevar a cabo esta actividades. La difusión del programa de educación continua del INSP se realiza sin una tendencia de cursos dirigidos exclusivamente a mujeres, sino que es inclusiva, y está diseñada para las y los profesionales de la salud.
</t>
    </r>
    <r>
      <rPr>
        <b/>
        <sz val="10"/>
        <rFont val="Montserrat"/>
      </rPr>
      <t>UR:</t>
    </r>
    <r>
      <rPr>
        <sz val="10"/>
        <rFont val="Montserrat"/>
      </rPr>
      <t xml:space="preserve"> 160
De acuerdo al nivel de posgrado clínico cursado, se imparten las actividades académicas correspondientes en todos los niveles de posgrado clínico. Hasta el período en reporte se mantiene la matrícula sin ninguna baja. </t>
    </r>
  </si>
  <si>
    <r>
      <t>Justificación de diferencia de avances con respecto a las metas programadas
UR:</t>
    </r>
    <r>
      <rPr>
        <sz val="10"/>
        <rFont val="Montserrat"/>
      </rPr>
      <t xml:space="preserve"> NDE
E010 163: Las variables 1 y 2 se encuentran por arriba de lo programado ya que a mediados del mes de enero de 2024 se decidió que la 37 reunión anual del instituto se realizará en el mes de marzo, en lugar de en el mes de mayo como  se tenía programada en años anteriores, este evento tuvo una asistencia total de 705 alumnos, E010 302:  No se cumplió la meta debido a que para este trimestre se programó un evento de capacitación en marzo que no se realizó. Además de los cursos que se llevaron a cabo la participación de las personas servidoras públicas fue baja, en 5 cursos únicamente se registraron 1 o 2 personas que lo concluyeron.
</t>
    </r>
    <r>
      <rPr>
        <b/>
        <sz val="10"/>
        <rFont val="Montserrat"/>
      </rPr>
      <t>UR:</t>
    </r>
    <r>
      <rPr>
        <sz val="10"/>
        <rFont val="Montserrat"/>
      </rPr>
      <t xml:space="preserve"> NBV
La programación de los indicadores es anual, debido a que los cursos de actualización, la verificación de unidades y programa de detección temprana de cáncer de mama, se realiza durante el año y los resultados se obtienen al cierre del ejercicio. 
</t>
    </r>
    <r>
      <rPr>
        <b/>
        <sz val="10"/>
        <rFont val="Montserrat"/>
      </rPr>
      <t>UR:</t>
    </r>
    <r>
      <rPr>
        <sz val="10"/>
        <rFont val="Montserrat"/>
      </rPr>
      <t xml:space="preserve"> NCE
La impartición del curso busca contribuir al fortalecimiento de la capacidad de la sociedad, especialmente de profesionales en el ámbito de la atención de la salud y la asistencia social, así como del público general, para identificar, prevenir y actuar contra la discriminación y el maltrato hacia las personas mayores, con un enfoque de igualdad de género y derechos humanos. 
</t>
    </r>
    <r>
      <rPr>
        <b/>
        <sz val="10"/>
        <rFont val="Montserrat"/>
      </rPr>
      <t>UR:</t>
    </r>
    <r>
      <rPr>
        <sz val="10"/>
        <rFont val="Montserrat"/>
      </rPr>
      <t xml:space="preserve"> NDY
Las solicitudes de ingreso a los programas del INSP/ESPM depende de las convocatorias las cuales tienen la consigna de que ?Todas las solicitudes serán atendidas brindando las mismas oportunidades a las y los aspirantes?. En ningún caso habrá discriminación por género, edad, estado civil, religión o alguna característica individual o cultural? por ende el ingreso más alto en mujeres en este trimestre depende de que hubo mayor solicitud por parte de mujeres. La variación tiene que ver con que en este trimestre menor número de mujeres solicitaron su trámite para graduación aunque la matrícula es mayor en el número de mujeres. Se infiere que en este periodo se registró mayor participación de mujeres, por la disponibilidad de directoras que cubrieron los requisitos para llevar a cabo esta actividad. La justificación para la variación positiva de 1% adicional de mujeres capacitadas, probablemente se debe a que estadísticamente en nuestro país, existe un porcentaje mayor de mujeres comparado con los hombres. Según la Encuesta Nacional de Ocupación y Empleo-Nueva Edición, en el tercer trimestre de 2021, se estima que había 127.8 millones de personas en México. Las mujeres representaron 52% de la población (66.2 millones). Fuente: https://www.inegi.org.mx/contenidos/saladeprensa/aproposito/2022/EAP_Mujer22.pdf. Es importante señalar que el tener un porcentaje mayor de mujeres no representa un resultado negativo, sino que es un resultado positivo, que abona a las acciones que promuevan la igualdad entre mujeres y hombres.
</t>
    </r>
    <r>
      <rPr>
        <b/>
        <sz val="10"/>
        <rFont val="Montserrat"/>
      </rPr>
      <t>UR:</t>
    </r>
    <r>
      <rPr>
        <sz val="10"/>
        <rFont val="Montserrat"/>
      </rPr>
      <t xml:space="preserve"> 160
Sin ningún cambio hasta el período en reporte.</t>
    </r>
  </si>
  <si>
    <r>
      <t>Acciones de mejora para el siguiente periodo
UR:</t>
    </r>
    <r>
      <rPr>
        <sz val="10"/>
        <rFont val="Montserrat"/>
      </rPr>
      <t xml:space="preserve"> NDE
Con la impartición de cursos se busca una mayor integración entre mujeres y hombres y de momento se considera que no existen obstáculos, sino oportunidades ya que algunos de los cursos se imparten en línea. 
</t>
    </r>
    <r>
      <rPr>
        <b/>
        <sz val="10"/>
        <rFont val="Montserrat"/>
      </rPr>
      <t>UR:</t>
    </r>
    <r>
      <rPr>
        <sz val="10"/>
        <rFont val="Montserrat"/>
      </rPr>
      <t xml:space="preserve"> NBV
En el primer trimestre de 2024 no se cuenta con acciones de mejora.
</t>
    </r>
    <r>
      <rPr>
        <b/>
        <sz val="10"/>
        <rFont val="Montserrat"/>
      </rPr>
      <t>UR:</t>
    </r>
    <r>
      <rPr>
        <sz val="10"/>
        <rFont val="Montserrat"/>
      </rPr>
      <t xml:space="preserve"> NCE
Se busca impartir un mayor número de cursos de educación continua que propicien la construcción de entornos seguros y habilitadores para las personas mayores, especialmente mujeres, fomentando su participación activa, autonomía y bienestar en todos los ámbitos de la vida.
</t>
    </r>
    <r>
      <rPr>
        <b/>
        <sz val="10"/>
        <rFont val="Montserrat"/>
      </rPr>
      <t>UR:</t>
    </r>
    <r>
      <rPr>
        <sz val="10"/>
        <rFont val="Montserrat"/>
      </rPr>
      <t xml:space="preserve"> NDY
Fortalecer el proceso de selección e ingreso de los estudiantes para tener mayor equilibrio en las solicitudes. Consolidar la operación del programa institucional de tutorías mediante capacitación y asesoría a tutores para elevar los números de alumno graduados. Promover reuniones de trabajo periódicas entre coordinaciones académicas y administración escolar para revisar el trabajo de la asignación de directoras y directores. En lo concerniente a las acciones de mejora que se establecerán para el siguiente periodo, se confirma que la difusión del programa de educación continua del INSP se realizará sin una tendencia de cursos dirigidos exclusivamente a mujeres, sino que es inclusiva, y está diseñada para las y los profesionales de la salud, sin distinción de sexo. No es necesario limitar el acceso a participantes mujeres, ni privilegiar el acceso a participantes hombres.
</t>
    </r>
    <r>
      <rPr>
        <b/>
        <sz val="10"/>
        <rFont val="Montserrat"/>
      </rPr>
      <t>UR:</t>
    </r>
    <r>
      <rPr>
        <sz val="10"/>
        <rFont val="Montserrat"/>
      </rPr>
      <t xml:space="preserve"> 160
Mantener y fortalecer las actividades académicas incentivando a los médic@s en formación con acciones que les permitan recibir los conocimientos sobre Ginecología, Obstetricia y Neonatología necesarios para atender a la población que lo requiere. </t>
    </r>
  </si>
  <si>
    <r>
      <t>Acciones realizadas en el periodo
UR:</t>
    </r>
    <r>
      <rPr>
        <sz val="10"/>
        <rFont val="Montserrat"/>
      </rPr>
      <t xml:space="preserve"> O00
  Durante el primer trimestre del ejercicio, se emitieron becas a 459,802 estudiantes de los cuales el 57.4%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</si>
  <si>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Justificación de diferencia de avances con respecto a las metas programadas
UR:</t>
    </r>
    <r>
      <rPr>
        <sz val="10"/>
        <rFont val="Montserrat"/>
      </rPr>
      <t xml:space="preserve"> O00
Gracias a la aplicación de los criterios de priorización se otogaron becas a una mayor proporción de muejres con respecto a la meta. Cifras preliminares para al 1° Trimestre 2024,, debido a que la progrmación de metas es semestral, las cifras se actaulizarán al finalizar el primer semestre de 2024.            </t>
    </r>
  </si>
  <si>
    <r>
      <t>Acciones de mejora para el siguiente periodo
UR:</t>
    </r>
    <r>
      <rPr>
        <sz val="10"/>
        <rFont val="Montserrat"/>
      </rPr>
      <t xml:space="preserve"> O00
Obstáculos y oportunidades durante la operación   El presupuesto parece quedarse corto para el interés que puede despertar esta beca por lo que se puede presentar una sobredemanda de la misma.  </t>
    </r>
  </si>
  <si>
    <r>
      <t>Acciones realizadas en el periodo
UR:</t>
    </r>
    <r>
      <rPr>
        <sz val="10"/>
        <rFont val="Montserrat"/>
      </rPr>
      <t xml:space="preserve"> O00
Durante el primer trimestre del ejercicio, se emitieron becas a 459,802 estudiantes de los cuales el 57.4% fueron mujeres. Para el ejercicio se tenía una estimación de emisión de 4.1 millones de becas mensuales a 537 mil becarios con una meta del 50%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</si>
  <si>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0"/>
        <rFont val="Montserrat"/>
      </rPr>
      <t xml:space="preserve"> O00
El presupuesto parece quedarse corto para el interés que puede despertar esta beca por lo que se puede presentar una sobredemanda de la misma.</t>
    </r>
  </si>
  <si>
    <r>
      <t>Acciones realizadas en el periodo
UR:</t>
    </r>
    <r>
      <rPr>
        <sz val="10"/>
        <rFont val="Montserrat"/>
      </rPr>
      <t xml:space="preserve"> 180
En las ROP del PLEEN para el ejercicio 2024, se señala lo siguiente:  Tesorera(o).- Persona integrante del Comité Escolar de Administración Participativa, preferentemente mujer, madre de familia, elegida de entre los miembros de la Comunidad Escolar. Es la figura del Comité Escolar de Administración Participativa responsable de la custodia, administración y aplicación del subsidio del Programa La Escuela es Nuestra [...]  Y en la introducción señala su vinculación con el PROIGUALDAD 2020-2024, ya que sugiere la inclusión preferente de mujeres como tesoreras en los CEAP, como una acción afirmativa para fortalecer el acceso de las mujeres a los recursos económicos y su participación en la toma de decisiones en el espacio público. Al cierre del 1er trimestre, el 95,3 % de las comunidades escolares beneficiadas tiene una mujer como Tesorera del CEAP; es decir, 63,833 de 66,958 comunidades escolares beneficiadas.  </t>
    </r>
  </si>
  <si>
    <r>
      <t>Justificación de diferencia de avances con respecto a las metas programadas
UR:</t>
    </r>
    <r>
      <rPr>
        <sz val="10"/>
        <rFont val="Montserrat"/>
      </rPr>
      <t xml:space="preserve"> 180
La dispersión de los subsidios a las comunidades escolares beneficiarias depende del proceso de conformación de Comités Escolares de Administración Participativa (CEAP), así como de la digitalización y carga de documentos para acceder al programa; estas actividades son responsabilidad de la Secretaría de Bienestar y dependen de su agenda y cronogramas de trabajo.Se reportan cifras del avance realizado al cierre del primer trimestre.             </t>
    </r>
  </si>
  <si>
    <r>
      <t>Acciones de mejora para el siguiente periodo
UR:</t>
    </r>
    <r>
      <rPr>
        <sz val="10"/>
        <rFont val="Montserrat"/>
      </rPr>
      <t xml:space="preserve"> 180
El PLEEN no es un programa que contribuye directamente a la igualdad entre hombres y mujeres. La acción afirmativa que promueve el PLEEN es una recomendación, en virtud de que el programa también promueve la autogestión y organización comunitaria. También se ha detectado que en algunas comunidades escolares la participación comunitaria es reducida, y aún más la participación de las mujeres en puestos de representación y de cargos al interior de las instancias de participación social en las escuelas, estas condiciones propician dificultades para ocupar los puestos de representación para la conformación de los CEAP. En este sentido, no es posible establecer la obligatoriedad de que las personas tesoreras sean mujeres.  Algunas oportunidades que puede aprovechar el PLEEN son identificar la participación política de las mujeres dentro de sus comunidades escolares y la ocupación en puestos de responsabilidad, mediante indicadores que midan la proporción de mujeres que ocupen el puesto de presidenta o mediante las proporciones de mujeres y hombres que integran los CEAP.  </t>
    </r>
  </si>
  <si>
    <r>
      <t>Acciones realizadas en el periodo
UR:</t>
    </r>
    <r>
      <rPr>
        <sz val="10"/>
        <rFont val="Montserrat"/>
      </rPr>
      <t xml:space="preserve"> 310
La Coordinación Nacional del PRONI en el ejercicio fiscal 2024, realizo una reunión nacional virtual de trabajo con las Autoridades Educativas Locales para brindar orientaciones para la elaboración de su Plan Anual de Trabajo y en específico con relación a la certificación internacional de educandos se propusieron criterios para los procesos administrativos y académicos para la selección de las certificaciones.    Se establecieron directrices clave para promover la equidad de género en la educación, reflejando un compromiso sólido con entornos escolares inclusivos. Se realizaron reuniones virtuales y una presencial con las 32 Coordinaciones Locales para orientar el proceso de certificación hacia la equidad, asimismo, la Coordinación Nacional revisó convocatorias y brindó orientaciones para asegurar equidad y transparencia en el acceso a la certificación.  Además en las Reglas de Operación del PRONI para el ejercicio fiscal 2024, se incluyó el objetivo específicos:  a) Fortalecer el nivel de dominio en el idioma inglés de las niñas, los niños y adolescentes de educación básica.  Además, en el numeral: Apoyos Financiero. Los subsidios se utilizarán para la operación del PRONI de acuerdo con las acciones, metas y objetivos establecidos en el PAT.  1.Fortalecimiento Académico  a) Certificación internacional de dominio del idioma inglés a educandos.  Educandos de 6° grado de primaria y 3° grado de secundaria matriculados en escuelas que participan en el PRONI. Este proceso deberá realizarse en el marco de igualdad de género, condiciones y oportunidades, y el respeto a los derechos humanos, tomando en consideración los criterios generales que la DGGEyET establezca para el ejercicio fiscal 2024.  </t>
    </r>
  </si>
  <si>
    <r>
      <t>Justificación de diferencia de avances con respecto a las metas programadas
UR:</t>
    </r>
    <r>
      <rPr>
        <sz val="10"/>
        <rFont val="Montserrat"/>
      </rPr>
      <t xml:space="preserve"> 310
Para el ejercicio fiscal 2024, la Coordinación Nacional del PRONI, dará puntual seguimiento y promoverá ante las Autoridades Educativas Locales, que impulsen la participación de alumnas en los procesos de certificación, así como, lleguen al final del mismo, para que obtengan su certificación, pues es una valiosa oportunidad para reducir la brecha de desigualdad de género, para mejorar los procesos y acciones concretas para eliminar estereotipos al incorporar la perspectiva de género en el ejercicio fiscal 2024.;  2.-ind.-Porcentaje de alumnas de 3er grado de secundaria que obtienen certificación en el dominio del idioma inglés de acuerdo con el nivel de egreso establecido en el Plan y Programas de Estudio para la Educación Básica.-Justificación.-Se tiene registro de 227,243 alumnas de 6° grado de primaria y 282,445 alumnas de 3° grado de secundaria de escuelas públicas de educación básica, posibles candidatas a participar en el proceso de certificación del dominio del idioma inglés (po;  1.-ind.-Porcentaje de alumnas de 6to grado de primaria que obtienen certificación en el dominio del idioma inglés de acuerdo con el nivel de egreso establecido en el Plan y Programas de Estudio para la Educación Básica. Justificación:_Se tiene registro de 227,243 alumnas de 6° grado de primaria y 282,445 alumnas de 3° grado de secundaria de escuelas públicas de educación básica, posibles candidatas a participar en el proceso de certificación del dominio del idioma inglés (población objetivo); sin embargo, la Coordinación Nacional del Programa a la fecha de entrega del presente informe, se encuentra en el proceso de recepción, revisión y validación de la información remitida por las AEL (Bases de Datos), por lo que, los datos presentados son preliminares. Al Cierre de la Cuenta Pública 2024, se reportará la cifra final de niñas de sexto grado de primaria y tercer grado de secundaria que obtuvieron certificado internacional del dominio del idioma inglés.                        </t>
    </r>
  </si>
  <si>
    <r>
      <t>Acciones de mejora para el siguiente periodo
UR:</t>
    </r>
    <r>
      <rPr>
        <sz val="10"/>
        <rFont val="Montserrat"/>
      </rPr>
      <t xml:space="preserve"> 310
Para el ejercicio fiscal 2024, la Coordinación Nacional del PRONI, dará puntual seguimiento y promoverá ante las Autoridades Educativas Locales, que impulsen la participación de alumnas en los procesos de certificación, así como, lleguen al final del mismo, para que obtengan su certificación, pues es una valiosa oportunidad para reducir la brecha de desigualdad de género, para mejorar los procesos y acciones concretas para eliminar estereotipos al incorporar la perspectiva de género en el ejercicio fiscal 2024.</t>
    </r>
  </si>
  <si>
    <r>
      <t>Acciones realizadas en el periodo
UR:</t>
    </r>
    <r>
      <rPr>
        <sz val="10"/>
        <rFont val="Montserrat"/>
      </rPr>
      <t xml:space="preserve"> L6I
Durante el primer trimestre del 2024 se reporta información de la entrega de apoyo a través de la línea de acción de Becas Económicas Deportivas, atendiendo a los deportistas en Formación hacia el alto rendimiento, en Desarrollo hacia el Alto Rendimiento de Alto Rendimiento, trabajando en coordinación con la Asociaciones Deportivas Nacionales, Organismos Afines y Órganos de Cultura Física y Deporte, teniendo como objetivo primordial el estimular a los atletas en su preparación y participación en competencias fundamentales del ciclo olímpico, paralímpico y campeonatos mundiales de la especialidad deportiva; a fin de mantener o mejorar sus resultados deportivos.    Respecto a las estrategias de Cultura Física no se consideró evento deportico alguno, debido a las convocatorias programadas, por lo que, la interacción con la población mexicana en las actividades deportivas de carácter nacional será a partir del siguiente trimestre, además de que, mediante oficio SCF/083/2024 se solicitó suficiencia presupuestal para apoyar eventos deportivos de carácter nacional, por lo que estamos a la espera de la respectiva autorización.  </t>
    </r>
  </si>
  <si>
    <r>
      <t>Justificación de diferencia de avances con respecto a las metas programadas
UR:</t>
    </r>
    <r>
      <rPr>
        <sz val="10"/>
        <rFont val="Montserrat"/>
      </rPr>
      <t xml:space="preserve"> L6I
Se informa que derivado de asignación del presupuesto, la operación de las distintas Estrategias del Pp S269, se ven afectadas y en algunos casos, no es posible llevar a cabo las acciones previstas, a causa de la situación presupuestaria.            </t>
    </r>
  </si>
  <si>
    <r>
      <t>Acciones de mejora para el siguiente periodo
UR:</t>
    </r>
    <r>
      <rPr>
        <sz val="10"/>
        <rFont val="Montserrat"/>
      </rPr>
      <t xml:space="preserve"> L6I
Obstáculos y oportunidades durante la operación   Se informa que derivado de asignación del presupuesto, la operación de las distintas Estrategias del Pp S269, se ven afectadas y en algunos casos, no es posible llevar a cabo las acciones previstas, a causa de la situación presupuestaria.  </t>
    </r>
  </si>
  <si>
    <r>
      <t>Acciones realizadas en el periodo
UR:</t>
    </r>
    <r>
      <rPr>
        <sz val="10"/>
        <rFont val="Montserrat"/>
      </rPr>
      <t xml:space="preserve"> 173
Durante el primer trimestre de 2024 se ha avanzado en el desarrollo de directrices normativas para delinear el trabajo en conjunto entre la autoridad educativa federal y las estatales respecto a la operación de los procesos de formación docente, ya se han publicado las Reglas de Operación del Programa para el Desarrollo Profesional Docente del ejercicio 2024; así mismo, se tiene contemplado que en abril se publique el documento Estrategia Nacional de Formación Continua 2024 (ENFC), como el documento que establece los lineamientos normativos a seguir durante el ejercicio, para que a partir de ello las AEE desarrollen sus Estrategias Estatales de Formación Continua 2024.  Adicionalmente, se han tenido sesiones de trabajo sobre el desarrollo para este año del Comité Nacional y los Comités Estatales y de la Ciudad de México de Formación Continua; y por otra parte se ha trabajado en el proceso de registro de las diferentes acciones de formación e intervenciones formativas a fin de que estos procesos se desarrollen de manera más ágil respecto a 2023.   Se ha realizado un análisis de la información que se recopila a través de la Plataforma Operativa de Formación Continua que administra esta Dirección General; con el objetivo de implementar mejoras que permitan el flujo de información de manera más oportuna y veraz, de acuerdo con las exigencias que demandan los procesos de articulación de funciones entre los organismos, así como para la rendición de cuentas por el uso de recursos públicos.  </t>
    </r>
  </si>
  <si>
    <r>
      <t>Justificación de diferencia de avances con respecto a las metas programadas
UR:</t>
    </r>
    <r>
      <rPr>
        <sz val="10"/>
        <rFont val="Montserrat"/>
      </rPr>
      <t xml:space="preserve"> 173
Sin información</t>
    </r>
  </si>
  <si>
    <r>
      <t>Acciones de mejora para el siguiente periodo
UR:</t>
    </r>
    <r>
      <rPr>
        <sz val="10"/>
        <rFont val="Montserrat"/>
      </rPr>
      <t xml:space="preserve"> 173
Dado que todavía no inicia la operación como tal de los procesos formativos, no se tienen identificados obstáculos que signifiquen barreras para el adecuado desarrollo de los mismos; y por otra parte se tiene un panorama de oportunidad respecto a conformar en el año una estructura formativa diversa, con opciones de formación que atiendan a las necesidades docentes, de acuerdo con el enfoque de multiculturalidad y el entorno social heterogéneo del país. </t>
    </r>
  </si>
  <si>
    <r>
      <t>Acciones realizadas en el periodo
UR:</t>
    </r>
    <r>
      <rPr>
        <sz val="10"/>
        <rFont val="Montserrat"/>
      </rPr>
      <t xml:space="preserve"> A2M
En la UAM, la implementación de una oferta de becas con recursos provenientes del programa presupuestario S243 ?Programa de Becas Elisa Acuña?, es una de las medidas adoptadas con la finalidad de atenuar el problema de abandono escolar por razones de tipo socioeconómico. Estos apoyos contribuyen a lograr una equidad educativa, favorecer el egreso de la UAM, propiciar la terminación oportuna de los estudios superiores y en general permite que las (os) alumnas (os) desarrollen una formación académica integral. Para mayor detalle de la oferta de becas institucionales se puede consultar el portal: becas.uam.mx/    Al primer trimestre de 2024, se beneficiaron a 85 personas de las cuales el 61.2 por ciento se otorgaron a mujeres y 38.8 por ciento a hombres. El grupo etario predominante es para el rango de 15 hasta 29 años (58) y de este grupo, el 69.0 por ciento son mujeres y 31.0 por ciento son hombres.  
</t>
    </r>
    <r>
      <rPr>
        <b/>
        <sz val="10"/>
        <rFont val="Montserrat"/>
      </rPr>
      <t>UR:</t>
    </r>
    <r>
      <rPr>
        <sz val="10"/>
        <rFont val="Montserrat"/>
      </rPr>
      <t xml:space="preserve"> L8K
Beneficiar de manera igualitaria a través de becas a mujeres y hombres, asegurando que los apoyos que reciben las mujeres, no sean menores a los que reciben los hombres.    Los avances  tendrán como objetivo mejorar las tasas de permanencia estudiantil, así como en la titulación y movilidad estudiantil, mejorando la eficiencia terminal en cada nivel educativo aumentando las tasas de transición entre los semestres estudiantiles.  
</t>
    </r>
    <r>
      <rPr>
        <b/>
        <sz val="10"/>
        <rFont val="Montserrat"/>
      </rPr>
      <t>UR:</t>
    </r>
    <r>
      <rPr>
        <sz val="10"/>
        <rFont val="Montserrat"/>
      </rPr>
      <t xml:space="preserve"> MGH
Este programa contribuye a incentivar la superación académica, a disminuir los índices de deserción estudiantil de nivel licenciatura por causas de orden económico y a que un mayor número de estudiantes permanezcan y concluyan sus estudios. Los beneficiarios están comprometidos en mantener calificaciones aprobatorias que cumplan con el promedio establecido en el Reglamento de Becas Académicas para Alumnos de Nivel Licenciatura de la UAAAN, así como las Reglas de Operación vigentes a las que está sujeto el programa.    También, los beneficiarios realizan actividades de apoyo a la investigación y a tareas de tipo servicio social dentro del sector agrícola y agropecuario, dentro y fuera de la Institución.  
</t>
    </r>
    <r>
      <rPr>
        <b/>
        <sz val="10"/>
        <rFont val="Montserrat"/>
      </rPr>
      <t>UR:</t>
    </r>
    <r>
      <rPr>
        <sz val="10"/>
        <rFont val="Montserrat"/>
      </rPr>
      <t xml:space="preserve"> 600
El programa de Becas público en el portal oficial becasmediasuperor.sep.gob.mx, las el pasado 19 de febrero las Convocatoria de la Beca de Estímulo para Educación Dual, Servicio Social y Prácticas Profesionales,  que están dirigidas a las y los alumnos inscritos en los subsistemas de EMS centralizados, en los que se imparte el Bachillerato Tecnológico, que han sido aceptados/as para realizar su Educación Media Superior a través de la opción educativa de Educación Dual, así como a realizar el Servicio Social y las Prácticas Profesionales.    De lo antes expuesto no se tiene información a reportar para el 1er. trimestre (enero-marzo), toda vez que, de conformidad a lo establecido en las convocatorias publicadas, en específico requisitos Generales, los alumnos, inician su registro para solicitar una beca, en el periodo comprendido del 20 de febrero al 05 de abril de 2024.    En el caso de las postulaciones que son realizadas por el Comité de Becas del Plantel, se efectúan en el periodo comprendido del 20 de febrero al 12 de abril de 2024.  
</t>
    </r>
    <r>
      <rPr>
        <b/>
        <sz val="10"/>
        <rFont val="Montserrat"/>
      </rPr>
      <t>UR:</t>
    </r>
    <r>
      <rPr>
        <sz val="10"/>
        <rFont val="Montserrat"/>
      </rPr>
      <t xml:space="preserve"> L3P
  Considerando que la matricula se compone de un mayor porcentaje de hombres, a efecto de disminuir la brecha de desigualdad entre hombres y mujeres, se establecen criterios que favorecen la permanecía de alumnas.  
</t>
    </r>
    <r>
      <rPr>
        <b/>
        <sz val="10"/>
        <rFont val="Montserrat"/>
      </rPr>
      <t>UR:</t>
    </r>
    <r>
      <rPr>
        <sz val="10"/>
        <rFont val="Montserrat"/>
      </rPr>
      <t xml:space="preserve"> L6H
La falta de presupuesto es la mayor problemática que afecta al Programa del Sistema de Becas por Exclusividad (SIBE), ya que desde el año 2014 la Comisión de Operación y Fomento de Actividades Académicas del Instituto Politécnico Nacional (COFAA-IPN) no ha tenido la posibilidad de emitir una nueva convocatoria para que nuevas o nuevos aspirantes participen en este programa, pues desde hace 10 años únicamente se está atendiendo a personal docente recurrentes o de reingreso a esta Beca.    El SIBE está diseñado de tal forma que no haya ninguna limitante o diferencia en la participación de las mujeres, ya que tanto </t>
    </r>
  </si>
  <si>
    <r>
      <t>Justificación de diferencia de avances con respecto a las metas programadas
UR:</t>
    </r>
    <r>
      <rPr>
        <sz val="10"/>
        <rFont val="Montserrat"/>
      </rPr>
      <t xml:space="preserve"> A2M
2.-ind.-Porcentaje de alumnas becadas que cursan el último año de estudios de nivel posgrado en el año t.justif.-El indicador considera una frecuencia de medición anual. Será en el último trimestre en donde se reporten los datos respectivos                        ;  4.-ind.-Porcentaje de alumnas de licenciatura que terminaron sus estudios..-just.-El indicador considera una frecuencia de medición anual. Será en el último trimestre en donde se reporten los datos respectivos;  3.-ind.-Porcentaje de estudiantes becadas de licenciatura y posgrado en el año t.justi.-1. Solicitudes de becas que se encuentran en su proceso de validación, las cuales se verán reflejadas en el próximo periodo.    2. Algunas modalidades de becas no ha concluido el periodo de registro de solicitudes.                        ;  1.-ind.-Porcentaje de alumnas becadas que cursan el último año de estudios de nivel licenciatura en el año t.Justi.-    El indicador considera una frecuencia de medición anual. Será en el último trimestre en donde se reporten los datos respectivos                    
</t>
    </r>
    <r>
      <rPr>
        <b/>
        <sz val="10"/>
        <rFont val="Montserrat"/>
      </rPr>
      <t>UR:</t>
    </r>
    <r>
      <rPr>
        <sz val="10"/>
        <rFont val="Montserrat"/>
      </rPr>
      <t xml:space="preserve"> L8K
No se encontraron obstáculos durante la operación. ;  No se tiene variación debido a que no se programaron becas otorgadas  a mujeres para el primer trimestre. La frecuencia del indicador es semestral.            
</t>
    </r>
    <r>
      <rPr>
        <b/>
        <sz val="10"/>
        <rFont val="Montserrat"/>
      </rPr>
      <t>UR:</t>
    </r>
    <r>
      <rPr>
        <sz val="10"/>
        <rFont val="Montserrat"/>
      </rPr>
      <t xml:space="preserve"> MGH
Nota: En este periodo, de acuerdo a la normatividad vigente, se está en el proceso de la publicación de la Convocatoria para recibir las solicitudes y estar en la posibilidad de seleccionar a los beneficiarios que cumplen con el promedio establecido; por lo que a la fecha el recurso está ya comprometido y la información será integrada en el Segundo Trimestre.            
</t>
    </r>
    <r>
      <rPr>
        <b/>
        <sz val="10"/>
        <rFont val="Montserrat"/>
      </rPr>
      <t>UR:</t>
    </r>
    <r>
      <rPr>
        <sz val="10"/>
        <rFont val="Montserrat"/>
      </rPr>
      <t xml:space="preserve"> 600
Para este primer trimestre el Programa de Becas no tiene padrón a reportar ya que de conformidad a lo establecido en las convocatorias publicadas, en específico requisitos generales, los alumnos, inician su registro para solicitar una beca, en el periodo comprendido del 20 de febrero al 05 de abril de 2024.    En el caso de las postulaciones que son realizadas por el Comité de Becas del Plantel, se efectúan en el periodo comprendido del 20 de febrero al 12 de abril de 2024.
</t>
    </r>
    <r>
      <rPr>
        <b/>
        <sz val="10"/>
        <rFont val="Montserrat"/>
      </rPr>
      <t>UR:</t>
    </r>
    <r>
      <rPr>
        <sz val="10"/>
        <rFont val="Montserrat"/>
      </rPr>
      <t xml:space="preserve"> L3P
Para el semestre de feb - jun  2024, incrementaron sustancialmente las soliciitudes de mujeres estudiantes por lo cual se beneficio a  un numero mayor de estas. 
</t>
    </r>
    <r>
      <rPr>
        <b/>
        <sz val="10"/>
        <rFont val="Montserrat"/>
      </rPr>
      <t>UR:</t>
    </r>
    <r>
      <rPr>
        <sz val="10"/>
        <rFont val="Montserrat"/>
      </rPr>
      <t xml:space="preserve"> L6H
Sin información
</t>
    </r>
    <r>
      <rPr>
        <b/>
        <sz val="10"/>
        <rFont val="Montserrat"/>
      </rPr>
      <t>UR:</t>
    </r>
    <r>
      <rPr>
        <sz val="10"/>
        <rFont val="Montserrat"/>
      </rPr>
      <t xml:space="preserve"> A3Q
1.-ind.-Porcentaje de permanencia de mujeres estudiantes becadas en los niveles medio superior, superior y de posgrado.-just.-Al cierre del primer trimestre, no se cuenta con avances, derivado de que la medición es anual.;  2.-ind.-Porcentaje de presupuesto asignado a becas para alumnas respecto al presupuesto asignado al programa presupuestario.-justi.-Al primer trimestre, se registró un monto de $100,441,547.8 erogados para el otorgamiento de becas para alumnas. A través de este indicador se busca apoyar en el acceso, la permanencia y la terminación de los estudios en los niveles educativos de nivel medio superior, superior y de posgrado.                      
</t>
    </r>
    <r>
      <rPr>
        <b/>
        <sz val="10"/>
        <rFont val="Montserrat"/>
      </rPr>
      <t>UR:</t>
    </r>
    <r>
      <rPr>
        <sz val="10"/>
        <rFont val="Montserrat"/>
      </rPr>
      <t xml:space="preserve"> 410
2.-IND.-Porcentaje de mujeres con becas otorgadas nivel licenciatura.-No se programo ninguna meta para el primer trimestre en este indicador.;  1.-IND.-Porcentaje de mujeres con becas otorgadas nivel medio superior.-  Se entrego el apoyo a  83  personas, beneficiando a un mayor porcentaje  de mujeres           ;  5.-IND.-Porcentaje de mujeres con becas otorgadas para Asistentes de Idioma.-Se entrego el apoyo a 61  personas  debido a que la convocatoria abarca el periodo de 4 meses.             ;  4.-IND.-Porcentaje de mujeres con becas otorgadas al personal académico y/o docente.-No se programo ninguna meta para el primer trimestre en este indicador.            ;  3.-IND.-Porcentaje de mujeres con becas otorgadas nivel posgrado.-No se programo ninguna meta para el primer trimestre en este indicador.              
</t>
    </r>
    <r>
      <rPr>
        <b/>
        <sz val="10"/>
        <rFont val="Montserrat"/>
      </rPr>
      <t>UR:</t>
    </r>
    <r>
      <rPr>
        <sz val="10"/>
        <rFont val="Montserrat"/>
      </rPr>
      <t xml:space="preserve"> B00
El indicador está programado a reportarse en el segundo y cuarto trimestre.        
</t>
    </r>
    <r>
      <rPr>
        <b/>
        <sz val="10"/>
        <rFont val="Montserrat"/>
      </rPr>
      <t>UR:</t>
    </r>
    <r>
      <rPr>
        <sz val="10"/>
        <rFont val="Montserrat"/>
      </rPr>
      <t xml:space="preserve"> L4J
La variación en el </t>
    </r>
  </si>
  <si>
    <r>
      <t>Acciones de mejora para el siguiente periodo
UR:</t>
    </r>
    <r>
      <rPr>
        <sz val="10"/>
        <rFont val="Montserrat"/>
      </rPr>
      <t xml:space="preserve"> A2M
Obstáculos:  1. Documentación incompleta en trámites de solicitud y formalización de beca.  2. Menores de Edad sin identificación para tramites bancarios.   3. Problemas con las cuentas de las personas interesadas para realizar de manera oportuna la dispersión del apoyo económico.    Oportunidades:  1. Ampliación de los periodos de registro y difusión de listados de Trámites Incompletos.  2. Gestión de Cuentas Bancarias para menores de edad.  
</t>
    </r>
    <r>
      <rPr>
        <b/>
        <sz val="10"/>
        <rFont val="Montserrat"/>
      </rPr>
      <t>UR:</t>
    </r>
    <r>
      <rPr>
        <sz val="10"/>
        <rFont val="Montserrat"/>
      </rPr>
      <t xml:space="preserve"> L8K
No se encontraron obstáculos durante la operación. 
</t>
    </r>
    <r>
      <rPr>
        <b/>
        <sz val="10"/>
        <rFont val="Montserrat"/>
      </rPr>
      <t>UR:</t>
    </r>
    <r>
      <rPr>
        <sz val="10"/>
        <rFont val="Montserrat"/>
      </rPr>
      <t xml:space="preserve"> MGH
? Desfase durante el proceso en cuanto a las fechas que se tienen consideradas para la selección de beneficiarios.  ? Actualización de la base de datos de los alumnos beneficiados para la entrega oportuna de este apoyo.  
</t>
    </r>
    <r>
      <rPr>
        <b/>
        <sz val="10"/>
        <rFont val="Montserrat"/>
      </rPr>
      <t>UR:</t>
    </r>
    <r>
      <rPr>
        <sz val="10"/>
        <rFont val="Montserrat"/>
      </rPr>
      <t xml:space="preserve"> 600
Las becas otorgadas dependen de la demanda de cada estudiante y su otorgamiento del cumplimiento de los requisitos establecidos en las Reglas de Operación y en las convocatorias.
</t>
    </r>
    <r>
      <rPr>
        <b/>
        <sz val="10"/>
        <rFont val="Montserrat"/>
      </rPr>
      <t>UR:</t>
    </r>
    <r>
      <rPr>
        <sz val="10"/>
        <rFont val="Montserrat"/>
      </rPr>
      <t xml:space="preserve"> L3P
Hasta el momento no se han presentado.
</t>
    </r>
    <r>
      <rPr>
        <b/>
        <sz val="10"/>
        <rFont val="Montserrat"/>
      </rPr>
      <t>UR:</t>
    </r>
    <r>
      <rPr>
        <sz val="10"/>
        <rFont val="Montserrat"/>
      </rPr>
      <t xml:space="preserve"> L6H
Obstáculos y oportunidades durante la operación   El Sistema de Becas por Exclusividad  es un programa dirigido exclusivamente a la investigación, maneja un sistema de puntaje que da las mismas oportunidades de participación tanto a mujeres como hombres, siempre y cuando cumplan con  la normatividad establecida vigente para el SIBE.  
</t>
    </r>
    <r>
      <rPr>
        <b/>
        <sz val="10"/>
        <rFont val="Montserrat"/>
      </rPr>
      <t>UR:</t>
    </r>
    <r>
      <rPr>
        <sz val="10"/>
        <rFont val="Montserrat"/>
      </rPr>
      <t xml:space="preserve"> A3Q
Durante la operación, no se presentan obstáculos que interfieran en la entrega de becas a las alumnas que cumplen con los requisitos establecidos en las convocatorias y demás normatividad universitaria.
</t>
    </r>
    <r>
      <rPr>
        <b/>
        <sz val="10"/>
        <rFont val="Montserrat"/>
      </rPr>
      <t>UR:</t>
    </r>
    <r>
      <rPr>
        <sz val="10"/>
        <rFont val="Montserrat"/>
      </rPr>
      <t xml:space="preserve"> 410
Las beneficiarias no cumplieron con los requisitos establecidos en las convocatorias 
</t>
    </r>
    <r>
      <rPr>
        <b/>
        <sz val="10"/>
        <rFont val="Montserrat"/>
      </rPr>
      <t>UR:</t>
    </r>
    <r>
      <rPr>
        <sz val="10"/>
        <rFont val="Montserrat"/>
      </rPr>
      <t xml:space="preserve"> B00
-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t>
    </r>
    <r>
      <rPr>
        <b/>
        <sz val="10"/>
        <rFont val="Montserrat"/>
      </rPr>
      <t>UR:</t>
    </r>
    <r>
      <rPr>
        <sz val="10"/>
        <rFont val="Montserrat"/>
      </rPr>
      <t xml:space="preserve"> L4J
De acuerdo con la Ficha de Monitoreo y Evaluación 2022-2023 del Programa de Becas Elisa Acuña, las amenazas u obstáculos del programa son:  ? El Programa registra seis años consecutivos con un presupuesto a la baja, teniendo las Unidades Responsables que estar solicitando ampliaciones, erogando recursos propios, etc., para atender las insuficiencias presupuestales y cubrir las becas otorgadas de manera oportuna, lo cual representa una amenaza para el cumplimiento de las metas del programa.  ? El presupuesto que se otorga al programa es fluctuante y con frecuencia anual lo que pone riesgo el pago oportuno de las becas derivado de que en su mayoría el sector educativo maneja ciclos escolares.  
</t>
    </r>
    <r>
      <rPr>
        <b/>
        <sz val="10"/>
        <rFont val="Montserrat"/>
      </rPr>
      <t>UR:</t>
    </r>
    <r>
      <rPr>
        <sz val="10"/>
        <rFont val="Montserrat"/>
      </rPr>
      <t xml:space="preserve"> A00
Sin información</t>
    </r>
  </si>
  <si>
    <r>
      <t>Acciones realizadas en el periodo
UR:</t>
    </r>
    <r>
      <rPr>
        <sz val="10"/>
        <rFont val="Montserrat"/>
      </rPr>
      <t xml:space="preserve"> O00
Durante el primer trimestre de 2024, se emitieron becas a 4,921,964 familias de las cuales 94.0% fueron familias con mujeres como titulares beneficiarias. Para el ejercicio 2024 se tiene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</si>
  <si>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Justificación de diferencia de avances con respecto a las metas programadas
UR:</t>
    </r>
    <r>
      <rPr>
        <sz val="10"/>
        <rFont val="Montserrat"/>
      </rPr>
      <t xml:space="preserve"> O00
Cifras preliminares para al 1° Trimestre 2024,, debido a que la progrmación de metas es semestral, las cifras se actaulizarán al finalizar el primer semestre de 2024.            </t>
    </r>
  </si>
  <si>
    <r>
      <t>Acciones de mejora para el siguiente periodo
UR:</t>
    </r>
    <r>
      <rPr>
        <sz val="10"/>
        <rFont val="Montserrat"/>
      </rPr>
      <t xml:space="preserve"> O00
Debido a que el apoyo se otorga por familia y no de forma individual y que las Reglas de Operación establecen la preferencia de asignar como tutora a las jefas de familia, el desglose por género que se reporta es de las y los titulares de cada familia beneficiaria.</t>
    </r>
  </si>
  <si>
    <r>
      <t>Acciones realizadas en el periodo
UR:</t>
    </r>
    <r>
      <rPr>
        <sz val="10"/>
        <rFont val="Montserrat"/>
      </rPr>
      <t xml:space="preserve"> A00
En el presente trimestre no se tiene información para reportar, ya que las acciones se programaron para reportar anualmente.</t>
    </r>
  </si>
  <si>
    <r>
      <t>Justificación de diferencia de avances con respecto a las metas programadas
UR:</t>
    </r>
    <r>
      <rPr>
        <sz val="10"/>
        <rFont val="Montserrat"/>
      </rPr>
      <t xml:space="preserve"> A00
En este trimestre no se reporta información de avance ya que se programó a reportar de manera anual.</t>
    </r>
  </si>
  <si>
    <r>
      <t>Acciones de mejora para el siguiente periodo
UR:</t>
    </r>
    <r>
      <rPr>
        <sz val="10"/>
        <rFont val="Montserrat"/>
      </rPr>
      <t xml:space="preserve"> A00
Sin información</t>
    </r>
  </si>
  <si>
    <r>
      <t>Acciones realizadas en el periodo
UR:</t>
    </r>
    <r>
      <rPr>
        <sz val="10"/>
        <rFont val="Montserrat"/>
      </rPr>
      <t xml:space="preserve"> 700
Se orientó a las personas servidora públicas de 10 áreas respecto al seguimiento a los compromisos con los que se da atención al Programa Nacional de Derechos Humanos; el Programa Nacional para la Igualdad entre Mujeres y Hombres; Programa Integral para Prevenir, Atender, Sancionar y Erradicar la Violencia contra las Mujeres, la Estrategia Nacional para la Prevención del Embarazo en Adolescentes y el Anexo Erogaciones para la Igualdad entre Mujeres y Hombres.    Se elaboró El Informe 2023 en el marco de la Estrategia Nacional de Prevención del embarazo en Adolescentes (ENAPEA),el Reporte de Resultados 2023 del Programa Nacional de Protección de Niñas, Niños y Adolescentes (PRONAPINNA)  y el  registro de avances 2023 en la Plataforma de Seguimiento al PROIGUALDAD.    Se elaboró la campaña relativa a la Conmemoración del ?8 marzo. Día Internacional de las Mujeres 2024?; la difusión permanente del Protocolo para la prevención, atención y sanción del hostigamiento sexual y acoso sexual; y el comunicado informativo ¿Sabes que son los cuidados y como se distribuyen?    Se brindó información respecto a la instrumentación del Protocolo para la Prevención, Atención y Sanción del Hostigamiento Sexual y Acoso Sexual, a las personas servidoras públicas de las 5 áreas.    Personas servidoras públicas de las doce áreas participaron en seis conferencias; un cine debate y en la elaboración de periódicos murales. Actividades enfocadas a la sensibilización en materia de derechos humanos; igualdad de género; prevención de la violencia de género, el hostigamiento y el acoso sexual.    Se elaboró el documento Análisis de los resultados de la consulta sobre los temas de sensibilización en materia de Derechos Humanos, igualdad de género, no discriminación y prevención de la violencia contra las mujeres, niñas y adolescentes?, el cual sirve de base para la definición del Programa de Sensibilización del Pp E032 cuya población objetivo son las personas servidoras públicas de la SEP.  </t>
    </r>
  </si>
  <si>
    <r>
      <t>Justificación de diferencia de avances con respecto a las metas programadas
UR:</t>
    </r>
    <r>
      <rPr>
        <sz val="10"/>
        <rFont val="Montserrat"/>
      </rPr>
      <t xml:space="preserve"> 700
1.-IND.- Porcentaje de acciones de difusión y campañas institucionales de sensibilización realizadas  JUSTIF.-  Se realizaron las 3 acciones de difusión y campañas programadas en el trimestre por lo que no se registra variación en la meta de atención.         </t>
    </r>
  </si>
  <si>
    <r>
      <t>Acciones de mejora para el siguiente periodo
UR:</t>
    </r>
    <r>
      <rPr>
        <sz val="10"/>
        <rFont val="Montserrat"/>
      </rPr>
      <t xml:space="preserve"> 700
? Se cuenta con poco personal para atender las cargas de trabajo.  ? En las instancias de coordinación interinstitucional en donde se solicitan los informes a la SEP para los diferentes programas, no se considera el tiempo suficiente para realizar la gestión, asesoría e integración de los informes, ya que participan alrededor de 20 áreas e instancias del Sector Central, Órganos Desconcentrados y Organismos en promedio para integrar cada informe.  </t>
    </r>
  </si>
  <si>
    <r>
      <t>Acciones realizadas en el periodo
UR:</t>
    </r>
    <r>
      <rPr>
        <sz val="10"/>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t>
    </r>
  </si>
  <si>
    <r>
      <t>Justificación de diferencia de avances con respecto a las metas programadas
UR:</t>
    </r>
    <r>
      <rPr>
        <sz val="10"/>
        <rFont val="Montserrat"/>
      </rPr>
      <t xml:space="preserve"> A3Q
2.-ind.-Porcentaje de mujeres asistentes a las actividades académicas con perspectivas de género.-just.-    La meta alcanzada fue de 383 mujeres participantes (75.4%) de un total de 508, a las actividades académicas con perspectiva de género, derechos humanos, derechos de las personas con discapacidad y la no discriminación, motivado por el interés de la población universitaria y público en general, en este tipo de actividades y un porcentaje de variación del -10.2.        ;  1.-ind.-Porcentaje actividades académicas con perspectiva de género realizadas en el año.-just.-    Al primer trimestre, se alcanzó una meta de 21 actividades académicas con perspectiva de género, derechos humanos, derechos de las personas con discapacidad y la no discriminación, lo que representa un nivel de avance del 25.3% por ciento y 61.5% de variación.  Las actividades realizadas fueron:  3er Foro La Fiesta  4ta Conferencia Anual LAIGN. Género y coordenadas políticas en América Latina y el Caribe: ¿hacia dónde van los estudios de género?  Ciencia mujeres y neoliberalismo en América Latina  Correción de estilo editorial  Desbrujulados: varones con el feminismo. Otras masculinidades son posibles  Diplomado Relaciones de Género Opción a la titulación  El paradigma moderno-colonial en los actuales saberes científicos de occidente: Vivisección bestialización y delirio  El patrimonio envenenado y las prácticas artísticas: ¿Qué (im)posibilidades de descolonización y reparación conlleva la restitución de objetos culturales?  Forcejeos con la Casa Grande: Terrane y vivencias do Balé das Iyabás  Género hombres y masculinidad(es): fundamentos teórico-metodológicos  Identidades y sexualidades  Investigación con perspectiva de género: bases teóricas y metodológicas  Justicia Restaurativa  La administración del deseo y el gobierno de los cuerpos. Genealogía de políticas sexuales en México (1974-2016)  Narrativas de política feminista versus conservadora  Otras masculinidades son posibles  Prácticas de con-vivencias y con-tacto  Relaciones entre ciencia tecnología y género   Revista Debate Feminista vol. 67  Teoría política feminista  XXI Diplomado Relaciones de Género.                    </t>
    </r>
  </si>
  <si>
    <r>
      <t>Acciones de mejora para el siguiente periodo
UR:</t>
    </r>
    <r>
      <rPr>
        <sz val="10"/>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</si>
  <si>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Acciones realizadas en el periodo
UR:</t>
    </r>
    <r>
      <rPr>
        <sz val="10"/>
        <rFont val="Montserrat"/>
      </rPr>
      <t xml:space="preserve"> L8K
El contar con alumnos de licenciatura y posgrado inscritos, tiene un efecto positivo en la formación de alta calidad académica que estimula el incremento en la permanencia estudiantil.    Se atenderán de los casos de violencia de género o acoso y hostigamiento sexual.    Se difundirán a toda la comunidad de El Colegio de México mediante cursos en línea, seminarios, coloquios, para promover la igualdad de género y erradicar la violencia.    
</t>
    </r>
    <r>
      <rPr>
        <b/>
        <sz val="10"/>
        <rFont val="Montserrat"/>
      </rPr>
      <t>UR:</t>
    </r>
    <r>
      <rPr>
        <sz val="10"/>
        <rFont val="Montserrat"/>
      </rPr>
      <t xml:space="preserve"> A00
En el presente trimestre no se tiene información para reportar, ya que las acciones se programaron para reportar anualmente.
</t>
    </r>
    <r>
      <rPr>
        <b/>
        <sz val="10"/>
        <rFont val="Montserrat"/>
      </rPr>
      <t>UR:</t>
    </r>
    <r>
      <rPr>
        <sz val="10"/>
        <rFont val="Montserrat"/>
      </rPr>
      <t xml:space="preserve"> K00
La Universidad Abierta y a Distancia de México, dentro del primer trimestre implementó acciones enfocadas a la prevención, atención y sanción de la desigualdad de género y discriminación. Estas acciones están previstas en el Programa Anual de Trabajo y se realizan en el marco del Plan Ama: UnADM libre de violencia de género, de las cuales se destacan:    ? Difusión de diversas actividades (conferencias, cine debates, infografías, etc.).  ? Poner a disposición los correos electrónicos del Plan Ama UnADM (plan.alma@nube.unadmexico.mx) y el del Comité de Ética (eticaunadm@nube.unadmexico.mx) para presentar y atender las denuncias en materia de violación de género.  ? Se desarrolló e implementó la participación en la actividad Diagnóstico sobre la percepción de riesgos de género en el ambiente administrativo. Por otro lado, se llevó a cabo una reunión para detallar la estrategia de la campaña del Comité Plan Alma.  ? Se elaboró y difundió por correo electrónico la Ruta de atención a denuncias por violencia de género.  La UnADM desarrolló y difundió a través de la plataforma institucional, redes sociales y correo electrónico material audiovisual en materia de perspectiva de género, derechos humanos, la cero discriminación e igualdad de género.  
</t>
    </r>
    <r>
      <rPr>
        <b/>
        <sz val="10"/>
        <rFont val="Montserrat"/>
      </rPr>
      <t>UR:</t>
    </r>
    <r>
      <rPr>
        <sz val="10"/>
        <rFont val="Montserrat"/>
      </rPr>
      <t xml:space="preserve"> B00
Sin información
</t>
    </r>
    <r>
      <rPr>
        <b/>
        <sz val="10"/>
        <rFont val="Montserrat"/>
      </rPr>
      <t>UR:</t>
    </r>
    <r>
      <rPr>
        <sz val="10"/>
        <rFont val="Montserrat"/>
      </rPr>
      <t xml:space="preserve"> A3Q
Eliminación de cualquier restricción que pudiera significar un impedimento para el acceso y/o permanencia de las mujeres en la educación superior y de posgrado que ofrece la UNAM, así como la realización y promoción de acciones que refuerzan la igualdad de género y la erradicación de estereotipos.</t>
    </r>
  </si>
  <si>
    <r>
      <t>Justificación de diferencia de avances con respecto a las metas programadas
UR:</t>
    </r>
    <r>
      <rPr>
        <sz val="10"/>
        <rFont val="Montserrat"/>
      </rPr>
      <t xml:space="preserve"> L8K
No se tiene variación debido a que no se programaron casos atendidos para el primer trimestre. La frecuencia del indicador es semestral.            
</t>
    </r>
    <r>
      <rPr>
        <b/>
        <sz val="10"/>
        <rFont val="Montserrat"/>
      </rPr>
      <t>UR:</t>
    </r>
    <r>
      <rPr>
        <sz val="10"/>
        <rFont val="Montserrat"/>
      </rPr>
      <t xml:space="preserve"> A00
En este trimestre no se reporta información de avance ya que se programó a reportar de manera anual.        En este trimestre no se reporta información de avance ya que se programó a reportar de manera anual.    
</t>
    </r>
    <r>
      <rPr>
        <b/>
        <sz val="10"/>
        <rFont val="Montserrat"/>
      </rPr>
      <t>UR:</t>
    </r>
    <r>
      <rPr>
        <sz val="10"/>
        <rFont val="Montserrat"/>
      </rPr>
      <t xml:space="preserve"> K00
Derivado de que la frecuencia de medición de los indicadores se puso de manera anual, y atendiendo las observaciones del INMUJERES, no se reporta información al primer trimestre de 2024.            
</t>
    </r>
    <r>
      <rPr>
        <b/>
        <sz val="10"/>
        <rFont val="Montserrat"/>
      </rPr>
      <t>UR:</t>
    </r>
    <r>
      <rPr>
        <sz val="10"/>
        <rFont val="Montserrat"/>
      </rPr>
      <t xml:space="preserve"> B00
El indicador tiene una frecuencia de medición anual y semestral
</t>
    </r>
    <r>
      <rPr>
        <b/>
        <sz val="10"/>
        <rFont val="Montserrat"/>
      </rPr>
      <t>UR:</t>
    </r>
    <r>
      <rPr>
        <sz val="10"/>
        <rFont val="Montserrat"/>
      </rPr>
      <t xml:space="preserve"> A3Q
1.-ind.-Porcentaje de mujeres que acceden y permanecen en la educación superior y de posgrado.just.-  Durante el primer trimestre el indicador reflejó un porcentaje de variación del 1.3 por ciento, equivalente a 141,348 mujeres que acceden y permanecen en la educación superior y posgrado con respecto de 268,983 estudiantes de educación superior y posgrado en la UNAM.  A través de este indicador se logró dar seguimiento de los servicios educativos ofertados en el nivel de licenciatura y posgrado enfocados a la igualdad de género.                      </t>
    </r>
  </si>
  <si>
    <r>
      <t>Acciones de mejora para el siguiente periodo
UR:</t>
    </r>
    <r>
      <rPr>
        <sz val="10"/>
        <rFont val="Montserrat"/>
      </rPr>
      <t xml:space="preserve"> L8K
No se encontraron obstáculos durante la operación. 
</t>
    </r>
    <r>
      <rPr>
        <b/>
        <sz val="10"/>
        <rFont val="Montserrat"/>
      </rPr>
      <t>UR:</t>
    </r>
    <r>
      <rPr>
        <sz val="10"/>
        <rFont val="Montserrat"/>
      </rPr>
      <t xml:space="preserve"> A00
Sin información
</t>
    </r>
    <r>
      <rPr>
        <b/>
        <sz val="10"/>
        <rFont val="Montserrat"/>
      </rPr>
      <t>UR:</t>
    </r>
    <r>
      <rPr>
        <sz val="10"/>
        <rFont val="Montserrat"/>
      </rPr>
      <t xml:space="preserve"> K00
Durante el primer trimestre 2024, no se presentaron problemáticas durante la ejecución de acciones institucionales en materia de igualdad de género.      
</t>
    </r>
    <r>
      <rPr>
        <b/>
        <sz val="10"/>
        <rFont val="Montserrat"/>
      </rPr>
      <t>UR:</t>
    </r>
    <r>
      <rPr>
        <sz val="10"/>
        <rFont val="Montserrat"/>
      </rPr>
      <t xml:space="preserve"> B00
En el segundo trimestre se informará de los obstáculos que, en su caso, se hayan presentado en el cumplimiento de las metas programadas.
</t>
    </r>
    <r>
      <rPr>
        <b/>
        <sz val="10"/>
        <rFont val="Montserrat"/>
      </rPr>
      <t>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t>
    </r>
  </si>
  <si>
    <r>
      <t>Acciones realizadas en el periodo
UR:</t>
    </r>
    <r>
      <rPr>
        <sz val="10"/>
        <rFont val="Montserrat"/>
      </rPr>
      <t xml:space="preserve"> A3Q
Eliminación de cualquier restricción que pudiera significar un impedimento para el acceso y/o permanencia de las mujeres en la educación media superior que ofrece la UNAM, así como la realización y promoción de acciones que refuerzan la igualdad de género y la erradicación de estereotipos.</t>
    </r>
  </si>
  <si>
    <r>
      <t>Justificación de diferencia de avances con respecto a las metas programadas
UR:</t>
    </r>
    <r>
      <rPr>
        <sz val="10"/>
        <rFont val="Montserrat"/>
      </rPr>
      <t xml:space="preserve"> A3Q
Durante el primer trimestre el indicador reflejó un porcentaje de -3.9 por ciento de variación, equivalente a 52,802 mujeres que acceden y permanecen en la educación media superior con respecto de 107,710 estudiantes de educación superior y posgrado en la UNAM.  A través de este indicador se logró dar seguimiento de los servicios educativos ofertados en el nivel media superior enfocados a la igualdad de género.            </t>
    </r>
  </si>
  <si>
    <r>
      <t>Acciones de mejora para el siguiente periodo
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t>
    </r>
  </si>
  <si>
    <r>
      <t>Acciones realizadas en el periodo
UR:</t>
    </r>
    <r>
      <rPr>
        <sz val="10"/>
        <rFont val="Montserrat"/>
      </rPr>
      <t xml:space="preserve"> 710
La Unidad de Igualdad de Género  dará inicio con las actividades de capacitación o sensibilización a partir del segundo trimestre de 2024.</t>
    </r>
  </si>
  <si>
    <r>
      <t>Justificación de diferencia de avances con respecto a las metas programadas
UR:</t>
    </r>
    <r>
      <rPr>
        <sz val="10"/>
        <rFont val="Montserrat"/>
      </rPr>
      <t xml:space="preserve"> 710
Se tiene previsto iniciar con la capacitación y/o sensibilización durante el segundo trimestre del año.</t>
    </r>
  </si>
  <si>
    <r>
      <t>Acciones de mejora para el siguiente periodo
UR:</t>
    </r>
    <r>
      <rPr>
        <sz val="10"/>
        <rFont val="Montserrat"/>
      </rPr>
      <t xml:space="preserve"> 710
Iniciar con la capacitación y/o sensibilización durante el segundo trimestre del año.</t>
    </r>
  </si>
  <si>
    <r>
      <t>Acciones realizadas en el periodo
UR:</t>
    </r>
    <r>
      <rPr>
        <sz val="10"/>
        <rFont val="Montserrat"/>
      </rPr>
      <t xml:space="preserve"> 530
Dentro del primer trimestre no se han concretado actividades debido a que se está llevando a cabo la planeación y gestión administrativa. Las acciones se realizarán en el segundo y tercer trimestre.</t>
    </r>
  </si>
  <si>
    <r>
      <t>Justificación de diferencia de avances con respecto a las metas programadas
UR:</t>
    </r>
    <r>
      <rPr>
        <sz val="10"/>
        <rFont val="Montserrat"/>
      </rPr>
      <t xml:space="preserve"> 530
Dentro del primer trimestre no se han concretado actividades debido a que se está llevando a cabo la planeación y gestión administrativa. Las acciones se realizarán en el segundo y tercer trimestre.</t>
    </r>
  </si>
  <si>
    <r>
      <t>Acciones de mejora para el siguiente periodo
UR:</t>
    </r>
    <r>
      <rPr>
        <sz val="10"/>
        <rFont val="Montserrat"/>
      </rPr>
      <t xml:space="preserve"> 530
Llevar a cabo las actividades que se encuentran en proceso de planeación.</t>
    </r>
  </si>
  <si>
    <r>
      <t>Acciones realizadas en el periodo
UR:</t>
    </r>
    <r>
      <rPr>
        <sz val="10"/>
        <rFont val="Montserrat"/>
      </rPr>
      <t xml:space="preserve"> 300
Para el primer trimestre de 2024, en el sentido del mantenimiento de la certificación,  se encuentra publicada en la página institucional de la Secretaría la Política de Igualdad Laboral y No Discriminación de la SICT, en el apartado de igualdad de género y considera a todas las personas trabajadoras, sin importar su tipo de contratación, actualmente es difundida a todas las unidades administrativas centrales y Centros SCT para su cumplimiento; se cuenta con un grupo de Trabajo para la igualdad laboral y no discriminación en la SICT, así mismo cada Centros SCT, cuenta con un grupo encargado de la vigilancia de estas acciones y la implementación de la NMX-R-025-SCFI-2015.  Adicionalmente, respecto a las acciones vinculadas al cumplimiento del Código de Ética de la Administración Pública y el Código de Conducta de la SICT, se impulsa la capacitación y sensibilización de las personas servidoras públicas, para la promoción de la cultura de ética e integridad pública, por lo que se impulsa la formación con igualdad de oportunidades, vinculado al Programa Anual de Capacitación de la Secretaría, el cual tiene 4 categorías, una de ellas destaca para el reporte de estos procesos que refiere a la capacitación en derechos humanos, igualdad y equidad de género, con cursos como ?Viviendo en equidad? y ?Autonomía y Derechos Humanos de las Mujeres? con la participación de 849 hombres y 628 mujeres</t>
    </r>
  </si>
  <si>
    <r>
      <t>Justificación de diferencia de avances con respecto a las metas programadas
UR:</t>
    </r>
    <r>
      <rPr>
        <sz val="10"/>
        <rFont val="Montserrat"/>
      </rPr>
      <t xml:space="preserve"> 300
Derivado de que se realizó el proceso de ratificación de enlaces de género en los Centros SICT, no se ha logrado cumplir el avance planeado.</t>
    </r>
  </si>
  <si>
    <r>
      <t>Acciones de mejora para el siguiente periodo
UR:</t>
    </r>
    <r>
      <rPr>
        <sz val="10"/>
        <rFont val="Montserrat"/>
      </rPr>
      <t xml:space="preserve"> 300
Se continúa con la realización de acciones de sensibilización para la incorporación de la perspectiva de género en la Secretaría, a través de la Red de Personas Enlaces de Género, pertenecientes a diversas unidades administrativas de la Secretaría y Centros SCT. Por otro lado, la incorporación de medidas de flexibilización de horario del personal de confianza ha sido un reto difícil de enfrentar debido a la normatividad vigente en el Servicio Profesional de Carrera, y la ocupación de puestos de confianza, que permitan permear la incorporación de estas medidas de conciliación de forma universal a todas las personas trabajadoras. </t>
    </r>
  </si>
  <si>
    <r>
      <t>Acciones realizadas en el periodo
UR:</t>
    </r>
    <r>
      <rPr>
        <sz val="10"/>
        <rFont val="Montserrat"/>
      </rPr>
      <t xml:space="preserve"> RJL
Al cierre del primer trimestre de 2024, el Componente ha concluido con el periodo de ventanilla, y se encuentra en el proceso de revisión las solicitudes y la documentación correspondiente, de conformidad con la Mecánica Operativa establecida en el ACUERDO por el que se dan a conocer las Reglas de Operación del Programa de Fomento a la Agricultura, Ganadería, Pesca y Acuicultura para el ejercicio 2024, publicadas en el Diario Oficial de la Federación el 30 de diciembre de 2023, por lo que al cierre de este trimestre aún no se tiene determinada ninguna beneficiaria/o.    Respecto a las solicitudes recibidas para el Subcomponente Semilla Acuícola para este ejercicio, de un total de 1,360 solicitudes, 669 corresponden a mujeres, lo que representa el 49.19%, por lo que gracias a la difusión del componente se ha llegado a más pequeñas productoras acuícolas o pesqueras que en ejercicios anteriores, logrando un equilibrio en la participación al Componente.  
</t>
    </r>
    <r>
      <rPr>
        <b/>
        <sz val="10"/>
        <rFont val="Montserrat"/>
      </rPr>
      <t>UR:</t>
    </r>
    <r>
      <rPr>
        <sz val="10"/>
        <rFont val="Montserrat"/>
      </rPr>
      <t xml:space="preserve"> I00
Para el presente ejercicio se programó una meta de apoyo de 44,411 mujeres dedicadas a las actividades pesqueras y acuícolas, lo que representa un 23% sobre el total de personas físicas que son productores pesqueros y/o acuícolas apoyados por el programa en el año 2024.  Al 31 de marzo de 2024 se ha logrado apoyar con $333.05 MDP a 44,407 mujeres otorgando un apoyo económico directo por la cantidad de $7,500 pesos. Las mujeres que recibieron el apoyo durante el primer trimestre representan un 22.7% del total del padrón de personas beneficiadas en el año.</t>
    </r>
  </si>
  <si>
    <r>
      <t>Justificación de diferencia de avances con respecto a las metas programadas
UR:</t>
    </r>
    <r>
      <rPr>
        <sz val="10"/>
        <rFont val="Montserrat"/>
      </rPr>
      <t xml:space="preserve"> RJL
Sin información
</t>
    </r>
    <r>
      <rPr>
        <b/>
        <sz val="10"/>
        <rFont val="Montserrat"/>
      </rPr>
      <t>UR:</t>
    </r>
    <r>
      <rPr>
        <sz val="10"/>
        <rFont val="Montserrat"/>
      </rPr>
      <t xml:space="preserve"> I00
Sin información</t>
    </r>
  </si>
  <si>
    <r>
      <t>Acciones de mejora para el siguiente periodo
UR:</t>
    </r>
    <r>
      <rPr>
        <sz val="10"/>
        <rFont val="Montserrat"/>
      </rPr>
      <t xml:space="preserve"> RJL
Sin información
</t>
    </r>
    <r>
      <rPr>
        <b/>
        <sz val="10"/>
        <rFont val="Montserrat"/>
      </rPr>
      <t>UR:</t>
    </r>
    <r>
      <rPr>
        <sz val="10"/>
        <rFont val="Montserrat"/>
      </rPr>
      <t xml:space="preserve"> I00
Se puede señalar que las limitantes que persisten en una cultura que aún restringe la participación de la mujer en actividades productivas que se reducían sólo al género masculino, abre oportunidades inmejorables para profundizar en la formación de valores por una sociedad más justa e igualitaria, con equidad de género.</t>
    </r>
  </si>
  <si>
    <r>
      <t>Acciones realizadas en el periodo
UR:</t>
    </r>
    <r>
      <rPr>
        <sz val="10"/>
        <rFont val="Montserrat"/>
      </rPr>
      <t xml:space="preserve"> 215
El Programa Producción para el Bienestar en el ejercicio fiscal 2024, tiene un avance de 653,365 mujeres apoyadas con un monto de 4,792.0 millones de pesos, lo que representa aproximadamente el 35.5% respecto del total de productores beneficiarios del Programa en dicho periodo (1,841,855).</t>
    </r>
  </si>
  <si>
    <r>
      <t>Justificación de diferencia de avances con respecto a las metas programadas
UR:</t>
    </r>
    <r>
      <rPr>
        <sz val="10"/>
        <rFont val="Montserrat"/>
      </rPr>
      <t xml:space="preserve"> 215
Sin información</t>
    </r>
  </si>
  <si>
    <r>
      <t>Acciones de mejora para el siguiente periodo
UR:</t>
    </r>
    <r>
      <rPr>
        <sz val="10"/>
        <rFont val="Montserrat"/>
      </rPr>
      <t xml:space="preserve"> 215
Las personas productoras cuentan con liquidez para realizar las labores productivas en sus predios.</t>
    </r>
  </si>
  <si>
    <r>
      <t>Acciones realizadas en el periodo
UR:</t>
    </r>
    <r>
      <rPr>
        <sz val="10"/>
        <rFont val="Montserrat"/>
      </rPr>
      <t xml:space="preserve"> 311
Al primer trimestre, la Dirección General de Suelos y Agua, en su carácter de Unidad Responsable del  Programa ha realizado la distribución en 32 entidades federativas y la entrega de fertilizantes en 30, en los  cuales se ha entregado 475,917.50 toneladas de Fertilizantes, en beneficio de 1,622,160 hectáreas, como  apoyo a 1,070,171 personas productoras de cultivos prioritarios, de los cuales 393,548 son mujeres, lo que  representa un 36.77% de apoyo a las mujeres, respecto del total apoyado por el Programa de Fertilizantes y  un 19.68% respecto a lo programado en el indicador de género del Programa S292 Fertilizantes, para el  ejercicio fiscal 2024, dedicadas a la producción de cultivos como arroz, maíz, frijol y milpa principalmente.</t>
    </r>
  </si>
  <si>
    <r>
      <t>Justificación de diferencia de avances con respecto a las metas programadas
UR:</t>
    </r>
    <r>
      <rPr>
        <sz val="10"/>
        <rFont val="Montserrat"/>
      </rPr>
      <t xml:space="preserve"> 311
Al primer trimestre, se está considerando dentro del denominador el dato programado de personas (2,000,000), sin embargo las personas apoyadas fueron 1,070,171, por lo tanto las mujeres apoyadas representan un 37% respecto del total y un 20% respecto a lo programado en el indicador de género.</t>
    </r>
  </si>
  <si>
    <r>
      <t>Acciones de mejora para el siguiente periodo
UR:</t>
    </r>
    <r>
      <rPr>
        <sz val="10"/>
        <rFont val="Montserrat"/>
      </rPr>
      <t xml:space="preserve"> 311
La ampliación de cobertura del Programa a nivel nacional, a partir del 2023, contribuye a la autosuficiencia alimentaria del país y a mitigar la pobreza alimentaria en beneficio de personas productoras agrícolas dedicadas a los cultivos prioritarios, lo que permite mitigar la brecha de igualdad entre hombres y mujeres.</t>
    </r>
  </si>
  <si>
    <r>
      <t>Acciones realizadas en el periodo
UR:</t>
    </r>
    <r>
      <rPr>
        <sz val="10"/>
        <rFont val="Montserrat"/>
      </rPr>
      <t xml:space="preserve"> JBP
Productoras que reciben precios de garantía por la entrega de sus productos a SEGALMEX (maíz de pequeños productores y frijol), se benefició a un total de 30,547 pequeños productores, de los cuales 8,480 son mujeres, lo que representa el 27.76%, por otra parte respecto a los rangos de edad que tienen las beneficiarias, se encontró que el 17.54% tiene una edad entre 15 y 29 años,  33.87% de las beneficiarias tiene una edad entre 30 a 44 años, 30.47% tienen una edad entre 45 a 59 años, y 18.13% son mujeres de 60 años o más.  Incentivos de trigo, arroz y maíz de medianas productoras, se benefició a un total de 11,380 pequeños y medianos productores, de los cuales 3, 491 son mujeres lo que representa el 30.68 %, por otra parte respecto a los rangos de edad que tienen las beneficiarias, se encontró que el 12.92 % de las beneficiarias tiene una edad entre 15 a 29 años, 24 % se encuentran en el rango de entre 30 a 44 años, siendo un mayor porcentaje de mujeres de 45 a 59 años con el 32.71%.</t>
    </r>
  </si>
  <si>
    <r>
      <t>Justificación de diferencia de avances con respecto a las metas programadas
UR:</t>
    </r>
    <r>
      <rPr>
        <sz val="10"/>
        <rFont val="Montserrat"/>
      </rPr>
      <t xml:space="preserve"> JBP
Las diferencias entre el avance reportado al periodo (enero-marzo) y la meta establecida al mismo periodo, se debe a que, el Programa S290 Precios de Garantía a Productos Alimentarios Básicos, otorga el beneficio del incentivo bajo demanda del productor, es decir, que las metas establecidas son orientativas y se establecen considerando las proyecciones y resultados obtenidos en ejercicios anteriores, no obstante el número de beneficiarias (os) efectivamente atendidos pueden variar en función al número de personas productoras que solicitan el incentivo, y cumplen con los requisitos y criterios de elegibilidad.   En este sentido, el porcentaje de atención a mujeres señalado  en el reporte al primer trimestre, se realizó en función al total de personas beneficiarias en el periodo,  y no se consideró el denominador de la meta anual.</t>
    </r>
  </si>
  <si>
    <r>
      <t>Acciones de mejora para el siguiente periodo
UR:</t>
    </r>
    <r>
      <rPr>
        <sz val="10"/>
        <rFont val="Montserrat"/>
      </rPr>
      <t xml:space="preserve"> JBP
Las mujeres rurales constituyen un grupo social heterogéneo con perfiles demográficos y actividades productivas que varían de acuerdo con la región del país en la que viven y las relaciones de género que establecen en la familia y la comunidad (Suárez y Bonfil, 1996). Las situaciones de marginación, clase, etnia y género sitúan a las mujeres rurales en uno de los grupos más desprotegidos, subordinados y de mayor discriminación.    El factor de mujeres rurales e indígenas agrega rezago para las mujeres. Aunque las diferencias por género en el medio rural no son muy significativas, pues las condiciones de ambos géneros suelen ser críticas, las mujeres mantienen peores condiciones, sobre todo cuando se refiere a la cantidad de tierra. Es decir, como ?sujetos agrarios? o dueñas de tierra agrícola es evidente el rezago, a ello se suman otros tipos de discriminación que limitan su desarrollo de capacidades, como poco acceso a capacitación y tecnología, el monolingüismo, la invisibilidad como productoras y la todavía imperante división de tareas en las que los hombres son quienes toman las decisiones sobre los recursos.    Por lo tanto, el Programa de Precios de Garantía a Productos Alimentarios Básicos deberá continuar con los esfuerzos para expandir la cobertura de los precios de garantía a las productoras de toda la república, y a los municipios en donde aún no se ha llegado para garantizar el beneficio equitativo en la entrega de los subsidios.  </t>
    </r>
  </si>
  <si>
    <r>
      <t>Acciones realizadas en el periodo
UR:</t>
    </r>
    <r>
      <rPr>
        <sz val="10"/>
        <rFont val="Montserrat"/>
      </rPr>
      <t xml:space="preserve"> VSS
El apoyo consiste en proporcionar el servicio de abasto de la Canasta Básica Diconsa con un margen de ahorro con respecto a las alternativas de abasto de la localidad a través del funcionamiento de Tiendas Comunitarias y Tiendas Móviles. La transferencia de ahorro a las personas beneficiarias se realizará vía precios y no como subsidio directo. El Margen de Ahorro otorgado a través del precio promedio de Canasta Básica Diconsa, será por lo menos 15%.    Al cierre de febrero de 2024, el 63.6% de las tiendas comunitarias en operación (15,521 de 24,395) cuentan con una mujer como encargada de tienda.</t>
    </r>
  </si>
  <si>
    <r>
      <t>Justificación de diferencia de avances con respecto a las metas programadas
UR:</t>
    </r>
    <r>
      <rPr>
        <sz val="10"/>
        <rFont val="Montserrat"/>
      </rPr>
      <t xml:space="preserve"> VSS
Sin información</t>
    </r>
  </si>
  <si>
    <r>
      <t>Acciones de mejora para el siguiente periodo
UR:</t>
    </r>
    <r>
      <rPr>
        <sz val="10"/>
        <rFont val="Montserrat"/>
      </rPr>
      <t xml:space="preserve"> VSS
Sin información</t>
    </r>
  </si>
  <si>
    <r>
      <t>Acciones realizadas en el periodo
UR:</t>
    </r>
    <r>
      <rPr>
        <sz val="10"/>
        <rFont val="Montserrat"/>
      </rPr>
      <t xml:space="preserve"> VST
El ingreso al padrón no es controlable por tipo de beneficiario, los movimientos se dan de manera natural.   A través de la promoción del PASL, se ha logrado revertir la tendencia a la baja del padrón de personas beneficiarias, garantizando la disponibilidad de la leche fortificada al mantener un adecuado suministro de materias primas para el cumplimiento de los programas de producción y distribución.    </t>
    </r>
  </si>
  <si>
    <r>
      <t>Justificación de diferencia de avances con respecto a las metas programadas
UR:</t>
    </r>
    <r>
      <rPr>
        <sz val="10"/>
        <rFont val="Montserrat"/>
      </rPr>
      <t xml:space="preserve"> VST
Sin información</t>
    </r>
  </si>
  <si>
    <r>
      <t>Acciones de mejora para el siguiente periodo
UR:</t>
    </r>
    <r>
      <rPr>
        <sz val="10"/>
        <rFont val="Montserrat"/>
      </rPr>
      <t xml:space="preserve"> VST
Actualmente el Padrón de personas beneficiarias ha mostrado un incremento notable debido a que las acciones ejecutadas para su reactivación han sido constantes y alineadas a las metas anuales establecidas.</t>
    </r>
  </si>
  <si>
    <r>
      <t>Acciones realizadas en el periodo
UR:</t>
    </r>
    <r>
      <rPr>
        <sz val="10"/>
        <rFont val="Montserrat"/>
      </rPr>
      <t xml:space="preserve"> VST
Durante el primer trimestre del ejercicio 2024 se atendieron a 2,646 productores de los cuales 362 fueron mujeres y 2,284 fueron hombres.</t>
    </r>
  </si>
  <si>
    <r>
      <t>Acciones de mejora para el siguiente periodo
UR:</t>
    </r>
    <r>
      <rPr>
        <sz val="10"/>
        <rFont val="Montserrat"/>
      </rPr>
      <t xml:space="preserve"> VST
En los requisitos para el ingreso al Padrón nacional de productores de Liconsa S.A. de C.V., el trámite es de manera gratuita, sin distinción de género y con igualdad de oportunidades. </t>
    </r>
  </si>
  <si>
    <r>
      <t>Acciones realizadas en el periodo
UR:</t>
    </r>
    <r>
      <rPr>
        <sz val="10"/>
        <rFont val="Montserrat"/>
      </rPr>
      <t xml:space="preserve"> 139
El indicador Porcentaje de mujeres y hombres capacitados en cursos y talleres con perspectiva de género, se integra con los proyectos siguientes:  1.- Taller prevención de la violencia de genero, Hostigamiento sexual y acoso sexual en los Centros de Adiestramiento del Sistema de Adiestramiento Militar del Ejercito y F.A.M.   2.- Curso presencial y virtual en prevención de violaciones graves a Derechos Humanos.  3.-Curso igualdad de genero y prevención de la violencia en todas sus formas.  4.- Curso virtual Políticas Publicas para la igualdad de genero.  5.- Curso virtual Presupuestación con enfoque de genero.  6.- Curso virtual conciliación de la vida familiar y laboral.  7.- Curso corresponsabilidad.  8.- Curso virtual masculinidades positivas y prevención de la violencia de género.  9.- Curso sesgos de género y comunicación asertiva.  10.- Curso derecho a la diversidad de genero y no discriminación en el ejercicio profesional.       
</t>
    </r>
    <r>
      <rPr>
        <b/>
        <sz val="10"/>
        <rFont val="Montserrat"/>
      </rPr>
      <t>UR:</t>
    </r>
    <r>
      <rPr>
        <sz val="10"/>
        <rFont val="Montserrat"/>
      </rPr>
      <t xml:space="preserve"> 115
El indicador Porcentaje de avance en la asignación de becas de postgrado a mujeres y hombres del Ejercito y Fuerza Aérea Mexicanos, incluye la Maestría en Políticas Publicas enfocadas a la igualdad de genero.;  El indicador Porcentaje de avance en la capacitación en perspectiva de genero del personal de mujeres y hombres del sistema educativo militar del Ejército y Fuerza Aérea Mexicanos, comprende los proyectos:    1.- Curso enseñanza aprendizaje con perspectiva de genero en el sistema educativo militar.  2.- Curso igualdad de genero y prevención de la violencia en todas sus formas, hostigamiento sexual y acoso sexual, para los instructores del curso básico de formación militar .  3.- Curso prevención de la violencia en todas sus formas, hostigamiento sexual y acoso sexual, en el sistema educativo militar.;  El indicador Acciones para reforzar el aprendizaje del idioma ingles y francés de mujeres y hombres del Ejercito y Fuerza Aérea Mexicanos, a través de una plataforma didáctica virtual comprende la adquisición de una plataforma didáctica virtual de los idiomas ingles y francés para mujeres y hombres del Ejercito y Fuerza Aérea Mexicanos. 
</t>
    </r>
    <r>
      <rPr>
        <b/>
        <sz val="10"/>
        <rFont val="Montserrat"/>
      </rPr>
      <t>UR:</t>
    </r>
    <r>
      <rPr>
        <sz val="10"/>
        <rFont val="Montserrat"/>
      </rPr>
      <t xml:space="preserve"> 138
El indicador Acciones para promover la igualdad entere mujeres y hombres en el ejercito y Fuerza Aérea Mexicanos a través de una campaña de Difusión interna y una Carrera Deportiva, incluye los proyectos:  1.- Campaña de difusión interna para promover la Igualdad 2024  2.- Carrera deportiva contra la Violencia de genero 2024
</t>
    </r>
    <r>
      <rPr>
        <b/>
        <sz val="10"/>
        <rFont val="Montserrat"/>
      </rPr>
      <t>UR:</t>
    </r>
    <r>
      <rPr>
        <sz val="10"/>
        <rFont val="Montserrat"/>
      </rPr>
      <t xml:space="preserve"> 117
El indicador Acciones para el acceso y participación de mujeres a un mayor numero de espacios laborales a través de la construcción de instalaciones militares con perspectiva de genero está integrado por:  1.- Construcción de un vestidor para Mujeres y Hombres en la Dirección General de Derechos Humanos.  2.- Construcción de un alojamiento para mujeres en el Centro Nacional de Adiestramiento (Santa Gertrudis, Chih.)  3.- Construcción de un alojamiento para mujeres en el Centro de Adiestramiento de Policía Militar.  4.- Adecuación y adquisición de equipamiento para una sala de reclutamiento y evaluación para mujeres y hombres en la S.D.N. (Lomas de Sotelo, Cd. Mèx.)    5.- Construcción de un alojamiento para 100 mujeres en la Dirección General de Fabricas de Vestuario y Equipo 2/a. Fase (El vergel, Iztapalapa, Cd. Mèx.). 
</t>
    </r>
    <r>
      <rPr>
        <b/>
        <sz val="10"/>
        <rFont val="Montserrat"/>
      </rPr>
      <t>UR:</t>
    </r>
    <r>
      <rPr>
        <sz val="10"/>
        <rFont val="Montserrat"/>
      </rPr>
      <t xml:space="preserve"> 116
El indicador Acciones para mejorar la salud materno-fetal y la detección de VPH en mujeres en edad reproductiva, comprende el Equipamiento de una sala materno-fetal en el Hospital de Especialidades de la Mujer y Neonatología (Lomas de Sotelo, Cd. Mèx.) y Adquisición de pruebas de tamizaje primario para genotipificación de VPH en mujeres mayores de 30 años.</t>
    </r>
  </si>
  <si>
    <r>
      <t>Justificación de diferencia de avances con respecto a las metas programadas
UR:</t>
    </r>
    <r>
      <rPr>
        <sz val="10"/>
        <rFont val="Montserrat"/>
      </rPr>
      <t xml:space="preserve"> 139
Ninguna debido a que se cumplió con la meta del trimestre.
</t>
    </r>
    <r>
      <rPr>
        <b/>
        <sz val="10"/>
        <rFont val="Montserrat"/>
      </rPr>
      <t>UR:</t>
    </r>
    <r>
      <rPr>
        <sz val="10"/>
        <rFont val="Montserrat"/>
      </rPr>
      <t xml:space="preserve"> 115
Ninguno, debido a que se cumplió con la meta establecida
</t>
    </r>
    <r>
      <rPr>
        <b/>
        <sz val="10"/>
        <rFont val="Montserrat"/>
      </rPr>
      <t>UR:</t>
    </r>
    <r>
      <rPr>
        <sz val="10"/>
        <rFont val="Montserrat"/>
      </rPr>
      <t xml:space="preserve"> 138
Ninguna, debido a que se cumplió con la meta establecida
</t>
    </r>
    <r>
      <rPr>
        <b/>
        <sz val="10"/>
        <rFont val="Montserrat"/>
      </rPr>
      <t>UR:</t>
    </r>
    <r>
      <rPr>
        <sz val="10"/>
        <rFont val="Montserrat"/>
      </rPr>
      <t xml:space="preserve"> 117
Ninguna, debido a que se cumplió con la meta establecida
</t>
    </r>
    <r>
      <rPr>
        <b/>
        <sz val="10"/>
        <rFont val="Montserrat"/>
      </rPr>
      <t>UR:</t>
    </r>
    <r>
      <rPr>
        <sz val="10"/>
        <rFont val="Montserrat"/>
      </rPr>
      <t xml:space="preserve"> 116
Ninguno, debido a que se cumplió con la meta establecida</t>
    </r>
  </si>
  <si>
    <r>
      <t>Acciones de mejora para el siguiente periodo
UR:</t>
    </r>
    <r>
      <rPr>
        <sz val="10"/>
        <rFont val="Montserrat"/>
      </rPr>
      <t xml:space="preserve"> 139
Ninguna debido a que se cumplió la meta establecida en el trimestre
</t>
    </r>
    <r>
      <rPr>
        <b/>
        <sz val="10"/>
        <rFont val="Montserrat"/>
      </rPr>
      <t>UR:</t>
    </r>
    <r>
      <rPr>
        <sz val="10"/>
        <rFont val="Montserrat"/>
      </rPr>
      <t xml:space="preserve"> 115
Ninguno, debido a que se cumplió con la meta establecida
</t>
    </r>
    <r>
      <rPr>
        <b/>
        <sz val="10"/>
        <rFont val="Montserrat"/>
      </rPr>
      <t>UR:</t>
    </r>
    <r>
      <rPr>
        <sz val="10"/>
        <rFont val="Montserrat"/>
      </rPr>
      <t xml:space="preserve"> 138
Ninguna, debido a que se cumplió con la meta establecida
</t>
    </r>
    <r>
      <rPr>
        <b/>
        <sz val="10"/>
        <rFont val="Montserrat"/>
      </rPr>
      <t>UR:</t>
    </r>
    <r>
      <rPr>
        <sz val="10"/>
        <rFont val="Montserrat"/>
      </rPr>
      <t xml:space="preserve"> 117
Ninguna, debido a que se cumplió con la meta establecida
</t>
    </r>
    <r>
      <rPr>
        <b/>
        <sz val="10"/>
        <rFont val="Montserrat"/>
      </rPr>
      <t>UR:</t>
    </r>
    <r>
      <rPr>
        <sz val="10"/>
        <rFont val="Montserrat"/>
      </rPr>
      <t xml:space="preserve"> 116
Ninguna, debido a que se cumplió con la meta establecida</t>
    </r>
  </si>
  <si>
    <r>
      <t>Acciones realizadas en el periodo
UR:</t>
    </r>
    <r>
      <rPr>
        <sz val="10"/>
        <rFont val="Montserrat"/>
      </rPr>
      <t xml:space="preserve"> 711
Durante el primer trimestre de 2024, se implementaron las siguientes acciones: Indicador 157 acciones estratégicas en temas de igualdad entre mujeres y hombres (foros, talleres, eventos y marco jurídico, entre otros). ? Se realizaron 8 cursos de sensibilización y capacitación en materia de igualdad, no discriminación, y prevención y atención del hostigamiento y acoso sexual, con la participación de 177 personas servidoras públicas. Indicador 160 capacitación y sensibilización. ?En el marco de la conmemoración del Día Internacional de la Mujer, se realizó la Jornada por el derecho de las mujeres a la igualdad sustantiva que consistió en 4 días de activismo donde se tuvo una asistencia de 451 personas servidoras públicas. También se impartieron 4 conferencias en colaboración interinstitucional donde se benefició a 176 personas servidoras públicas. Indicador 160 difusión-campañas. - Se diseñaron y difundieron 21 instrumentos de comunicación (4 infografías, 7 cartas informativas y 10 publicaciones) que fueron distribuidos al personal de la SHCP y de las entidades que conforman el Sector Coordinado mediante los correos electrónicos institucionales</t>
    </r>
  </si>
  <si>
    <r>
      <t>Justificación de diferencia de avances con respecto a las metas programadas
UR:</t>
    </r>
    <r>
      <rPr>
        <sz val="10"/>
        <rFont val="Montserrat"/>
      </rPr>
      <t xml:space="preserve"> 711
En el primer trimestre de 2024, se cumplieron al 100% todas las metas comprometidas por indicador. Indicador 157 acciones estratégicas en temas de igualdad entre mujeres y hombres (foros, talleres, eventos y marco jurídico, entre otros). ? Se programó un total de 150 personas para el trimestre y se benefició a 177 servidoras y servidores públicos. Indicador 160 capacitación y sensibilización. ? Para este indicador se programaron 500 personas capacitadas, y al termino del trimestre se capacitaron a 627 personas en total. Indicador 160 difusión-campañas. ? En este trimestre se programaron 15 materiales de comunicación y difusión, cuya cantidad fue cumplida en el periodo que se informa porque se elaboraron y difundieron 21 instrumentos.</t>
    </r>
  </si>
  <si>
    <r>
      <t>Acciones de mejora para el siguiente periodo
UR:</t>
    </r>
    <r>
      <rPr>
        <sz val="10"/>
        <rFont val="Montserrat"/>
      </rPr>
      <t xml:space="preserve"> 711
Indicador 157 acciones estratégicas en temas de igualdad entre mujeres y hombres (foros, talleres, eventos y marco jurídico, entre otros). ? Continuar con el involucramiento de quienes integran la Red de Enlaces de Género en la SHCP y sus órganos desconcentrados; y de las Personas Consejeras en la dependencia, en el apoyo a las convocatorias de las actividades estratégicas. Indicador 160 capacitación y sensibilización. ? Se sugiere implementar una estrategia de comunicación más efectiva con las áreas involucradas en la dependencia para la contratación de proveedoras y proveedores que logren implementar el Programa Anual de Capacitación en Igualdad de Género (PAC-IG) para el presente ejercicio fiscal. Indicador 160 difusión-campañas. ?A partir de la experiencia obtenida, se recomienda continuar con la vinculación interinstitucional para la difusión de los instrumentos de comunicación. </t>
    </r>
  </si>
  <si>
    <r>
      <t>Acciones realizadas en el periodo
UR:</t>
    </r>
    <r>
      <rPr>
        <sz val="10"/>
        <rFont val="Montserrat"/>
      </rPr>
      <t xml:space="preserve"> 812
Porcentaje de acciones en cumplimiento con las posturas y obligaciones internacionales de México en materia inclusión y no discriminación de mujeres y niñas y de grupos en situación de vulnerabilidad. Durante el primer trimestre de 2024, se realizaron los siguientes eventos en el marco del 68º período de sesiones de la Comisión de la Condición Jurídica y Social de la Mujer (CSW 68): Políticas Exteriores Feministas en conjunto con el INMUJERES, donde se compartieron experiencias y buenas prácticas en la materia; Mobilizing for Ratification of ILO Convention on Violence and Harassment (C190): Ahead of its 5 year anniversary; El cuidado como derecho humano y su intersección con las finanzas públicas y la justicia fiscal; Inclusión Social y Combate a la Pobreza para el Bienestar de las Mujeres y las Niñas en conjunto con el INMUJRES, ONU Mujeres y CEPAL; Abordando las Pobrezas desde la visión de justicia económica de las Mujeres y Juventudes Indígenas  en conjunto con el INMUJRES, Enlace Continental de Mujeres Indígenas de las Américas (ECMIA) y el Foro Internacional de Mujeres Indígenas (FIMI).</t>
    </r>
  </si>
  <si>
    <r>
      <t>Justificación de diferencia de avances con respecto a las metas programadas
UR:</t>
    </r>
    <r>
      <rPr>
        <sz val="10"/>
        <rFont val="Montserrat"/>
      </rPr>
      <t xml:space="preserve"> 812
Esta Dirección General cumplió con sus metas planteadas para el primer trimestres de 2024, debido al liderazgo de México en materia de igualdad de género y derechos humanos de las mujeres y niñas.</t>
    </r>
  </si>
  <si>
    <r>
      <t>Acciones de mejora para el siguiente periodo
UR:</t>
    </r>
    <r>
      <rPr>
        <sz val="10"/>
        <rFont val="Montserrat"/>
      </rPr>
      <t xml:space="preserve"> 812
Sin información</t>
    </r>
  </si>
  <si>
    <r>
      <t>Acciones realizadas en el periodo
UR:</t>
    </r>
    <r>
      <rPr>
        <sz val="10"/>
        <rFont val="Montserrat"/>
      </rPr>
      <t xml:space="preserve"> 610
Cumplimiento con la Porgramación de capacitación para la sesibilización, fromación y capacitación al personal, para la incorporación de la perspectiva de género.</t>
    </r>
  </si>
  <si>
    <r>
      <t>Justificación de diferencia de avances con respecto a las metas programadas
UR:</t>
    </r>
    <r>
      <rPr>
        <sz val="10"/>
        <rFont val="Montserrat"/>
      </rPr>
      <t xml:space="preserve"> 610
Se presentó una solicitud de actividades de capacitación adicional, derivado de la difusión de contenidos para la prevención, que representó la inclusión de nuevas actividades a las ya programadas para el cumplimiento de la meta.</t>
    </r>
  </si>
  <si>
    <r>
      <t>Acciones de mejora para el siguiente periodo
UR:</t>
    </r>
    <r>
      <rPr>
        <sz val="10"/>
        <rFont val="Montserrat"/>
      </rPr>
      <t xml:space="preserve"> 610
Coordinar las actividades en cumplimiento con la Programación, enfocadas a la mejora continúa y la profesionalización en virtud de que la mayoría del personal ya cuenta con actividades de sensibilización cursadas.</t>
    </r>
  </si>
  <si>
    <r>
      <t>Acciones realizadas en el periodo
UR:</t>
    </r>
    <r>
      <rPr>
        <sz val="10"/>
        <rFont val="Montserrat"/>
      </rPr>
      <t xml:space="preserve"> 151
Porcentaje de casos de mujeres, niñas, niños y adultos mayores mexicanos en el exterior, en situación de maltrato, atendidos bajo el subprograma Igualdad de Género. Del 1 de enero al 31 de marzo de 2024, las representaciones de México en el exterior atendieron 340 casos de mujeres, niñas, niños y adultos mayores mexicanos en el exterior, en situación de maltrato, de los cuales 57 eran hombres, 276 eran mujeres, 3 eran niñas y 4 eran niños.   Mujeres: 279  Hombres: 61;  Porcentaje de casos de personas mexicanas en situación vulnerable, atendidas para su repatriación a México en el marco del subprograma Igualdad de Género. Del 1 de enero al 31 de marzo de 2024, las representaciones de México en el exterior atendieron 191 casos de personas mexicanas en situación vulnerable, atendidas para su repatriación a México, de las cuales 110 eran hombres, 57 eran mujeres, 11 eran niñas y 13 eran niños.   Mujeres: 68  Hombres: 123;  Porcentaje de casos de protección consular de mexicanas en reclusió;  Porcentaje de personas mexicanas en el exterior, posibles víctimas de trata de personas atendidas bajo el subprograma Protección consular y asistencia a las personas mexicanas víctimas de trata de personas en el exterior. Del 1 de enero al 31 de marzo de 2024, como parte del subprograma de Protección y asistencia consular a las personas mexicanas víctimas de trata de personas en el exterior, las representaciones de México en el exterior atendieron un total de 4,149 casos de personas mexicanas posibles víctimas de trata de personas en el extranjero, de las cuales 298 son hombres, 206 son mujeres, 1,526 son niñas y 2,119 son niños.</t>
    </r>
  </si>
  <si>
    <r>
      <t>Justificación de diferencia de avances con respecto a las metas programadas
UR:</t>
    </r>
    <r>
      <rPr>
        <sz val="10"/>
        <rFont val="Montserrat"/>
      </rPr>
      <t xml:space="preserve"> 151
El indicador que da seguimiento a los casos de mujeres, niñas, niños y adultos mayores mexicanos en el exterior, en situación de maltrato, atendidos bajo el subprograma Igualdad de Género no alcanzó la meta trimestral programada (375), como consecuencia de una mínima disminución en las solicitudes de asistencia y protección consular por parte de personas mexicanas en el exterior. Se destaca que, la red consular atendió durante el primer trimestre de 2024, 340 casos en este rubro.;  El indicador que da seguimiento a los casos de personas mexicanas en situación vulnerable, atendidas para su repatriación a México en el subprograma Igualdad de Género, no alcanzó la meta trimestral programada (200) como resultado de la disminución mínima en las solicitudes de repatriación por parte de personas mexicanas en el exterior. Se destaca que, la red consular atendió, durante el primer trimestre de 2024, 191 casos en este rubro.;  El indicador referente a los casos de mujeres mexicanas recluidas en ;  El indicador que da seguimiento a las personas mexicanas en el exterior, posibles víctimas de trata de personas presenta un cumplimiento superior a la meta trimestral programada (2,500), derivado de un aumento en las solicitudes de asistencia y protección consular en este ámbito durante el primer trimestre del año, así como por el aumento de personas menores de edad detenidas durante su intento de cruce hacia Estados Unidos. Dichas personas menores son procesadas mediante la Ley para la Protección de las Víctimas del Tráfico de Personas en Estados Unidos, mejor conocida como Ley William Wilberforce, cuyo objetivo es proteger a niñas, niños y adolescentes migrantes no acompañados de ser víctimas de trata de personas, por lo que las y los menores que son procesados mediante dicha ley no necesariamente son víctimas de trata de personas, sino que son consideradas como posibles víctimas por las autoridades.</t>
    </r>
  </si>
  <si>
    <r>
      <t>Acciones de mejora para el siguiente periodo
UR:</t>
    </r>
    <r>
      <rPr>
        <sz val="10"/>
        <rFont val="Montserrat"/>
      </rPr>
      <t xml:space="preserve"> 151
Porcentaje de personas mexicanas en el exterior, posibles víctimas de trata de personas atendidas bajo el subprograma Protección consular y asistencia a las personas mexicanas víctimas de trata de personas en el exterior.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la difusión de los derechos humanos de las personas, acciones para garantizar el acceso a la justicia y a los servicios disponibles para las víctimas, contemplando la unidad familiar y apoyo de empoderamiento para su reincorporación social.;  La red consular continuará promoviendo los servicios que ofrecen a las  mujeres, niñas, niños y adultos mayores mexicanos en el exterior, en situación de maltrato.;  La red;  La red consular continuará promoviendo los servicios que ofrecen a las  mexicanas en reclusión en el extranjero.</t>
    </r>
  </si>
  <si>
    <r>
      <t>Acciones realizadas en el periodo
UR:</t>
    </r>
    <r>
      <rPr>
        <sz val="10"/>
        <rFont val="Montserrat"/>
      </rPr>
      <t xml:space="preserve"> V00
Para el primer trimestre no se programaron acciones por parte de los Refugios y CEA, sin embargo, el Programa realizó acciones enfocadas en la operación de este, tales como Apertura de la Convocatoria, aprobación de proyectos, firma de convenios y se espera la transferencia de los recursos federales a los proyectos que han formalizado su participación en el Programa de Apoyo para Refugios Especializados para Mujeres Victimas de Género, sus Hijos e Hijas 2024.</t>
    </r>
  </si>
  <si>
    <r>
      <t>Justificación de diferencia de avances con respecto a las metas programadas
UR:</t>
    </r>
    <r>
      <rPr>
        <sz val="10"/>
        <rFont val="Montserrat"/>
      </rPr>
      <t xml:space="preserve"> V00
Para el presente trimestre no se reporta avance en los Indicadores por parte de los Refugios y CEA, debido a que la frecuencia de medición es semestral.</t>
    </r>
  </si>
  <si>
    <r>
      <t>Acciones de mejora para el siguiente periodo
UR:</t>
    </r>
    <r>
      <rPr>
        <sz val="10"/>
        <rFont val="Montserrat"/>
      </rPr>
      <t xml:space="preserve"> V00
Se brindará el acompañamiento a los Refugios y CEA.</t>
    </r>
  </si>
  <si>
    <r>
      <t>Acciones realizadas en el periodo
UR:</t>
    </r>
    <r>
      <rPr>
        <sz val="10"/>
        <rFont val="Montserrat"/>
      </rPr>
      <t xml:space="preserve"> V00
Para el primer trimestre no se programaron acciones derivadas de la implementación de los Programas Anuales de las IMEF, toda vez que no se ha realizado la dispersión de recursos y que la frecuencia de los indicadores es anual, por lo que a partir del siguiente periodo se podrá dar cuenta de las acciones por vertiente.</t>
    </r>
  </si>
  <si>
    <r>
      <t>Justificación de diferencia de avances con respecto a las metas programadas
UR:</t>
    </r>
    <r>
      <rPr>
        <sz val="10"/>
        <rFont val="Montserrat"/>
      </rPr>
      <t xml:space="preserve"> V00
Se brindará el acompañamiento a las 32 IMEF para el cumplimiento de las acciones que integran los Programas Anuales.</t>
    </r>
  </si>
  <si>
    <r>
      <t>Acciones de mejora para el siguiente periodo
UR:</t>
    </r>
    <r>
      <rPr>
        <sz val="10"/>
        <rFont val="Montserrat"/>
      </rPr>
      <t xml:space="preserve"> V00
Se brindará el acompañamiento a las 32 IMEF para el cumplimiento de las acciones que integran los Programas Anuales.</t>
    </r>
  </si>
  <si>
    <r>
      <t>Acciones realizadas en el periodo
UR:</t>
    </r>
    <r>
      <rPr>
        <sz val="10"/>
        <rFont val="Montserrat"/>
      </rPr>
      <t xml:space="preserve"> EZQ
Se están llevando a cabo las actividades administrativas correspondientes para la producción, difusión y estudio post test de la campaña institucional 2024 con nombre y versión aún por definir</t>
    </r>
  </si>
  <si>
    <r>
      <t>Justificación de diferencia de avances con respecto a las metas programadas
UR:</t>
    </r>
    <r>
      <rPr>
        <sz val="10"/>
        <rFont val="Montserrat"/>
      </rPr>
      <t xml:space="preserve"> EZQ
El indicador es anual por lo que no hay desviaciones en la meta</t>
    </r>
  </si>
  <si>
    <r>
      <t>Acciones de mejora para el siguiente periodo
UR:</t>
    </r>
    <r>
      <rPr>
        <sz val="10"/>
        <rFont val="Montserrat"/>
      </rPr>
      <t xml:space="preserve"> EZQ
No hay acciones de mejora</t>
    </r>
  </si>
  <si>
    <r>
      <t>Acciones realizadas en el periodo
UR:</t>
    </r>
    <r>
      <rPr>
        <sz val="10"/>
        <rFont val="Montserrat"/>
      </rPr>
      <t xml:space="preserve"> 911
Porcentaje de mujeres a las que se realizó evaluaciones de riesgo con metodología con perspectiva de género y fueron incorporadas derivado de su labor. Pare este primer trimestre se incorporaron 11 mujeres de un total de 26 defensores y defensoras de derechos humanos y periodistas a quienes se les realizo un análisis de riesgo con perspectiva de género, se obtuvo un avance del 11% con respecto a la meta programada en el año de 100, y un 44% con relación a las 25 mujeres programadas en el periodo. La metodología utilizada para la elaboración de estudios de análisis de riesgo incorpora la perspectiva de género como un enfoque transversal que busca eliminar las brechas de desigualdad en la protección integral que se brinda desde el Mecanismo.</t>
    </r>
  </si>
  <si>
    <r>
      <t>Justificación de diferencia de avances con respecto a las metas programadas
UR:</t>
    </r>
    <r>
      <rPr>
        <sz val="10"/>
        <rFont val="Montserrat"/>
      </rPr>
      <t xml:space="preserve"> 911
Porcentaje de mujeres a las que se realizó evaluaciones de riesgo con metodología con perspectiva de género y fueron incorporadas derivado de su labor. La variación de la meta se ve impactado por factores como el vencimiento de la temporalidad del análisis, a nuevos incidentes de riesgo que se presenten, situaciones que pueden ocasionar desfases entre lo programado y lo alcanzado. Aunado a lo anterior, el número de personas atendidas por el Mecanismo depende directamente del número de personas que se contacten directamente para solicitar la protección de dicha institución.</t>
    </r>
  </si>
  <si>
    <r>
      <t>Acciones de mejora para el siguiente periodo
UR:</t>
    </r>
    <r>
      <rPr>
        <sz val="10"/>
        <rFont val="Montserrat"/>
      </rPr>
      <t xml:space="preserve"> 911
Porcentaje de mujeres a las que se realizó evaluaciones de riesgo con metodología con perspectiva de género y fueron incorporadas derivado de su labor. Se comunica que desde el Mecanismo de Protección para Personas Defensoras de Derechos Humanos y Periodistas se continuará  con las labores de sensibilización y capacitación a las autoridades de los Gobiernos locales que se encargan de la atención de las agresiones que sufren las personas defensoras de Derechos humanos y personas periodistas que por su labor se encuentran en riesgo tales como: las Fiscalías generales; Secretarías de Seguridad Pública, Secretarías de Gobierno entre otras.   Cabe señalar que la intención es que el número de personas incorporadas al Mecanismo disminuya, lo que representaría la consolidación del   respeto irrestricto a sus derechos. La metodología utilizada para ello es a través del enfoque interseccional donde se visibiliza que una mujer periodista o defensora de derechos humanos puede tener varias discriminaciones que sumadas la afectan en el goce y en disfrute de sus derechos. </t>
    </r>
  </si>
  <si>
    <r>
      <t>Acciones realizadas en el periodo
UR:</t>
    </r>
    <r>
      <rPr>
        <sz val="10"/>
        <rFont val="Montserrat"/>
      </rPr>
      <t xml:space="preserve"> G00
En este primer trimestre, se concluyó con la actividad de planeación anual de la campaña de comunicación social, en la que se determinó a la población objetivo, la cobertura y los medios de comunicación que serán utilizados para la difusión, así como el periodo. La planeación quedó plasmada en la Estrategia y Programa Anual de Comunicación Social 2024.</t>
    </r>
  </si>
  <si>
    <r>
      <t>Justificación de diferencia de avances con respecto a las metas programadas
UR:</t>
    </r>
    <r>
      <rPr>
        <sz val="10"/>
        <rFont val="Montserrat"/>
      </rPr>
      <t xml:space="preserve"> G00
Se concluyó de manera satisfactoria la actividad de la planeación, por lo que no se identifica diferencia en los avances proyectados a los reportados. </t>
    </r>
  </si>
  <si>
    <r>
      <t>Acciones de mejora para el siguiente periodo
UR:</t>
    </r>
    <r>
      <rPr>
        <sz val="10"/>
        <rFont val="Montserrat"/>
      </rPr>
      <t xml:space="preserve"> G00
No se identificó ninguna acción de mejora. </t>
    </r>
  </si>
  <si>
    <r>
      <t>Acciones realizadas en el periodo
UR:</t>
    </r>
    <r>
      <rPr>
        <sz val="10"/>
        <rFont val="Montserrat"/>
      </rPr>
      <t xml:space="preserve"> V00
Porcentaje de avance de las acciones de coadyuvancia para las alertas de género. En el primer trimestre de 2024, se realizaron un total de 30 Sesiones Ordinarias de los Grupos Interinstitucional y Multidisciplinarios (GIM), que brindan seguimiento a los procesos de Alertas de Violencia de Género contra las Mujeres (AVGM) de los estado de Campeche, Colima, Chiapas, Chihuahua, Estado de México, Guerrero, Jalisco, Nuevo León, Oaxaca, San Luís Potosí, Sonora, Tlaxcala, Veracruz y Zacatecas. Lo anterior, para dar cumplimiento a la meta programada. ;  Porcentaje de avance en la aplicación de los Lineamientos para la obtención y aplicación de Recursos destinados a las acciones de coadyuvancia para las declaratorias de AVGM en Estados y Municipios.  El avance de la meta se cumplió al 100% toda vez que, el Comité de Evaluación de Proyectos autorizó $115,866,865.43 para 73 proyectos para la implementación de medidas que atiendan los Estados y Municipios que cuenten con la declaratoria de Alerta ;  Porcentaje de avance en las acciones para la instrumentación y seguimiento de algunas líneas de la SEGOB conforme a la LGIMH. Durante el primer trimestre de 2024, la meta programada se cumplió al 100% toda vez que, se realizaron nueve cursos y talleres en temáticas de Igualdad y no discriminación de género; Prevención de la violencia mediática; Violencia Política en razón de género y modelo de reeducación para los agresores; Prevención de la violencia mediática; Violencia de género; Derechos Humanos de las Mujeres; Igualdad y no discriminación de género; Mecanismos para la prevención, atención y sanción del acoso y hostigamiento sexual en la Administración Pública Federal. Beneficiando a 1,165 personas (639 mujeres; 216 hombres y 310 personas que no pusieron el sexo).</t>
    </r>
  </si>
  <si>
    <r>
      <t>Justificación de diferencia de avances con respecto a las metas programadas
UR:</t>
    </r>
    <r>
      <rPr>
        <sz val="10"/>
        <rFont val="Montserrat"/>
      </rPr>
      <t xml:space="preserve"> V00
Sin información</t>
    </r>
  </si>
  <si>
    <r>
      <t>Acciones de mejora para el siguiente periodo
UR:</t>
    </r>
    <r>
      <rPr>
        <sz val="10"/>
        <rFont val="Montserrat"/>
      </rPr>
      <t xml:space="preserve"> V00
Sin información</t>
    </r>
  </si>
  <si>
    <t xml:space="preserve">Avance en los Programas Presupuestarios con Erogaciones para la Igualdad entre Mujeres y Hombres, Anexo 13, PEF 2024
    Periodo Enero - Marzo  </t>
  </si>
  <si>
    <t>Presupuesto anual aprobado para el Programa presupuestario registrado en el Anexo 13 del PEF 2024</t>
  </si>
  <si>
    <t>Gasto Pagado
Enero-marzo</t>
  </si>
  <si>
    <t>Actividades de apoyo Administrativo</t>
  </si>
  <si>
    <r>
      <t xml:space="preserve">Monto Aprobado </t>
    </r>
    <r>
      <rPr>
        <sz val="12"/>
        <rFont val="Montserrat"/>
      </rPr>
      <t xml:space="preserve">
(millones de pesos)</t>
    </r>
  </si>
  <si>
    <t>Programa orientado a actividades de apoyo administrativo (servicios básicos, capacitación, vigilancia servicio de información en medios masivos, arrendamiento del inmueble) y Servicios Personales.</t>
  </si>
  <si>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</si>
  <si>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</si>
  <si>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t>O001</t>
  </si>
  <si>
    <t>Actividades de apoyo a la función pública y buen gobierno</t>
  </si>
  <si>
    <t>Programa orientado a las actividades de apoyo a la función pública y buen gobierno.</t>
  </si>
  <si>
    <r>
      <t xml:space="preserve">Acciones realizadas en el periodo
UR: HHG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41.88 por ciento con respecto al presupuesto programado modificado al periodo, lo que permitió contar con los servicios necesarios para el desarrollo de actividades institucionales.</t>
    </r>
  </si>
  <si>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primer trimestre de 2024 se concluyó la Auditoría al Desempeño número 2024-47-HHG-OICE-AU-001 al Programa S010 Programa de Adelanto, Bienestar e Igualad de las Mujeres (PROABIM), cuyo objetivo fue verificar la eficacia, eficiencia y efectividad del seguimiento del cumplimiento de las metas para las cuales se distribuyen recursos a las Instituciones de las Mujeres en las Entidades Federativas en el marco del PpS010 Programa de Adelanto, Bienestar e Igualad de las Mujeres.
Se dio seguimiento a dos observaciones que se emitieron derivado de la Auditoría de Adquisiciones, Arrendamientos y Contratación de Servicios 8/2023 “Servicios de Capacitación” realiada durante el cuarto trimestre de 2023, las cuales fueron solventadas por la entidad durante trimestre que se reporta. 
Durante el primer trimestre de 2024, se dio seguimiento a la atención del hallazgo preliminar que emitió en el cuarto trimestre de 2023 el Despacho González Lazarini S.A. de C.V., el cual se relacionaba con el proceso de integración del inventario de bienes muebles de la entidad.</t>
    </r>
  </si>
  <si>
    <t>31.00</t>
  </si>
  <si>
    <t>39.00</t>
  </si>
  <si>
    <r>
      <t>Acciones realizadas en el periodo
UR:</t>
    </r>
    <r>
      <rPr>
        <sz val="10"/>
        <rFont val="Montserrat"/>
      </rPr>
      <t xml:space="preserve"> 311
Al primer trimestre de 2024, el Programa Sembrando Vida conto con 437,566 sujetos de derecho, de los cuales 143,136 son mujeres, lo que representa el 32% del padrón de beneficiarios del Programa. </t>
    </r>
  </si>
  <si>
    <r>
      <t>Justificación de diferencia de avances con respecto a las metas programadas
UR:</t>
    </r>
    <r>
      <rPr>
        <sz val="10"/>
        <rFont val="Montserrat"/>
      </rPr>
      <t xml:space="preserve"> 311
Durante el primer trimestre de 2024, se superó la meta de mujeres en el padrón por 12 puntos porcentuales.    Así mismo se superó la meta del trimestre de apoyos económicos por 14 puntos porcentuales.  </t>
    </r>
  </si>
  <si>
    <r>
      <t>Acciones de mejora para el siguiente periodo
UR:</t>
    </r>
    <r>
      <rPr>
        <sz val="10"/>
        <rFont val="Montserrat"/>
      </rPr>
      <t xml:space="preserve"> 311
Durante el ejercicio fiscal 2024, se continuarán realizando acciones para fomentar la participación de las mujeres. </t>
    </r>
  </si>
  <si>
    <t>1.45</t>
  </si>
  <si>
    <t>1.90</t>
  </si>
  <si>
    <t>6.0</t>
  </si>
  <si>
    <t>Porcentaje de procesos de sensibilización impartidos</t>
  </si>
  <si>
    <t>Porcentaje de atenciones de primer contacto y básica brindadas en el marco del Protocolo para la prevención, atención y sanción de la violencia de género al interior del Senado de la República</t>
  </si>
  <si>
    <t xml:space="preserve">Porcentaje de difusión de contenidos sobre derechos humanos, igualdad de género, no discriminación y vida libre de violencia para generar una cultura Institucional. </t>
  </si>
  <si>
    <t xml:space="preserve">Porcentaje de acciones ejecutadas derivadas del Plan de Acción de la Política para la Igualdad Laboral y No Discriminación. </t>
  </si>
  <si>
    <t>16.70</t>
  </si>
  <si>
    <t>Porcentaje de acciones implementadas derivadas del Programa para la Igualdad de Género en el Plan de Trabajo Anual.</t>
  </si>
  <si>
    <t xml:space="preserve"> 200- H. Cámara de Senadores </t>
  </si>
  <si>
    <t xml:space="preserve"> La identificación de las desigualdades entre mujeres y hombres que se hacen notar sobre el personal que labora en el Senado de la República, desemboca en la necesidad de llevar a cabo diversas actividades que desde la Unidad Técnica para la Igualdad de Género ha considerado para poder transversalizar la perspectiva de género y coadyuvar en la igualdad sustantiva.   Se ha detectado que en la actualidad el total del personal del Senado de la República oscila en 3,987 personas, de las cuales 1,825 son mujeres y 2,162 son hombres.   Así también, se identificó que los tipos de nómina en los que hay mayoría de mujeres son los denominados: "Base" y operativo de "Confianza".   Sin embargo, en los tipos de nómina denominados: Técnicos Especializados, Estructura y Honorarios, su mayoría son hombres.   Lo que nos lleva a continuar trabajando en la transversalización de la perspectiva de género al interior del Senado de la República para lograr una cultura institucional que permita la igualdad entre hombres y mujeres, sin violencia y libres de discriminación.  </t>
  </si>
  <si>
    <t>295</t>
  </si>
  <si>
    <t>2162</t>
  </si>
  <si>
    <t>1825</t>
  </si>
  <si>
    <t>(H. Cámara de Senadores)</t>
  </si>
  <si>
    <t>Actividades derivadas del trabajo legislativo</t>
  </si>
  <si>
    <t>R001</t>
  </si>
  <si>
    <t>1</t>
  </si>
  <si>
    <r>
      <t>Acciones realizadas en el periodo
UR:</t>
    </r>
    <r>
      <rPr>
        <sz val="10"/>
        <rFont val="Montserrat"/>
      </rPr>
      <t xml:space="preserve"> 200
Capacitación, Eventos, Documentos especializados, Conferencias, acciones en el marco de la Certificación en materia de Igualdad laboral y no discriminación, acciones de difusión permanente, acciones para la prevención, atención y sanción de la violencia de género al interior del Senado de la República, prevención, atención y sanción. otras acciones para el logro de los indicadores, tareas de impacto legislativo, procesos formativos para el logro de los objetivos, reuniones de trabajo y otros. </t>
    </r>
  </si>
  <si>
    <r>
      <t>Justificación de diferencia de avances con respecto a las metas programadas
UR:</t>
    </r>
    <r>
      <rPr>
        <sz val="10"/>
        <rFont val="Montserrat"/>
      </rPr>
      <t xml:space="preserve"> 200
Se hace de conocimiento que en el archivo de Anexo 1 Población atendida, no se desglosa la edad, ya que no es el deseo de las personas, proporcionarla. </t>
    </r>
  </si>
  <si>
    <r>
      <t>Acciones de mejora para el siguiente periodo
UR:</t>
    </r>
    <r>
      <rPr>
        <sz val="10"/>
        <rFont val="Montserrat"/>
      </rPr>
      <t xml:space="preserve"> 200
Sin información</t>
    </r>
  </si>
  <si>
    <t>261. Porcentaje de mujeres indígenas y afromexicanas apoyadas por 4 modalidades del Programa.</t>
  </si>
  <si>
    <t>Presupuesto anual aprobado para el Programa presupuestario registrado en el anexo 10 del PEF 2024</t>
  </si>
  <si>
    <r>
      <t>Acciones realizadas en el periodo
UR:</t>
    </r>
    <r>
      <rPr>
        <sz val="10"/>
        <rFont val="Montserrat"/>
      </rPr>
      <t xml:space="preserve"> AYB
261. Porcentaje de mujeres indígenas y afromexicanas apoyadas por 4 modalidades del Programa. Respecto de la atención a mujeres indígenas y afromexicanas para el ejercicio de sus derechos, durante el primer trimestre del ejercicio fiscal 2024, se apoyaron 147 promotorías de los derechos de las mujeres indígenas y afromexicanas (146 mujeres y 1 hombre), en el Apoyo emergente para la sobrevivencia familiar con énfasis de apoyo a mujeres indígenas y afromexicanas en situación de desplazamiento forzado interno o de carencia del mínimo vital humano. Se brindaron 4 apoyos a grupos de mujeres indígenas, se realizó el dictamen y autorización de 37 proyectos para la implementación y ejercicio efectivo de los derechos fundamentales, 18 en el ámbito comunitario y 19 en el ámbito regional de la modalidad de Proyectos para la implementación y ejercicio efectivo de los derechos fundamentales en los ámbitos comunitarios y regional, y en la modalidad de Casas de la Mujer Indígena y Afromexicana, se re;  207. Al 31 de marzo del 2024, se ejercieron 46,292.2 miles de pesos de los cuales 25,300 miles de pesos corresponden al subsidio otorgado al componente de apoyo Proyectos Económicos con Impacto Comunitario y Regional, 1,000 miles de pesos se asignaron a la atención de Proyectos Comunitarios y Regionales de Turismo de Naturaleza y 11,736.7 miles de pesos corresponden al recurso ejercido para  la ejecución de Proyectos para la Implementación de Acciones de Mitigación y Adaptación a los efectos del Cambio Climático, asimismo, se ejercieron 2,620 miles de pesos para la atención de acciones de Comercialización de Productos Artesanales y Servicios Turísticos Indígenas; y para la atención de la Promotoría Comunitaria Indígena y Afromexicana, se destinó un monto total de 5,635.5 miles de pesos; beneficiando a 2,339 personas indígenas y afromexicanas</t>
    </r>
  </si>
  <si>
    <r>
      <t>Justificación de diferencia de avances con respecto a las metas programadas
UR:</t>
    </r>
    <r>
      <rPr>
        <sz val="10"/>
        <rFont val="Montserrat"/>
      </rPr>
      <t xml:space="preserve"> AYB
261. Porcentaje de mujeres indígenas y afromexicanas apoyadas por 4 modalidades del Programa. Respecto a la meta programada para el primer trimestre de 2024, ésta se supera 8.04% sin presentar efectos negativos en las beneficiarias. Cabe señalar que se incrementó el número de mujeres beneficiarias en virtud de que, entre las actividades de las promotoras comunitarias, se priorizaron acciones de acompañamiento para la elaboración de proyectos para el ejercicio de los derechos de las mujeres indígenas y afromexicanas, con las mujeres de las comunidades, dando un total de beneficiarias por 25,652;  207. Durante el periodo se tuvo un incremento en la meta programa al trimestre de 4.4% con respecto a la meta programada de mujeres que participan en los apoyos. </t>
    </r>
  </si>
  <si>
    <r>
      <t>Acciones de mejora para el siguiente periodo
UR:</t>
    </r>
    <r>
      <rPr>
        <sz val="10"/>
        <rFont val="Montserrat"/>
      </rPr>
      <t xml:space="preserve"> AYB
207. Durante el siguiente trimestre se continuará con la identificación de acciones de la Temática de Fomento a la Economía Indígena de las Modalidades de Proyectos Comunitarios y Regionales de Turismo de Naturaleza y Proyectos para la Implementación de Acciones de Mitigación y Adaptación a los efectos del Cambio Climático; lo que permitirá apoyar a comunidades indígenas y afromexicanas, priorizando aquellas que contemplen la perspectiva de igualdad de género. ;  261. Porcentaje de mujeres indígenas y afromexicanas apoyadas por 4 modalidades del Programa.Respecto de las acciones de mejora, el INPI busca fortalecer la participación y ejercicio efectivo de los derechos de las mujeres, al implementar acciones afirmativa en las distintas modalidades de apoyo del PROBIPI, Para el caso de proyectos, se dará preferencia a los proyectos enfocados a promover el ejercicio de derechos de las mujeres indígenas y afromexicanas, y que estos deberán ser conformados a través de la participación de las mujeres en el diseño, coordinación, ejecución y asistencia técnica de los proyectos.</t>
    </r>
  </si>
  <si>
    <t xml:space="preserve">La Comisión Ejecutiva de Atención a Víctimas (CEAV) es una de las instituciones más jóvenes del Estado mexicano. En 2011 se crea la Procuraduría Social de Atención a las Víctimas de Delitos (PROVICTIMA) y, con la publicación de la Ley General de Víctimas (LGV), en enero de 2013, se crea la CEAV como órgano operativo del Sistema Nacional de Atención a Víctimas. Para su operación, la CEAV cuenta con recursos presupuestarios del Programa EO33 "Atención a víctimas". Este programa tiene como problema a atender el que "Las víctimas de delitos y/o violaciones a derechos humanos enfrentan dificultades para recuperar o reconstruir sus proyectos de vida". De acuerdo con el Modelo Integral de Atención a Víctimas, el proyecto de vida se refiera al "potencial de realización personal de la víctima, considerando su vocación, aptitudes, circunstancias, potencialidades y aspiraciones, que le permiten fijarse, razonablemente, determinadas expectativas y acceder a estas". Es así, que objetivo del Programa es "Promover y facilitar la recuperación o reconstrucción de los proyectos de vida de las víctimas de delitos y violaciones a derechos humanos, mediante la prestación de apoyos y servicios especializados". Los servicios que provee la CEAV son: ayuda inmediata, asistencia, protección, atención y reparación integral del daño para las víctimas de delitos federales y/o violaciones a derechos humanos. </t>
  </si>
  <si>
    <t>Comisión Nacional de Salud Mental y Adicciones</t>
  </si>
  <si>
    <t>1/ Se presenta el monto total del Ramo 18, no obstante, para el total del aprobado anual no se suman 294,812 pesos,  1,497,764 pesos del monto del autorizado anual, y 6,040 pesos del autorizado al periodo y pagado, los cuales corresponden a recursos propios del programa presupuestario Dirección, coordinación y control de la operación del Sistema Eléctrico Nacional.</t>
  </si>
  <si>
    <t>Instituto Nacional de Ciencias Penales</t>
  </si>
  <si>
    <r>
      <t xml:space="preserve">Instituto Mexicano del Seguro Social </t>
    </r>
    <r>
      <rPr>
        <vertAlign val="superscript"/>
        <sz val="10"/>
        <color indexed="8"/>
        <rFont val="Montserrat"/>
      </rPr>
      <t>2/</t>
    </r>
  </si>
  <si>
    <r>
      <t xml:space="preserve">Instituto de Seguridad y Servicios Sociales de los Trabajadores del Estado </t>
    </r>
    <r>
      <rPr>
        <vertAlign val="superscript"/>
        <sz val="10"/>
        <color indexed="8"/>
        <rFont val="Montserrat"/>
      </rPr>
      <t>2/</t>
    </r>
  </si>
  <si>
    <r>
      <t xml:space="preserve">Petróleos Mexicanos </t>
    </r>
    <r>
      <rPr>
        <vertAlign val="superscript"/>
        <sz val="10"/>
        <color indexed="8"/>
        <rFont val="Montserrat"/>
      </rPr>
      <t>2/</t>
    </r>
  </si>
  <si>
    <r>
      <t>Comisión Federal de Electricidad</t>
    </r>
    <r>
      <rPr>
        <vertAlign val="superscript"/>
        <sz val="10"/>
        <color indexed="8"/>
        <rFont val="Montserrat"/>
      </rPr>
      <t xml:space="preserve"> 2/</t>
    </r>
  </si>
  <si>
    <r>
      <t xml:space="preserve">Energía </t>
    </r>
    <r>
      <rPr>
        <vertAlign val="superscript"/>
        <sz val="10"/>
        <color indexed="8"/>
        <rFont val="Montserrat"/>
      </rPr>
      <t>1/</t>
    </r>
  </si>
  <si>
    <r>
      <t>Sin meta al
periodo</t>
    </r>
    <r>
      <rPr>
        <b/>
        <vertAlign val="superscript"/>
        <sz val="11"/>
        <color theme="0"/>
        <rFont val="Montserrat"/>
      </rPr>
      <t xml:space="preserve"> 1/</t>
    </r>
    <r>
      <rPr>
        <b/>
        <sz val="11"/>
        <color theme="0"/>
        <rFont val="Montserrat"/>
      </rPr>
      <t xml:space="preserve">
(N/A)</t>
    </r>
  </si>
  <si>
    <t>1/ Corresponde a los indicadores con metas trimestrales, sin embargo, existen indicadores con metas semestrales y anuales que se contabilizaran como “meta al periodo” en el trimestral en que se cumpla el plazo para el reporte de la meta.</t>
  </si>
  <si>
    <t>Agricultura y Desarrollo Rural</t>
  </si>
  <si>
    <r>
      <t xml:space="preserve">EVOLUCIÓN DE LAS EROGACIONES CORRESPONDIENTES AL ANEXO PARA LA IGUALDAD ENTRE MUJERES Y HOMBRES
ENERO-MARZO
</t>
    </r>
    <r>
      <rPr>
        <sz val="11"/>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</si>
</sst>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0_-;\-* #,##0.0_-;_-* &quot;-&quot;??_-;_-@_-"/>
    <numFmt numFmtId="167" formatCode="00"/>
  </numFmts>
  <fonts count="46" x14ac:knownFonts="1">
    <font>
      <sz val="10"/>
      <name val="Soberana Sans"/>
      <family val="2"/>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oberana Sans"/>
      <family val="2"/>
    </font>
    <font>
      <sz val="11"/>
      <color theme="1"/>
      <name val="Montserrat"/>
    </font>
    <font>
      <sz val="11"/>
      <name val="Montserrat"/>
    </font>
    <font>
      <sz val="10"/>
      <color theme="1"/>
      <name val="Montserrat"/>
    </font>
    <font>
      <sz val="10"/>
      <name val="Montserrat"/>
    </font>
    <font>
      <sz val="9"/>
      <color theme="1"/>
      <name val="Montserrat"/>
    </font>
    <font>
      <sz val="10"/>
      <color indexed="8"/>
      <name val="Montserrat"/>
    </font>
    <font>
      <b/>
      <sz val="10"/>
      <color indexed="8"/>
      <name val="Montserrat"/>
    </font>
    <font>
      <b/>
      <sz val="11"/>
      <color theme="0"/>
      <name val="Montserrat"/>
    </font>
    <font>
      <b/>
      <sz val="11"/>
      <name val="Montserrat"/>
    </font>
    <font>
      <b/>
      <sz val="12"/>
      <color indexed="23"/>
      <name val="Montserrat"/>
    </font>
    <font>
      <b/>
      <sz val="16"/>
      <color indexed="8"/>
      <name val="Montserrat"/>
    </font>
    <font>
      <sz val="14"/>
      <color indexed="8"/>
      <name val="Montserrat"/>
    </font>
    <font>
      <b/>
      <sz val="16"/>
      <color indexed="9"/>
      <name val="Montserrat"/>
    </font>
    <font>
      <b/>
      <sz val="10"/>
      <color indexed="53"/>
      <name val="Montserrat"/>
    </font>
    <font>
      <sz val="12"/>
      <name val="Montserrat"/>
    </font>
    <font>
      <b/>
      <sz val="12"/>
      <name val="Montserrat"/>
    </font>
    <font>
      <b/>
      <sz val="12"/>
      <color indexed="8"/>
      <name val="Montserrat"/>
    </font>
    <font>
      <b/>
      <sz val="10"/>
      <name val="Montserrat"/>
    </font>
    <font>
      <b/>
      <sz val="9"/>
      <color indexed="8"/>
      <name val="Montserrat"/>
    </font>
    <font>
      <sz val="9"/>
      <name val="Montserrat"/>
    </font>
    <font>
      <b/>
      <sz val="12"/>
      <color theme="0"/>
      <name val="Montserrat"/>
    </font>
    <font>
      <sz val="11"/>
      <color indexed="8"/>
      <name val="Montserrat"/>
    </font>
    <font>
      <sz val="10"/>
      <name val="Arial"/>
      <family val="2"/>
    </font>
    <font>
      <vertAlign val="superscript"/>
      <sz val="10"/>
      <color indexed="8"/>
      <name val="Montserrat"/>
    </font>
    <font>
      <b/>
      <vertAlign val="superscript"/>
      <sz val="11"/>
      <color theme="0"/>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tint="-4.9989318521683403E-2"/>
        <bgColor indexed="64"/>
      </patternFill>
    </fill>
    <fill>
      <patternFill patternType="solid">
        <fgColor rgb="FFD4C19C"/>
        <bgColor indexed="64"/>
      </patternFill>
    </fill>
  </fills>
  <borders count="1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bottom style="thick">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thin">
        <color rgb="FFD8D8D8"/>
      </bottom>
      <diagonal/>
    </border>
    <border>
      <left/>
      <right style="medium">
        <color auto="1"/>
      </right>
      <top/>
      <bottom style="thin">
        <color rgb="FFD8D8D8"/>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style="medium">
        <color auto="1"/>
      </left>
      <right/>
      <top/>
      <bottom/>
      <diagonal/>
    </border>
    <border>
      <left/>
      <right style="medium">
        <color auto="1"/>
      </right>
      <top/>
      <bottom/>
      <diagonal/>
    </border>
    <border>
      <left style="medium">
        <color auto="1"/>
      </left>
      <right/>
      <top style="thick">
        <color rgb="FF969696"/>
      </top>
      <bottom/>
      <diagonal/>
    </border>
    <border>
      <left style="medium">
        <color auto="1"/>
      </left>
      <right/>
      <top/>
      <bottom style="medium">
        <color auto="1"/>
      </bottom>
      <diagonal/>
    </border>
    <border>
      <left/>
      <right/>
      <top/>
      <bottom style="medium">
        <color auto="1"/>
      </bottom>
      <diagonal/>
    </border>
    <border>
      <left/>
      <right style="thick">
        <color rgb="FFB2B2B2"/>
      </right>
      <top/>
      <bottom style="medium">
        <color auto="1"/>
      </bottom>
      <diagonal/>
    </border>
    <border>
      <left/>
      <right style="medium">
        <color auto="1"/>
      </right>
      <top style="medium">
        <color rgb="FF969696"/>
      </top>
      <bottom style="medium">
        <color auto="1"/>
      </bottom>
      <diagonal/>
    </border>
    <border>
      <left/>
      <right style="medium">
        <color auto="1"/>
      </right>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right style="medium">
        <color auto="1"/>
      </right>
      <top style="thick">
        <color rgb="FF969696"/>
      </top>
      <bottom/>
      <diagonal/>
    </border>
    <border>
      <left/>
      <right style="medium">
        <color auto="1"/>
      </right>
      <top/>
      <bottom style="medium">
        <color auto="1"/>
      </bottom>
      <diagonal/>
    </border>
    <border>
      <left/>
      <right/>
      <top style="medium">
        <color auto="1"/>
      </top>
      <bottom/>
      <diagonal/>
    </border>
    <border>
      <left/>
      <right/>
      <top style="medium">
        <color rgb="FFD8D8D8"/>
      </top>
      <bottom style="thick">
        <color rgb="FF969696"/>
      </bottom>
      <diagonal/>
    </border>
    <border>
      <left style="medium">
        <color rgb="FF969696"/>
      </left>
      <right/>
      <top style="thick">
        <color rgb="FF969696"/>
      </top>
      <bottom style="medium">
        <color rgb="FF969696"/>
      </bottom>
      <diagonal/>
    </border>
    <border>
      <left/>
      <right/>
      <top style="thick">
        <color rgb="FF969696"/>
      </top>
      <bottom style="medium">
        <color rgb="FF969696"/>
      </bottom>
      <diagonal/>
    </border>
    <border>
      <left style="medium">
        <color auto="1"/>
      </left>
      <right/>
      <top style="medium">
        <color auto="1"/>
      </top>
      <bottom/>
      <diagonal/>
    </border>
    <border>
      <left style="medium">
        <color auto="1"/>
      </left>
      <right/>
      <top/>
      <bottom style="thick">
        <color rgb="FF969696"/>
      </bottom>
      <diagonal/>
    </border>
    <border>
      <left/>
      <right style="medium">
        <color auto="1"/>
      </right>
      <top/>
      <bottom style="thick">
        <color rgb="FF969696"/>
      </bottom>
      <diagonal/>
    </border>
    <border>
      <left style="medium">
        <color auto="1"/>
      </left>
      <right/>
      <top style="medium">
        <color rgb="FFD8D8D8"/>
      </top>
      <bottom style="thick">
        <color rgb="FF969696"/>
      </bottom>
      <diagonal/>
    </border>
    <border>
      <left style="medium">
        <color auto="1"/>
      </left>
      <right/>
      <top style="medium">
        <color auto="1"/>
      </top>
      <bottom style="medium">
        <color rgb="FFD8D8D8"/>
      </bottom>
      <diagonal/>
    </border>
    <border>
      <left/>
      <right/>
      <top style="medium">
        <color auto="1"/>
      </top>
      <bottom style="medium">
        <color rgb="FFD8D8D8"/>
      </bottom>
      <diagonal/>
    </border>
    <border>
      <left/>
      <right style="medium">
        <color auto="1"/>
      </right>
      <top style="thick">
        <color rgb="FF969696"/>
      </top>
      <bottom style="medium">
        <color rgb="FF969696"/>
      </bottom>
      <diagonal/>
    </border>
  </borders>
  <cellStyleXfs count="52">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43" fontId="20"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0" fillId="0" borderId="0"/>
    <xf numFmtId="0" fontId="43" fillId="0" borderId="0"/>
    <xf numFmtId="43" fontId="43" fillId="0" borderId="0" applyFont="0" applyFill="0" applyBorder="0" applyAlignment="0" applyProtection="0"/>
  </cellStyleXfs>
  <cellXfs count="442">
    <xf numFmtId="0" fontId="0" fillId="0" borderId="0" xfId="0"/>
    <xf numFmtId="166" fontId="21" fillId="0" borderId="0" xfId="43" applyNumberFormat="1" applyFont="1" applyBorder="1"/>
    <xf numFmtId="166" fontId="25" fillId="0" borderId="0" xfId="43" applyNumberFormat="1" applyFont="1" applyBorder="1"/>
    <xf numFmtId="166" fontId="21" fillId="0" borderId="0" xfId="43" applyNumberFormat="1" applyFont="1" applyFill="1" applyBorder="1"/>
    <xf numFmtId="166" fontId="21" fillId="0" borderId="0" xfId="43" applyNumberFormat="1" applyFont="1" applyBorder="1" applyAlignment="1">
      <alignment vertical="center"/>
    </xf>
    <xf numFmtId="0" fontId="32" fillId="33" borderId="0" xfId="0" applyFont="1" applyFill="1" applyAlignment="1">
      <alignment vertical="center"/>
    </xf>
    <xf numFmtId="0" fontId="33" fillId="33" borderId="0" xfId="0" applyFont="1" applyFill="1" applyAlignment="1">
      <alignment vertical="center"/>
    </xf>
    <xf numFmtId="0" fontId="24" fillId="0" borderId="0" xfId="0" applyFont="1"/>
    <xf numFmtId="0" fontId="34" fillId="0" borderId="0" xfId="0" applyFont="1"/>
    <xf numFmtId="0" fontId="24" fillId="0" borderId="0" xfId="0" applyFont="1" applyAlignment="1">
      <alignment horizontal="center"/>
    </xf>
    <xf numFmtId="0" fontId="24" fillId="0" borderId="0" xfId="0" applyFont="1" applyAlignment="1">
      <alignment vertical="top" wrapText="1"/>
    </xf>
    <xf numFmtId="0" fontId="27" fillId="34" borderId="11" xfId="0" applyFont="1" applyFill="1" applyBorder="1" applyAlignment="1">
      <alignment horizontal="centerContinuous" vertical="center"/>
    </xf>
    <xf numFmtId="0" fontId="26" fillId="34" borderId="12" xfId="0" applyFont="1" applyFill="1" applyBorder="1" applyAlignment="1">
      <alignment horizontal="centerContinuous" vertical="center"/>
    </xf>
    <xf numFmtId="0" fontId="26" fillId="34" borderId="12" xfId="0" applyFont="1" applyFill="1" applyBorder="1" applyAlignment="1">
      <alignment horizontal="centerContinuous" vertical="center" wrapText="1"/>
    </xf>
    <xf numFmtId="0" fontId="26" fillId="34" borderId="13" xfId="0" applyFont="1" applyFill="1" applyBorder="1" applyAlignment="1">
      <alignment horizontal="centerContinuous" vertical="center" wrapText="1"/>
    </xf>
    <xf numFmtId="0" fontId="36" fillId="0" borderId="14" xfId="0" applyFont="1" applyBorder="1" applyAlignment="1">
      <alignment vertical="center" wrapText="1"/>
    </xf>
    <xf numFmtId="0" fontId="36" fillId="0" borderId="15" xfId="0" applyFont="1" applyBorder="1" applyAlignment="1">
      <alignment horizontal="center" vertical="center" wrapText="1"/>
    </xf>
    <xf numFmtId="165" fontId="24" fillId="0" borderId="0" xfId="0" applyNumberFormat="1" applyFont="1" applyAlignment="1">
      <alignment vertical="center"/>
    </xf>
    <xf numFmtId="0" fontId="38" fillId="0" borderId="20" xfId="0" applyFont="1" applyBorder="1" applyAlignment="1">
      <alignment vertical="top" wrapText="1"/>
    </xf>
    <xf numFmtId="0" fontId="24" fillId="0" borderId="0" xfId="0" applyFont="1" applyAlignment="1">
      <alignment horizontal="center" vertical="top" wrapText="1"/>
    </xf>
    <xf numFmtId="0" fontId="34" fillId="0" borderId="20" xfId="0" applyFont="1" applyBorder="1" applyAlignment="1">
      <alignment vertical="top" wrapText="1"/>
    </xf>
    <xf numFmtId="0" fontId="39" fillId="0" borderId="23" xfId="0" applyFont="1" applyBorder="1" applyAlignment="1">
      <alignment horizontal="center" vertical="center" wrapText="1"/>
    </xf>
    <xf numFmtId="0" fontId="34" fillId="0" borderId="0" xfId="0" applyFont="1" applyAlignment="1">
      <alignment vertical="top" wrapText="1"/>
    </xf>
    <xf numFmtId="3" fontId="40" fillId="0" borderId="23" xfId="0" applyNumberFormat="1" applyFont="1" applyBorder="1" applyAlignment="1">
      <alignment horizontal="center" vertical="center" wrapText="1"/>
    </xf>
    <xf numFmtId="0" fontId="38" fillId="0" borderId="24" xfId="0" applyFont="1" applyBorder="1" applyAlignment="1">
      <alignment horizontal="justify" vertical="center"/>
    </xf>
    <xf numFmtId="0" fontId="38" fillId="0" borderId="0" xfId="0" applyFont="1" applyAlignment="1">
      <alignment vertical="top" wrapText="1"/>
    </xf>
    <xf numFmtId="0" fontId="24" fillId="0" borderId="0" xfId="0" applyFont="1" applyAlignment="1">
      <alignment horizontal="right" vertical="top" wrapText="1"/>
    </xf>
    <xf numFmtId="0" fontId="24" fillId="0" borderId="17" xfId="0" applyFont="1" applyBorder="1" applyAlignment="1">
      <alignment vertical="top" wrapText="1"/>
    </xf>
    <xf numFmtId="0" fontId="38" fillId="0" borderId="17" xfId="0" applyFont="1" applyBorder="1" applyAlignment="1">
      <alignment vertical="top" wrapText="1"/>
    </xf>
    <xf numFmtId="0" fontId="38" fillId="0" borderId="27" xfId="0" applyFont="1" applyBorder="1" applyAlignment="1">
      <alignment horizontal="justify" vertical="top" wrapText="1"/>
    </xf>
    <xf numFmtId="0" fontId="38" fillId="35" borderId="35" xfId="0" applyFont="1" applyFill="1" applyBorder="1" applyAlignment="1">
      <alignment horizontal="center" vertical="center" wrapText="1"/>
    </xf>
    <xf numFmtId="0" fontId="38" fillId="35" borderId="39" xfId="0" applyFont="1" applyFill="1" applyBorder="1" applyAlignment="1">
      <alignment horizontal="center" vertical="center" wrapText="1"/>
    </xf>
    <xf numFmtId="164" fontId="24" fillId="0" borderId="0" xfId="0" applyNumberFormat="1" applyFont="1" applyAlignment="1">
      <alignment vertical="top" wrapText="1"/>
    </xf>
    <xf numFmtId="164" fontId="24" fillId="0" borderId="0" xfId="0" applyNumberFormat="1" applyFont="1" applyAlignment="1">
      <alignment horizontal="center" vertical="center" wrapText="1"/>
    </xf>
    <xf numFmtId="0" fontId="24" fillId="0" borderId="21" xfId="0" applyFont="1" applyBorder="1" applyAlignment="1">
      <alignment horizontal="center" vertical="center" wrapText="1"/>
    </xf>
    <xf numFmtId="0" fontId="38" fillId="35" borderId="35" xfId="0" applyFont="1" applyFill="1" applyBorder="1" applyAlignment="1">
      <alignment vertical="center" wrapText="1"/>
    </xf>
    <xf numFmtId="0" fontId="38" fillId="35" borderId="45" xfId="0" applyFont="1" applyFill="1" applyBorder="1" applyAlignment="1">
      <alignment horizontal="center" vertical="center" wrapText="1"/>
    </xf>
    <xf numFmtId="0" fontId="38" fillId="0" borderId="22" xfId="0" applyFont="1" applyBorder="1" applyAlignment="1">
      <alignment horizontal="justify" vertical="top" wrapText="1"/>
    </xf>
    <xf numFmtId="0" fontId="24" fillId="0" borderId="22" xfId="0" applyFont="1" applyBorder="1" applyAlignment="1">
      <alignment vertical="top" wrapText="1"/>
    </xf>
    <xf numFmtId="4" fontId="24" fillId="0" borderId="22" xfId="0" applyNumberFormat="1" applyFont="1" applyBorder="1" applyAlignment="1">
      <alignment vertical="top" wrapText="1"/>
    </xf>
    <xf numFmtId="4" fontId="24" fillId="0" borderId="22" xfId="0" applyNumberFormat="1" applyFont="1" applyBorder="1" applyAlignment="1">
      <alignment horizontal="center" vertical="top" wrapText="1"/>
    </xf>
    <xf numFmtId="0" fontId="24" fillId="0" borderId="51" xfId="0" applyFont="1" applyBorder="1" applyAlignment="1">
      <alignment horizontal="center" vertical="top" wrapText="1"/>
    </xf>
    <xf numFmtId="0" fontId="38" fillId="0" borderId="53" xfId="0" applyFont="1" applyBorder="1" applyAlignment="1">
      <alignment horizontal="justify" vertical="top" wrapText="1"/>
    </xf>
    <xf numFmtId="0" fontId="24" fillId="0" borderId="53" xfId="0" applyFont="1" applyBorder="1" applyAlignment="1">
      <alignment vertical="top" wrapText="1"/>
    </xf>
    <xf numFmtId="4" fontId="24" fillId="0" borderId="53" xfId="0" applyNumberFormat="1" applyFont="1" applyBorder="1" applyAlignment="1">
      <alignment vertical="top" wrapText="1"/>
    </xf>
    <xf numFmtId="4" fontId="24" fillId="0" borderId="53" xfId="0" applyNumberFormat="1" applyFont="1" applyBorder="1" applyAlignment="1">
      <alignment horizontal="center" vertical="top" wrapText="1"/>
    </xf>
    <xf numFmtId="0" fontId="24" fillId="0" borderId="54" xfId="0" applyFont="1" applyBorder="1" applyAlignment="1">
      <alignment horizontal="center" vertical="top" wrapText="1"/>
    </xf>
    <xf numFmtId="0" fontId="38" fillId="0" borderId="81" xfId="0" applyFont="1" applyBorder="1" applyAlignment="1">
      <alignment vertical="top" wrapText="1"/>
    </xf>
    <xf numFmtId="0" fontId="34" fillId="0" borderId="81" xfId="0" applyFont="1" applyBorder="1" applyAlignment="1">
      <alignment vertical="top" wrapText="1"/>
    </xf>
    <xf numFmtId="0" fontId="38" fillId="0" borderId="88" xfId="0" applyFont="1" applyBorder="1" applyAlignment="1">
      <alignment horizontal="justify" vertical="top" wrapText="1"/>
    </xf>
    <xf numFmtId="0" fontId="38" fillId="35" borderId="66" xfId="0" applyFont="1" applyFill="1" applyBorder="1" applyAlignment="1">
      <alignment horizontal="center" vertical="center" wrapText="1"/>
    </xf>
    <xf numFmtId="0" fontId="24" fillId="0" borderId="80" xfId="0" applyFont="1" applyBorder="1" applyAlignment="1">
      <alignment horizontal="center" vertical="center" wrapText="1"/>
    </xf>
    <xf numFmtId="0" fontId="38" fillId="35" borderId="77" xfId="0" applyFont="1" applyFill="1" applyBorder="1" applyAlignment="1">
      <alignment horizontal="center" vertical="center" wrapText="1"/>
    </xf>
    <xf numFmtId="0" fontId="24" fillId="0" borderId="75" xfId="0" applyFont="1" applyBorder="1" applyAlignment="1">
      <alignment horizontal="center" vertical="top" wrapText="1"/>
    </xf>
    <xf numFmtId="0" fontId="38" fillId="0" borderId="73" xfId="0" applyFont="1" applyBorder="1" applyAlignment="1">
      <alignment horizontal="justify" vertical="top" wrapText="1"/>
    </xf>
    <xf numFmtId="0" fontId="24" fillId="0" borderId="73" xfId="0" applyFont="1" applyBorder="1" applyAlignment="1">
      <alignment vertical="top" wrapText="1"/>
    </xf>
    <xf numFmtId="4" fontId="24" fillId="0" borderId="73" xfId="0" applyNumberFormat="1" applyFont="1" applyBorder="1" applyAlignment="1">
      <alignment vertical="top" wrapText="1"/>
    </xf>
    <xf numFmtId="4" fontId="24" fillId="0" borderId="73" xfId="0" applyNumberFormat="1" applyFont="1" applyBorder="1" applyAlignment="1">
      <alignment horizontal="center" vertical="top" wrapText="1"/>
    </xf>
    <xf numFmtId="0" fontId="24" fillId="0" borderId="72" xfId="0" applyFont="1" applyBorder="1" applyAlignment="1">
      <alignment horizontal="center" vertical="top" wrapText="1"/>
    </xf>
    <xf numFmtId="0" fontId="21" fillId="0" borderId="0" xfId="46" applyFont="1"/>
    <xf numFmtId="0" fontId="21" fillId="0" borderId="0" xfId="46" applyFont="1" applyAlignment="1">
      <alignment horizontal="right"/>
    </xf>
    <xf numFmtId="0" fontId="22" fillId="0" borderId="0" xfId="46" applyFont="1"/>
    <xf numFmtId="0" fontId="22" fillId="0" borderId="0" xfId="46" applyFont="1" applyAlignment="1">
      <alignment horizontal="right"/>
    </xf>
    <xf numFmtId="0" fontId="23" fillId="0" borderId="0" xfId="47" applyFont="1"/>
    <xf numFmtId="3" fontId="21" fillId="0" borderId="0" xfId="46" applyNumberFormat="1" applyFont="1"/>
    <xf numFmtId="0" fontId="26" fillId="0" borderId="0" xfId="46" applyFont="1"/>
    <xf numFmtId="165" fontId="26" fillId="36" borderId="58" xfId="46" applyNumberFormat="1" applyFont="1" applyFill="1" applyBorder="1" applyAlignment="1">
      <alignment vertical="center"/>
    </xf>
    <xf numFmtId="3" fontId="26" fillId="36" borderId="58" xfId="46" applyNumberFormat="1" applyFont="1" applyFill="1" applyBorder="1" applyAlignment="1">
      <alignment vertical="center"/>
    </xf>
    <xf numFmtId="3" fontId="26" fillId="36" borderId="58" xfId="46" applyNumberFormat="1" applyFont="1" applyFill="1" applyBorder="1" applyAlignment="1">
      <alignment horizontal="center"/>
    </xf>
    <xf numFmtId="0" fontId="26" fillId="36" borderId="58" xfId="46" applyFont="1" applyFill="1" applyBorder="1" applyAlignment="1">
      <alignment vertical="top" wrapText="1"/>
    </xf>
    <xf numFmtId="3" fontId="26" fillId="36" borderId="58" xfId="46" applyNumberFormat="1" applyFont="1" applyFill="1" applyBorder="1" applyAlignment="1">
      <alignment vertical="top"/>
    </xf>
    <xf numFmtId="3" fontId="26" fillId="36" borderId="0" xfId="46" applyNumberFormat="1" applyFont="1" applyFill="1" applyAlignment="1">
      <alignment horizontal="center"/>
    </xf>
    <xf numFmtId="165" fontId="26" fillId="36" borderId="0" xfId="46" applyNumberFormat="1" applyFont="1" applyFill="1" applyAlignment="1">
      <alignment vertical="center"/>
    </xf>
    <xf numFmtId="3" fontId="26" fillId="36" borderId="0" xfId="46" applyNumberFormat="1" applyFont="1" applyFill="1" applyAlignment="1">
      <alignment vertical="center"/>
    </xf>
    <xf numFmtId="0" fontId="26" fillId="36" borderId="0" xfId="46" applyFont="1" applyFill="1" applyAlignment="1">
      <alignment vertical="top" wrapText="1"/>
    </xf>
    <xf numFmtId="3" fontId="26" fillId="36" borderId="0" xfId="46" applyNumberFormat="1" applyFont="1" applyFill="1" applyAlignment="1">
      <alignment vertical="top"/>
    </xf>
    <xf numFmtId="3" fontId="24" fillId="36" borderId="0" xfId="46" applyNumberFormat="1" applyFont="1" applyFill="1" applyAlignment="1">
      <alignment horizontal="center"/>
    </xf>
    <xf numFmtId="167" fontId="26" fillId="36" borderId="0" xfId="46" applyNumberFormat="1" applyFont="1" applyFill="1" applyAlignment="1">
      <alignment vertical="top"/>
    </xf>
    <xf numFmtId="3" fontId="27" fillId="36" borderId="0" xfId="46" applyNumberFormat="1" applyFont="1" applyFill="1" applyAlignment="1">
      <alignment horizontal="center" vertical="center"/>
    </xf>
    <xf numFmtId="165" fontId="27" fillId="36" borderId="0" xfId="46" applyNumberFormat="1" applyFont="1" applyFill="1" applyAlignment="1">
      <alignment vertical="center"/>
    </xf>
    <xf numFmtId="3" fontId="27" fillId="36" borderId="0" xfId="46" applyNumberFormat="1" applyFont="1" applyFill="1" applyAlignment="1">
      <alignment vertical="center"/>
    </xf>
    <xf numFmtId="0" fontId="21" fillId="0" borderId="60" xfId="46" applyFont="1" applyBorder="1"/>
    <xf numFmtId="0" fontId="21" fillId="0" borderId="60" xfId="46" applyFont="1" applyBorder="1" applyAlignment="1">
      <alignment horizontal="right"/>
    </xf>
    <xf numFmtId="0" fontId="28" fillId="0" borderId="61" xfId="46" applyFont="1" applyBorder="1" applyAlignment="1">
      <alignment horizontal="center"/>
    </xf>
    <xf numFmtId="0" fontId="28" fillId="0" borderId="61" xfId="46" applyFont="1" applyBorder="1" applyAlignment="1">
      <alignment horizontal="center" vertical="center" wrapText="1"/>
    </xf>
    <xf numFmtId="0" fontId="28" fillId="0" borderId="61" xfId="46" applyFont="1" applyBorder="1" applyAlignment="1">
      <alignment horizontal="center" vertical="center"/>
    </xf>
    <xf numFmtId="0" fontId="28" fillId="37" borderId="0" xfId="46" applyFont="1" applyFill="1" applyAlignment="1">
      <alignment horizontal="center"/>
    </xf>
    <xf numFmtId="0" fontId="28" fillId="37" borderId="0" xfId="46" applyFont="1" applyFill="1" applyAlignment="1">
      <alignment horizontal="center" vertical="center" wrapText="1"/>
    </xf>
    <xf numFmtId="0" fontId="21" fillId="0" borderId="0" xfId="46" applyFont="1" applyAlignment="1">
      <alignment vertical="center"/>
    </xf>
    <xf numFmtId="0" fontId="21" fillId="0" borderId="0" xfId="46" applyFont="1" applyAlignment="1">
      <alignment horizontal="center" vertical="center"/>
    </xf>
    <xf numFmtId="0" fontId="29" fillId="0" borderId="0" xfId="46" applyFont="1" applyAlignment="1">
      <alignment horizontal="center" vertical="center" wrapText="1"/>
    </xf>
    <xf numFmtId="0" fontId="30" fillId="0" borderId="0" xfId="46" applyFont="1" applyAlignment="1">
      <alignment vertical="center"/>
    </xf>
    <xf numFmtId="0" fontId="26" fillId="36" borderId="35" xfId="46" applyFont="1" applyFill="1" applyBorder="1" applyAlignment="1">
      <alignment horizontal="center" vertical="center" wrapText="1"/>
    </xf>
    <xf numFmtId="0" fontId="26" fillId="36" borderId="35" xfId="46" applyFont="1" applyFill="1" applyBorder="1" applyAlignment="1">
      <alignment vertical="top" wrapText="1"/>
    </xf>
    <xf numFmtId="3" fontId="26" fillId="36" borderId="35" xfId="46" applyNumberFormat="1" applyFont="1" applyFill="1" applyBorder="1" applyAlignment="1">
      <alignment vertical="top"/>
    </xf>
    <xf numFmtId="1" fontId="27" fillId="36" borderId="0" xfId="46" applyNumberFormat="1" applyFont="1" applyFill="1" applyAlignment="1">
      <alignment horizontal="center" vertical="center"/>
    </xf>
    <xf numFmtId="0" fontId="28" fillId="0" borderId="60" xfId="46" applyFont="1" applyBorder="1" applyAlignment="1">
      <alignment horizontal="center" vertical="center"/>
    </xf>
    <xf numFmtId="0" fontId="28" fillId="0" borderId="60" xfId="46" applyFont="1" applyBorder="1" applyAlignment="1">
      <alignment horizontal="center" vertical="center" wrapText="1"/>
    </xf>
    <xf numFmtId="0" fontId="38" fillId="35" borderId="35" xfId="0" applyFont="1" applyFill="1" applyBorder="1" applyAlignment="1">
      <alignment horizontal="center" vertical="center" wrapText="1"/>
    </xf>
    <xf numFmtId="0" fontId="38" fillId="0" borderId="22" xfId="0" applyFont="1" applyBorder="1" applyAlignment="1">
      <alignment horizontal="justify" vertical="top" wrapText="1"/>
    </xf>
    <xf numFmtId="0" fontId="24" fillId="0" borderId="0" xfId="0" applyFont="1" applyAlignment="1">
      <alignment vertical="top" wrapText="1"/>
    </xf>
    <xf numFmtId="0" fontId="24" fillId="0" borderId="0" xfId="49" applyFont="1" applyAlignment="1">
      <alignment horizontal="center"/>
    </xf>
    <xf numFmtId="0" fontId="24" fillId="0" borderId="0" xfId="49" applyFont="1"/>
    <xf numFmtId="0" fontId="22" fillId="0" borderId="0" xfId="49" applyFont="1" applyAlignment="1">
      <alignment vertical="top" wrapText="1"/>
    </xf>
    <xf numFmtId="0" fontId="24" fillId="0" borderId="0" xfId="49" applyFont="1" applyAlignment="1">
      <alignment vertical="top" wrapText="1"/>
    </xf>
    <xf numFmtId="0" fontId="27" fillId="34" borderId="11" xfId="49" applyFont="1" applyFill="1" applyBorder="1" applyAlignment="1">
      <alignment horizontal="centerContinuous" vertical="center"/>
    </xf>
    <xf numFmtId="0" fontId="26" fillId="34" borderId="12" xfId="49" applyFont="1" applyFill="1" applyBorder="1" applyAlignment="1">
      <alignment horizontal="centerContinuous" vertical="center"/>
    </xf>
    <xf numFmtId="0" fontId="26" fillId="34" borderId="12" xfId="49" applyFont="1" applyFill="1" applyBorder="1" applyAlignment="1">
      <alignment horizontal="centerContinuous" vertical="center" wrapText="1"/>
    </xf>
    <xf numFmtId="0" fontId="26" fillId="34" borderId="13" xfId="49" applyFont="1" applyFill="1" applyBorder="1" applyAlignment="1">
      <alignment horizontal="centerContinuous" vertical="center" wrapText="1"/>
    </xf>
    <xf numFmtId="0" fontId="36" fillId="0" borderId="14" xfId="49" applyFont="1" applyBorder="1" applyAlignment="1">
      <alignment vertical="center" wrapText="1"/>
    </xf>
    <xf numFmtId="0" fontId="36" fillId="0" borderId="15" xfId="49" applyFont="1" applyBorder="1" applyAlignment="1">
      <alignment horizontal="center" vertical="center" wrapText="1"/>
    </xf>
    <xf numFmtId="0" fontId="35" fillId="0" borderId="0" xfId="49" applyFont="1" applyAlignment="1">
      <alignment vertical="top" wrapText="1"/>
    </xf>
    <xf numFmtId="165" fontId="35" fillId="0" borderId="0" xfId="49" applyNumberFormat="1" applyFont="1" applyAlignment="1">
      <alignment vertical="center"/>
    </xf>
    <xf numFmtId="0" fontId="38" fillId="0" borderId="81" xfId="49" applyFont="1" applyBorder="1" applyAlignment="1">
      <alignment vertical="top" wrapText="1"/>
    </xf>
    <xf numFmtId="0" fontId="24" fillId="0" borderId="0" xfId="49" applyFont="1" applyAlignment="1">
      <alignment horizontal="center" vertical="top" wrapText="1"/>
    </xf>
    <xf numFmtId="0" fontId="34" fillId="0" borderId="81" xfId="49" applyFont="1" applyBorder="1" applyAlignment="1">
      <alignment vertical="top" wrapText="1"/>
    </xf>
    <xf numFmtId="0" fontId="39" fillId="0" borderId="23" xfId="49" applyFont="1" applyBorder="1" applyAlignment="1">
      <alignment horizontal="center" vertical="center" wrapText="1"/>
    </xf>
    <xf numFmtId="0" fontId="34" fillId="0" borderId="0" xfId="49" applyFont="1" applyAlignment="1">
      <alignment vertical="top" wrapText="1"/>
    </xf>
    <xf numFmtId="3" fontId="40" fillId="0" borderId="23" xfId="49" applyNumberFormat="1" applyFont="1" applyBorder="1" applyAlignment="1">
      <alignment horizontal="center" vertical="center" wrapText="1"/>
    </xf>
    <xf numFmtId="0" fontId="38" fillId="0" borderId="24" xfId="49" applyFont="1" applyBorder="1" applyAlignment="1">
      <alignment horizontal="justify" vertical="center"/>
    </xf>
    <xf numFmtId="0" fontId="29" fillId="0" borderId="0" xfId="49" applyFont="1" applyAlignment="1">
      <alignment vertical="top" wrapText="1"/>
    </xf>
    <xf numFmtId="0" fontId="22" fillId="0" borderId="0" xfId="49" applyFont="1" applyAlignment="1">
      <alignment horizontal="right" vertical="top" wrapText="1"/>
    </xf>
    <xf numFmtId="0" fontId="24" fillId="0" borderId="17" xfId="49" applyFont="1" applyBorder="1" applyAlignment="1">
      <alignment vertical="top" wrapText="1"/>
    </xf>
    <xf numFmtId="0" fontId="38" fillId="0" borderId="17" xfId="49" applyFont="1" applyBorder="1" applyAlignment="1">
      <alignment vertical="top" wrapText="1"/>
    </xf>
    <xf numFmtId="0" fontId="38" fillId="0" borderId="0" xfId="49" applyFont="1" applyAlignment="1">
      <alignment vertical="top" wrapText="1"/>
    </xf>
    <xf numFmtId="0" fontId="38" fillId="0" borderId="88" xfId="49" applyFont="1" applyBorder="1" applyAlignment="1">
      <alignment horizontal="justify" vertical="top" wrapText="1"/>
    </xf>
    <xf numFmtId="164" fontId="24" fillId="0" borderId="0" xfId="49" applyNumberFormat="1" applyFont="1" applyAlignment="1">
      <alignment vertical="top" wrapText="1"/>
    </xf>
    <xf numFmtId="164" fontId="24" fillId="0" borderId="0" xfId="49" applyNumberFormat="1" applyFont="1" applyAlignment="1">
      <alignment horizontal="center" vertical="center" wrapText="1"/>
    </xf>
    <xf numFmtId="0" fontId="24" fillId="0" borderId="80" xfId="49" applyFont="1" applyBorder="1" applyAlignment="1">
      <alignment horizontal="center" vertical="center" wrapText="1"/>
    </xf>
    <xf numFmtId="0" fontId="38" fillId="35" borderId="35" xfId="49" applyFont="1" applyFill="1" applyBorder="1" applyAlignment="1">
      <alignment vertical="center" wrapText="1"/>
    </xf>
    <xf numFmtId="0" fontId="38" fillId="35" borderId="35" xfId="49" applyFont="1" applyFill="1" applyBorder="1" applyAlignment="1">
      <alignment horizontal="center" vertical="center" wrapText="1"/>
    </xf>
    <xf numFmtId="0" fontId="38" fillId="35" borderId="66" xfId="49" applyFont="1" applyFill="1" applyBorder="1" applyAlignment="1">
      <alignment horizontal="center" vertical="center" wrapText="1"/>
    </xf>
    <xf numFmtId="0" fontId="38" fillId="35" borderId="77" xfId="49" applyFont="1" applyFill="1" applyBorder="1" applyAlignment="1">
      <alignment horizontal="center" vertical="center" wrapText="1"/>
    </xf>
    <xf numFmtId="0" fontId="38" fillId="0" borderId="22" xfId="49" applyFont="1" applyBorder="1" applyAlignment="1">
      <alignment horizontal="justify" vertical="top" wrapText="1"/>
    </xf>
    <xf numFmtId="0" fontId="24" fillId="0" borderId="22" xfId="49" applyFont="1" applyBorder="1" applyAlignment="1">
      <alignment vertical="top" wrapText="1"/>
    </xf>
    <xf numFmtId="4" fontId="24" fillId="0" borderId="22" xfId="49" applyNumberFormat="1" applyFont="1" applyBorder="1" applyAlignment="1">
      <alignment vertical="top" wrapText="1"/>
    </xf>
    <xf numFmtId="4" fontId="24" fillId="0" borderId="22" xfId="49" applyNumberFormat="1" applyFont="1" applyBorder="1" applyAlignment="1">
      <alignment horizontal="center" vertical="top" wrapText="1"/>
    </xf>
    <xf numFmtId="0" fontId="24" fillId="0" borderId="75" xfId="49" applyFont="1" applyBorder="1" applyAlignment="1">
      <alignment horizontal="center" vertical="top" wrapText="1"/>
    </xf>
    <xf numFmtId="0" fontId="38" fillId="0" borderId="73" xfId="49" applyFont="1" applyBorder="1" applyAlignment="1">
      <alignment horizontal="justify" vertical="top" wrapText="1"/>
    </xf>
    <xf numFmtId="0" fontId="24" fillId="0" borderId="73" xfId="49" applyFont="1" applyBorder="1" applyAlignment="1">
      <alignment vertical="top" wrapText="1"/>
    </xf>
    <xf numFmtId="4" fontId="24" fillId="0" borderId="73" xfId="49" applyNumberFormat="1" applyFont="1" applyBorder="1" applyAlignment="1">
      <alignment vertical="top" wrapText="1"/>
    </xf>
    <xf numFmtId="4" fontId="24" fillId="0" borderId="73" xfId="49" applyNumberFormat="1" applyFont="1" applyBorder="1" applyAlignment="1">
      <alignment horizontal="center" vertical="top" wrapText="1"/>
    </xf>
    <xf numFmtId="0" fontId="24" fillId="0" borderId="72" xfId="49" applyFont="1" applyBorder="1" applyAlignment="1">
      <alignment horizontal="center" vertical="top" wrapText="1"/>
    </xf>
    <xf numFmtId="0" fontId="24" fillId="0" borderId="0" xfId="49" applyFont="1" applyAlignment="1">
      <alignment horizontal="right" vertical="top" wrapText="1"/>
    </xf>
    <xf numFmtId="0" fontId="42" fillId="34" borderId="12" xfId="49" applyFont="1" applyFill="1" applyBorder="1" applyAlignment="1">
      <alignment horizontal="centerContinuous" vertical="center"/>
    </xf>
    <xf numFmtId="0" fontId="42" fillId="34" borderId="12" xfId="49" applyFont="1" applyFill="1" applyBorder="1" applyAlignment="1">
      <alignment horizontal="centerContinuous" vertical="center" wrapText="1"/>
    </xf>
    <xf numFmtId="0" fontId="42" fillId="34" borderId="13" xfId="49" applyFont="1" applyFill="1" applyBorder="1" applyAlignment="1">
      <alignment horizontal="centerContinuous" vertical="center" wrapText="1"/>
    </xf>
    <xf numFmtId="0" fontId="24" fillId="0" borderId="0" xfId="0" applyFont="1" applyAlignment="1">
      <alignment vertical="top" wrapText="1"/>
    </xf>
    <xf numFmtId="0" fontId="38" fillId="35" borderId="35" xfId="0" applyFont="1" applyFill="1" applyBorder="1" applyAlignment="1">
      <alignment horizontal="center" vertical="center" wrapText="1"/>
    </xf>
    <xf numFmtId="0" fontId="38" fillId="0" borderId="22" xfId="0" applyFont="1" applyBorder="1" applyAlignment="1">
      <alignment horizontal="justify" vertical="top" wrapText="1"/>
    </xf>
    <xf numFmtId="0" fontId="24" fillId="0" borderId="0" xfId="0" applyNumberFormat="1" applyFont="1" applyFill="1" applyBorder="1" applyAlignment="1" applyProtection="1"/>
    <xf numFmtId="0" fontId="24" fillId="0" borderId="0" xfId="0" applyFont="1" applyFill="1" applyAlignment="1">
      <alignment horizontal="center"/>
    </xf>
    <xf numFmtId="0" fontId="24" fillId="0" borderId="0" xfId="0" applyFont="1" applyFill="1"/>
    <xf numFmtId="0" fontId="24" fillId="0" borderId="0" xfId="0" applyFont="1" applyFill="1" applyAlignment="1">
      <alignment vertical="top" wrapText="1"/>
    </xf>
    <xf numFmtId="0" fontId="36" fillId="0" borderId="14" xfId="0" applyFont="1" applyFill="1" applyBorder="1" applyAlignment="1">
      <alignment vertical="center" wrapText="1"/>
    </xf>
    <xf numFmtId="0" fontId="36" fillId="0" borderId="15" xfId="0" applyFont="1" applyFill="1" applyBorder="1" applyAlignment="1">
      <alignment horizontal="center" vertical="center" wrapText="1"/>
    </xf>
    <xf numFmtId="0" fontId="24" fillId="0" borderId="0" xfId="0" applyFont="1" applyFill="1" applyBorder="1" applyAlignment="1">
      <alignment vertical="top" wrapText="1"/>
    </xf>
    <xf numFmtId="165" fontId="24" fillId="0" borderId="0" xfId="0" applyNumberFormat="1" applyFont="1" applyFill="1" applyBorder="1" applyAlignment="1">
      <alignment vertical="center"/>
    </xf>
    <xf numFmtId="0" fontId="38" fillId="0" borderId="96" xfId="0" applyFont="1" applyBorder="1" applyAlignment="1">
      <alignment vertical="top" wrapText="1"/>
    </xf>
    <xf numFmtId="0" fontId="24" fillId="0" borderId="0" xfId="0" applyFont="1" applyBorder="1" applyAlignment="1">
      <alignment horizontal="center" vertical="top" wrapText="1"/>
    </xf>
    <xf numFmtId="0" fontId="24" fillId="0" borderId="0" xfId="0" applyFont="1" applyBorder="1" applyAlignment="1">
      <alignment vertical="top" wrapText="1"/>
    </xf>
    <xf numFmtId="0" fontId="34" fillId="0" borderId="96" xfId="0" applyFont="1" applyBorder="1" applyAlignment="1">
      <alignment vertical="top" wrapText="1"/>
    </xf>
    <xf numFmtId="0" fontId="34" fillId="0" borderId="0" xfId="0" applyFont="1" applyBorder="1" applyAlignment="1">
      <alignment vertical="top" wrapText="1"/>
    </xf>
    <xf numFmtId="0" fontId="38" fillId="0" borderId="0" xfId="0" applyFont="1" applyBorder="1" applyAlignment="1">
      <alignment vertical="top" wrapText="1"/>
    </xf>
    <xf numFmtId="0" fontId="38" fillId="0" borderId="112" xfId="0" applyFont="1" applyBorder="1" applyAlignment="1">
      <alignment horizontal="justify" vertical="top" wrapText="1"/>
    </xf>
    <xf numFmtId="164" fontId="24" fillId="0" borderId="0" xfId="0" applyNumberFormat="1" applyFont="1" applyFill="1" applyBorder="1" applyAlignment="1">
      <alignment horizontal="center" vertical="center" wrapText="1"/>
    </xf>
    <xf numFmtId="0" fontId="24" fillId="0" borderId="105" xfId="0" applyFont="1" applyBorder="1" applyAlignment="1">
      <alignment horizontal="center" vertical="center" wrapText="1"/>
    </xf>
    <xf numFmtId="0" fontId="38" fillId="35" borderId="94" xfId="0" applyFont="1" applyFill="1" applyBorder="1" applyAlignment="1">
      <alignment horizontal="center" vertical="center" wrapText="1"/>
    </xf>
    <xf numFmtId="0" fontId="38" fillId="35" borderId="102" xfId="0" applyFont="1" applyFill="1" applyBorder="1" applyAlignment="1">
      <alignment horizontal="center" vertical="center" wrapText="1"/>
    </xf>
    <xf numFmtId="4" fontId="24" fillId="0" borderId="22" xfId="0" applyNumberFormat="1" applyFont="1" applyFill="1" applyBorder="1" applyAlignment="1">
      <alignment horizontal="center" vertical="top" wrapText="1"/>
    </xf>
    <xf numFmtId="0" fontId="24" fillId="0" borderId="100" xfId="0" applyFont="1" applyBorder="1" applyAlignment="1">
      <alignment horizontal="center" vertical="top" wrapText="1"/>
    </xf>
    <xf numFmtId="0" fontId="38" fillId="0" borderId="98" xfId="0" applyFont="1" applyBorder="1" applyAlignment="1">
      <alignment horizontal="justify" vertical="top" wrapText="1"/>
    </xf>
    <xf numFmtId="0" fontId="24" fillId="0" borderId="98" xfId="0" applyFont="1" applyBorder="1" applyAlignment="1">
      <alignment vertical="top" wrapText="1"/>
    </xf>
    <xf numFmtId="4" fontId="24" fillId="0" borderId="98" xfId="0" applyNumberFormat="1" applyFont="1" applyBorder="1" applyAlignment="1">
      <alignment vertical="top" wrapText="1"/>
    </xf>
    <xf numFmtId="4" fontId="24" fillId="0" borderId="98" xfId="0" applyNumberFormat="1" applyFont="1" applyBorder="1" applyAlignment="1">
      <alignment horizontal="center" vertical="top" wrapText="1"/>
    </xf>
    <xf numFmtId="4" fontId="24" fillId="0" borderId="98" xfId="0" applyNumberFormat="1" applyFont="1" applyFill="1" applyBorder="1" applyAlignment="1">
      <alignment horizontal="center" vertical="top" wrapText="1"/>
    </xf>
    <xf numFmtId="0" fontId="24" fillId="0" borderId="97" xfId="0" applyFont="1" applyBorder="1" applyAlignment="1">
      <alignment horizontal="center" vertical="top" wrapText="1"/>
    </xf>
    <xf numFmtId="0" fontId="38" fillId="0" borderId="22" xfId="0" applyFont="1" applyBorder="1" applyAlignment="1">
      <alignment horizontal="justify" vertical="top" wrapText="1"/>
    </xf>
    <xf numFmtId="0" fontId="38" fillId="0" borderId="53" xfId="0" applyFont="1" applyBorder="1" applyAlignment="1">
      <alignment horizontal="justify" vertical="top" wrapText="1"/>
    </xf>
    <xf numFmtId="0" fontId="24" fillId="0" borderId="0" xfId="0" applyFont="1" applyAlignment="1">
      <alignment vertical="top" wrapText="1"/>
    </xf>
    <xf numFmtId="0" fontId="27" fillId="34" borderId="11" xfId="0" applyFont="1" applyFill="1" applyBorder="1" applyAlignment="1">
      <alignment horizontal="center" vertical="center"/>
    </xf>
    <xf numFmtId="0" fontId="26" fillId="34" borderId="12" xfId="0" applyFont="1" applyFill="1" applyBorder="1" applyAlignment="1">
      <alignment horizontal="center" vertical="center"/>
    </xf>
    <xf numFmtId="0" fontId="26" fillId="34" borderId="12"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4" fillId="0" borderId="114" xfId="0" applyFont="1" applyBorder="1" applyAlignment="1">
      <alignment horizontal="center" vertical="center" wrapText="1"/>
    </xf>
    <xf numFmtId="0" fontId="38" fillId="35" borderId="117" xfId="0" applyFont="1" applyFill="1" applyBorder="1" applyAlignment="1">
      <alignment horizontal="center" vertical="center" wrapText="1"/>
    </xf>
    <xf numFmtId="0" fontId="38" fillId="35" borderId="119" xfId="0" applyFont="1" applyFill="1" applyBorder="1" applyAlignment="1">
      <alignment horizontal="center" vertical="center" wrapText="1"/>
    </xf>
    <xf numFmtId="0" fontId="24" fillId="0" borderId="120" xfId="0" applyFont="1" applyBorder="1" applyAlignment="1">
      <alignment horizontal="center" vertical="top" wrapText="1"/>
    </xf>
    <xf numFmtId="0" fontId="38" fillId="0" borderId="121" xfId="0" applyFont="1" applyBorder="1" applyAlignment="1">
      <alignment horizontal="justify" vertical="top" wrapText="1"/>
    </xf>
    <xf numFmtId="0" fontId="24" fillId="0" borderId="121" xfId="0" applyFont="1" applyBorder="1" applyAlignment="1">
      <alignment vertical="top" wrapText="1"/>
    </xf>
    <xf numFmtId="4" fontId="24" fillId="0" borderId="121" xfId="0" applyNumberFormat="1" applyFont="1" applyBorder="1" applyAlignment="1">
      <alignment vertical="top" wrapText="1"/>
    </xf>
    <xf numFmtId="4" fontId="24" fillId="0" borderId="121" xfId="0" applyNumberFormat="1" applyFont="1" applyBorder="1" applyAlignment="1">
      <alignment horizontal="center" vertical="top" wrapText="1"/>
    </xf>
    <xf numFmtId="4" fontId="24" fillId="0" borderId="121" xfId="0" applyNumberFormat="1" applyFont="1" applyFill="1" applyBorder="1" applyAlignment="1">
      <alignment horizontal="center" vertical="top" wrapText="1"/>
    </xf>
    <xf numFmtId="0" fontId="24" fillId="0" borderId="122" xfId="0" applyFont="1" applyBorder="1" applyAlignment="1">
      <alignment horizontal="center" vertical="top" wrapText="1"/>
    </xf>
    <xf numFmtId="0" fontId="38" fillId="0" borderId="113" xfId="0" applyFont="1" applyBorder="1" applyAlignment="1">
      <alignment vertical="top" wrapText="1"/>
    </xf>
    <xf numFmtId="0" fontId="34" fillId="0" borderId="113" xfId="0" applyFont="1" applyBorder="1" applyAlignment="1">
      <alignment vertical="top" wrapText="1"/>
    </xf>
    <xf numFmtId="0" fontId="21" fillId="37" borderId="0" xfId="46" applyFont="1" applyFill="1"/>
    <xf numFmtId="0" fontId="27" fillId="36" borderId="59" xfId="46" applyFont="1" applyFill="1" applyBorder="1" applyAlignment="1">
      <alignment horizontal="left" vertical="center"/>
    </xf>
    <xf numFmtId="0" fontId="24" fillId="0" borderId="0" xfId="47" applyFont="1" applyAlignment="1">
      <alignment horizontal="left" vertical="top" wrapText="1"/>
    </xf>
    <xf numFmtId="0" fontId="41" fillId="37" borderId="0" xfId="46" applyFont="1" applyFill="1" applyAlignment="1">
      <alignment horizontal="center" vertical="center" wrapText="1"/>
    </xf>
    <xf numFmtId="0" fontId="29" fillId="0" borderId="61" xfId="46" applyFont="1" applyBorder="1" applyAlignment="1">
      <alignment horizontal="center" vertical="center" wrapText="1"/>
    </xf>
    <xf numFmtId="0" fontId="29" fillId="0" borderId="0" xfId="46" applyFont="1" applyAlignment="1">
      <alignment horizontal="center" vertical="center" wrapText="1"/>
    </xf>
    <xf numFmtId="0" fontId="28" fillId="37" borderId="0" xfId="46" applyFont="1" applyFill="1" applyAlignment="1">
      <alignment horizontal="center" vertical="center"/>
    </xf>
    <xf numFmtId="0" fontId="28" fillId="37" borderId="0" xfId="46" applyFont="1" applyFill="1" applyAlignment="1">
      <alignment horizontal="center" vertical="center" wrapText="1"/>
    </xf>
    <xf numFmtId="0" fontId="28" fillId="37" borderId="64" xfId="46" applyFont="1" applyFill="1" applyBorder="1" applyAlignment="1">
      <alignment horizontal="center" vertical="center"/>
    </xf>
    <xf numFmtId="0" fontId="28" fillId="37" borderId="63" xfId="46" applyFont="1" applyFill="1" applyBorder="1" applyAlignment="1">
      <alignment horizontal="center" vertical="center" wrapText="1"/>
    </xf>
    <xf numFmtId="0" fontId="28" fillId="37" borderId="62" xfId="46" applyFont="1" applyFill="1" applyBorder="1" applyAlignment="1">
      <alignment horizontal="center" vertical="center"/>
    </xf>
    <xf numFmtId="0" fontId="27" fillId="36" borderId="0" xfId="46" applyFont="1" applyFill="1" applyAlignment="1">
      <alignment horizontal="left" vertical="center"/>
    </xf>
    <xf numFmtId="0" fontId="28" fillId="37" borderId="64" xfId="46" applyFont="1" applyFill="1" applyBorder="1" applyAlignment="1">
      <alignment horizontal="center" vertical="center" wrapText="1"/>
    </xf>
    <xf numFmtId="0" fontId="31" fillId="37" borderId="0" xfId="0" applyFont="1" applyFill="1" applyAlignment="1">
      <alignment horizontal="center" vertical="center" wrapText="1"/>
    </xf>
    <xf numFmtId="0" fontId="35" fillId="0" borderId="10" xfId="0" applyFont="1" applyBorder="1" applyAlignment="1">
      <alignment horizontal="center" vertical="center" wrapText="1"/>
    </xf>
    <xf numFmtId="0" fontId="36" fillId="0" borderId="15" xfId="0" applyFont="1" applyFill="1" applyBorder="1" applyAlignment="1">
      <alignment horizontal="justify" vertical="center" wrapText="1"/>
    </xf>
    <xf numFmtId="0" fontId="36" fillId="0" borderId="16" xfId="0" applyFont="1" applyFill="1" applyBorder="1" applyAlignment="1">
      <alignment horizontal="justify" vertical="center" wrapText="1"/>
    </xf>
    <xf numFmtId="0" fontId="36" fillId="0" borderId="14" xfId="0" applyFont="1" applyFill="1" applyBorder="1" applyAlignment="1">
      <alignment horizontal="justify" vertical="center" wrapText="1"/>
    </xf>
    <xf numFmtId="0" fontId="37" fillId="0" borderId="15" xfId="0" applyFont="1" applyFill="1" applyBorder="1" applyAlignment="1">
      <alignment horizontal="justify" vertical="center" wrapText="1"/>
    </xf>
    <xf numFmtId="0" fontId="37" fillId="0" borderId="16" xfId="0" applyFont="1" applyFill="1" applyBorder="1" applyAlignment="1">
      <alignment horizontal="justify" vertical="center" wrapText="1"/>
    </xf>
    <xf numFmtId="165" fontId="38" fillId="0" borderId="14" xfId="0" applyNumberFormat="1" applyFont="1" applyFill="1" applyBorder="1" applyAlignment="1">
      <alignment horizontal="center" vertical="center" wrapText="1"/>
    </xf>
    <xf numFmtId="165" fontId="38" fillId="0" borderId="15" xfId="0" applyNumberFormat="1" applyFont="1" applyFill="1" applyBorder="1" applyAlignment="1">
      <alignment horizontal="center" vertical="center" wrapText="1"/>
    </xf>
    <xf numFmtId="164" fontId="35" fillId="0" borderId="19" xfId="0" applyNumberFormat="1" applyFont="1" applyFill="1" applyBorder="1" applyAlignment="1">
      <alignment horizontal="left" vertical="center" wrapText="1"/>
    </xf>
    <xf numFmtId="164" fontId="35" fillId="0" borderId="18" xfId="0" applyNumberFormat="1" applyFont="1" applyFill="1" applyBorder="1" applyAlignment="1">
      <alignment horizontal="left" vertical="center" wrapText="1"/>
    </xf>
    <xf numFmtId="0" fontId="24" fillId="0" borderId="0" xfId="0" applyFont="1" applyBorder="1" applyAlignment="1">
      <alignment vertical="top" wrapText="1"/>
    </xf>
    <xf numFmtId="0" fontId="24" fillId="0" borderId="105" xfId="0" applyFont="1" applyBorder="1" applyAlignment="1">
      <alignment vertical="top" wrapText="1"/>
    </xf>
    <xf numFmtId="0" fontId="24" fillId="0" borderId="0" xfId="0" applyFont="1" applyBorder="1" applyAlignment="1">
      <alignment horizontal="justify" vertical="top" wrapText="1"/>
    </xf>
    <xf numFmtId="0" fontId="39" fillId="0" borderId="22" xfId="0" applyFont="1" applyBorder="1" applyAlignment="1">
      <alignment horizontal="center" vertical="center" wrapText="1"/>
    </xf>
    <xf numFmtId="0" fontId="38" fillId="0" borderId="89" xfId="0" applyFont="1" applyBorder="1" applyAlignment="1">
      <alignment horizontal="center" vertical="top" wrapText="1"/>
    </xf>
    <xf numFmtId="0" fontId="38" fillId="0" borderId="17" xfId="0" applyFont="1" applyBorder="1" applyAlignment="1">
      <alignment horizontal="center" vertical="top" wrapText="1"/>
    </xf>
    <xf numFmtId="0" fontId="38" fillId="0" borderId="90" xfId="0" applyFont="1" applyBorder="1" applyAlignment="1">
      <alignment horizontal="center" vertical="top" wrapText="1"/>
    </xf>
    <xf numFmtId="0" fontId="24" fillId="0" borderId="105" xfId="0" applyFont="1" applyBorder="1" applyAlignment="1">
      <alignment horizontal="justify" vertical="top" wrapText="1"/>
    </xf>
    <xf numFmtId="0" fontId="24" fillId="0" borderId="29" xfId="0" applyFont="1" applyBorder="1" applyAlignment="1">
      <alignment horizontal="justify" vertical="top" wrapText="1"/>
    </xf>
    <xf numFmtId="0" fontId="24" fillId="0" borderId="111" xfId="0" applyFont="1" applyBorder="1" applyAlignment="1">
      <alignment horizontal="justify" vertical="top" wrapText="1"/>
    </xf>
    <xf numFmtId="0" fontId="38" fillId="35" borderId="110" xfId="0" applyFont="1" applyFill="1" applyBorder="1" applyAlignment="1">
      <alignment horizontal="center" vertical="center" wrapText="1"/>
    </xf>
    <xf numFmtId="0" fontId="38" fillId="35" borderId="32" xfId="0" applyFont="1" applyFill="1" applyBorder="1" applyAlignment="1">
      <alignment horizontal="center" vertical="center" wrapText="1"/>
    </xf>
    <xf numFmtId="0" fontId="38" fillId="35" borderId="31" xfId="0" applyFont="1" applyFill="1" applyBorder="1" applyAlignment="1">
      <alignment horizontal="center" vertical="center" wrapText="1"/>
    </xf>
    <xf numFmtId="0" fontId="38" fillId="35" borderId="33" xfId="0" applyFont="1" applyFill="1" applyBorder="1" applyAlignment="1">
      <alignment horizontal="center" vertical="center" wrapText="1"/>
    </xf>
    <xf numFmtId="0" fontId="38" fillId="35" borderId="35" xfId="0" applyFont="1" applyFill="1" applyBorder="1" applyAlignment="1">
      <alignment horizontal="center" vertical="center" wrapText="1"/>
    </xf>
    <xf numFmtId="0" fontId="38" fillId="35" borderId="104" xfId="0" applyFont="1" applyFill="1" applyBorder="1" applyAlignment="1">
      <alignment horizontal="center" vertical="center" wrapText="1"/>
    </xf>
    <xf numFmtId="0" fontId="38" fillId="35" borderId="40" xfId="0" applyFont="1" applyFill="1" applyBorder="1" applyAlignment="1">
      <alignment horizontal="center" vertical="center" wrapText="1"/>
    </xf>
    <xf numFmtId="0" fontId="38" fillId="35" borderId="107" xfId="0" applyFont="1" applyFill="1" applyBorder="1" applyAlignment="1">
      <alignment horizontal="center" vertical="center" wrapText="1"/>
    </xf>
    <xf numFmtId="0" fontId="38" fillId="35" borderId="42" xfId="0" applyFont="1" applyFill="1" applyBorder="1" applyAlignment="1">
      <alignment horizontal="center" vertical="center" wrapText="1"/>
    </xf>
    <xf numFmtId="0" fontId="38" fillId="35" borderId="106" xfId="0" applyFont="1" applyFill="1" applyBorder="1" applyAlignment="1">
      <alignment horizontal="center" vertical="center" wrapText="1"/>
    </xf>
    <xf numFmtId="0" fontId="38" fillId="35" borderId="44" xfId="0" applyFont="1" applyFill="1" applyBorder="1" applyAlignment="1">
      <alignment horizontal="center" vertical="center" wrapText="1"/>
    </xf>
    <xf numFmtId="0" fontId="38" fillId="35" borderId="94" xfId="0" applyFont="1" applyFill="1" applyBorder="1" applyAlignment="1">
      <alignment horizontal="center" vertical="center" wrapText="1"/>
    </xf>
    <xf numFmtId="0" fontId="38" fillId="35" borderId="108" xfId="0" applyFont="1" applyFill="1" applyBorder="1" applyAlignment="1">
      <alignment horizontal="center" vertical="center" wrapText="1"/>
    </xf>
    <xf numFmtId="0" fontId="38" fillId="35" borderId="95" xfId="0" applyFont="1" applyFill="1" applyBorder="1" applyAlignment="1">
      <alignment horizontal="center" vertical="center" wrapText="1"/>
    </xf>
    <xf numFmtId="0" fontId="38" fillId="0" borderId="96" xfId="0" applyFont="1" applyBorder="1" applyAlignment="1">
      <alignment horizontal="justify" vertical="center" wrapText="1"/>
    </xf>
    <xf numFmtId="0" fontId="38" fillId="0" borderId="0" xfId="0" applyFont="1" applyBorder="1" applyAlignment="1">
      <alignment horizontal="justify" vertical="center" wrapText="1"/>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38" fillId="35" borderId="109" xfId="0" applyFont="1" applyFill="1" applyBorder="1" applyAlignment="1">
      <alignment horizontal="center" vertical="center" wrapText="1"/>
    </xf>
    <xf numFmtId="0" fontId="38" fillId="35" borderId="36" xfId="0" applyFont="1" applyFill="1" applyBorder="1" applyAlignment="1">
      <alignment horizontal="center" vertical="center" wrapText="1"/>
    </xf>
    <xf numFmtId="0" fontId="38" fillId="35" borderId="93" xfId="0" applyFont="1" applyFill="1" applyBorder="1" applyAlignment="1">
      <alignment horizontal="center" vertical="center" wrapText="1"/>
    </xf>
    <xf numFmtId="0" fontId="38" fillId="0" borderId="89" xfId="0" applyFont="1" applyFill="1" applyBorder="1" applyAlignment="1">
      <alignment horizontal="justify" vertical="top" wrapText="1"/>
    </xf>
    <xf numFmtId="0" fontId="38" fillId="0" borderId="17" xfId="0" applyFont="1" applyFill="1" applyBorder="1" applyAlignment="1">
      <alignment horizontal="justify" vertical="top" wrapText="1"/>
    </xf>
    <xf numFmtId="0" fontId="38" fillId="0" borderId="90" xfId="0" applyFont="1" applyFill="1" applyBorder="1" applyAlignment="1">
      <alignment horizontal="justify" vertical="top" wrapText="1"/>
    </xf>
    <xf numFmtId="0" fontId="38" fillId="0" borderId="91" xfId="0" applyFont="1" applyFill="1" applyBorder="1" applyAlignment="1">
      <alignment horizontal="justify" vertical="top" wrapText="1"/>
    </xf>
    <xf numFmtId="0" fontId="38" fillId="0" borderId="57" xfId="0" applyFont="1" applyFill="1" applyBorder="1" applyAlignment="1">
      <alignment horizontal="justify" vertical="top" wrapText="1"/>
    </xf>
    <xf numFmtId="0" fontId="38" fillId="0" borderId="92" xfId="0" applyFont="1" applyFill="1" applyBorder="1" applyAlignment="1">
      <alignment horizontal="justify" vertical="top" wrapText="1"/>
    </xf>
    <xf numFmtId="0" fontId="38" fillId="0" borderId="93" xfId="0" applyFont="1" applyFill="1" applyBorder="1" applyAlignment="1">
      <alignment horizontal="justify" vertical="top" wrapText="1"/>
    </xf>
    <xf numFmtId="0" fontId="38" fillId="0" borderId="94" xfId="0" applyFont="1" applyFill="1" applyBorder="1" applyAlignment="1">
      <alignment horizontal="justify" vertical="top" wrapText="1"/>
    </xf>
    <xf numFmtId="0" fontId="38" fillId="0" borderId="95" xfId="0" applyFont="1" applyFill="1" applyBorder="1" applyAlignment="1">
      <alignment horizontal="justify" vertical="top" wrapText="1"/>
    </xf>
    <xf numFmtId="0" fontId="38" fillId="35" borderId="89" xfId="0" applyFont="1" applyFill="1" applyBorder="1" applyAlignment="1">
      <alignment horizontal="center" vertical="center"/>
    </xf>
    <xf numFmtId="0" fontId="38" fillId="35" borderId="17" xfId="0" applyFont="1" applyFill="1" applyBorder="1" applyAlignment="1">
      <alignment horizontal="center" vertical="center"/>
    </xf>
    <xf numFmtId="0" fontId="38" fillId="35" borderId="48" xfId="0" applyFont="1" applyFill="1" applyBorder="1" applyAlignment="1">
      <alignment horizontal="center" vertical="center"/>
    </xf>
    <xf numFmtId="0" fontId="38" fillId="35" borderId="93" xfId="0" applyFont="1" applyFill="1" applyBorder="1" applyAlignment="1">
      <alignment horizontal="center" vertical="center"/>
    </xf>
    <xf numFmtId="0" fontId="38" fillId="35" borderId="94" xfId="0" applyFont="1" applyFill="1" applyBorder="1" applyAlignment="1">
      <alignment horizontal="center" vertical="center"/>
    </xf>
    <xf numFmtId="0" fontId="38" fillId="35" borderId="103" xfId="0" applyFont="1" applyFill="1" applyBorder="1" applyAlignment="1">
      <alignment horizontal="center" vertical="center"/>
    </xf>
    <xf numFmtId="0" fontId="38" fillId="0" borderId="101" xfId="0" applyFont="1" applyBorder="1" applyAlignment="1">
      <alignment horizontal="justify" vertical="top" wrapText="1"/>
    </xf>
    <xf numFmtId="0" fontId="38" fillId="0" borderId="22" xfId="0" applyFont="1" applyBorder="1" applyAlignment="1">
      <alignment horizontal="justify" vertical="top" wrapText="1"/>
    </xf>
    <xf numFmtId="0" fontId="38" fillId="0" borderId="99" xfId="0" applyFont="1" applyBorder="1" applyAlignment="1">
      <alignment horizontal="justify" vertical="top" wrapText="1"/>
    </xf>
    <xf numFmtId="0" fontId="38" fillId="0" borderId="98" xfId="0" applyFont="1" applyBorder="1" applyAlignment="1">
      <alignment horizontal="justify" vertical="top" wrapText="1"/>
    </xf>
    <xf numFmtId="0" fontId="38" fillId="0" borderId="25" xfId="0" applyFont="1" applyBorder="1" applyAlignment="1">
      <alignment horizontal="justify" vertical="top" wrapText="1"/>
    </xf>
    <xf numFmtId="0" fontId="38" fillId="0" borderId="17" xfId="0" applyFont="1" applyBorder="1" applyAlignment="1">
      <alignment horizontal="justify" vertical="top" wrapText="1"/>
    </xf>
    <xf numFmtId="0" fontId="38" fillId="0" borderId="26" xfId="0" applyFont="1" applyBorder="1" applyAlignment="1">
      <alignment horizontal="justify" vertical="top" wrapText="1"/>
    </xf>
    <xf numFmtId="0" fontId="38" fillId="0" borderId="38" xfId="0" applyFont="1" applyBorder="1" applyAlignment="1">
      <alignment horizontal="justify" vertical="top" wrapText="1"/>
    </xf>
    <xf numFmtId="0" fontId="38" fillId="0" borderId="39" xfId="0" applyFont="1" applyBorder="1" applyAlignment="1">
      <alignment horizontal="justify" vertical="top" wrapText="1"/>
    </xf>
    <xf numFmtId="0" fontId="38" fillId="0" borderId="47" xfId="0" applyFont="1" applyBorder="1" applyAlignment="1">
      <alignment horizontal="justify" vertical="top" wrapText="1"/>
    </xf>
    <xf numFmtId="0" fontId="38" fillId="35" borderId="25" xfId="0" applyFont="1" applyFill="1" applyBorder="1" applyAlignment="1">
      <alignment horizontal="center" vertical="center"/>
    </xf>
    <xf numFmtId="0" fontId="38" fillId="35" borderId="38" xfId="0" applyFont="1" applyFill="1" applyBorder="1" applyAlignment="1">
      <alignment horizontal="center" vertical="center"/>
    </xf>
    <xf numFmtId="0" fontId="38" fillId="35" borderId="39" xfId="0" applyFont="1" applyFill="1" applyBorder="1" applyAlignment="1">
      <alignment horizontal="center" vertical="center"/>
    </xf>
    <xf numFmtId="0" fontId="38" fillId="35" borderId="49" xfId="0" applyFont="1" applyFill="1" applyBorder="1" applyAlignment="1">
      <alignment horizontal="center" vertical="center"/>
    </xf>
    <xf numFmtId="0" fontId="38" fillId="35" borderId="34" xfId="0" applyFont="1" applyFill="1" applyBorder="1" applyAlignment="1">
      <alignment horizontal="center" vertical="center" wrapText="1"/>
    </xf>
    <xf numFmtId="0" fontId="38" fillId="0" borderId="50" xfId="0" applyFont="1" applyBorder="1" applyAlignment="1">
      <alignment horizontal="justify" vertical="top" wrapText="1"/>
    </xf>
    <xf numFmtId="0" fontId="38" fillId="0" borderId="52" xfId="0" applyFont="1" applyBorder="1" applyAlignment="1">
      <alignment horizontal="justify" vertical="top" wrapText="1"/>
    </xf>
    <xf numFmtId="0" fontId="38" fillId="0" borderId="53" xfId="0" applyFont="1" applyBorder="1" applyAlignment="1">
      <alignment horizontal="justify" vertical="top" wrapText="1"/>
    </xf>
    <xf numFmtId="0" fontId="38" fillId="0" borderId="55" xfId="0" applyFont="1" applyBorder="1" applyAlignment="1">
      <alignment horizontal="justify" vertical="top" wrapText="1"/>
    </xf>
    <xf numFmtId="0" fontId="38" fillId="0" borderId="57" xfId="0" applyFont="1" applyBorder="1" applyAlignment="1">
      <alignment horizontal="justify" vertical="top" wrapText="1"/>
    </xf>
    <xf numFmtId="0" fontId="38" fillId="0" borderId="56" xfId="0" applyFont="1" applyBorder="1" applyAlignment="1">
      <alignment horizontal="justify" vertical="top" wrapText="1"/>
    </xf>
    <xf numFmtId="0" fontId="38" fillId="0" borderId="20" xfId="0" applyFont="1" applyBorder="1" applyAlignment="1">
      <alignment horizontal="justify" vertical="center" wrapText="1"/>
    </xf>
    <xf numFmtId="0" fontId="38" fillId="0" borderId="0" xfId="0" applyFont="1" applyAlignment="1">
      <alignment horizontal="justify" vertical="center" wrapText="1"/>
    </xf>
    <xf numFmtId="0" fontId="24" fillId="0" borderId="0" xfId="0" applyFont="1" applyAlignment="1">
      <alignment horizontal="center" vertical="center" wrapText="1"/>
    </xf>
    <xf numFmtId="0" fontId="24" fillId="0" borderId="28" xfId="0" applyFont="1" applyBorder="1" applyAlignment="1">
      <alignment horizontal="justify" vertical="top" wrapText="1"/>
    </xf>
    <xf numFmtId="0" fontId="38" fillId="35" borderId="30" xfId="0" applyFont="1" applyFill="1" applyBorder="1" applyAlignment="1">
      <alignment horizontal="center" vertical="center" wrapText="1"/>
    </xf>
    <xf numFmtId="0" fontId="38" fillId="35" borderId="37" xfId="0" applyFont="1" applyFill="1" applyBorder="1" applyAlignment="1">
      <alignment horizontal="center" vertical="center" wrapText="1"/>
    </xf>
    <xf numFmtId="0" fontId="38" fillId="35" borderId="38" xfId="0" applyFont="1" applyFill="1" applyBorder="1" applyAlignment="1">
      <alignment horizontal="center" vertical="center" wrapText="1"/>
    </xf>
    <xf numFmtId="0" fontId="38" fillId="35" borderId="39" xfId="0" applyFont="1" applyFill="1" applyBorder="1" applyAlignment="1">
      <alignment horizontal="center" vertical="center" wrapText="1"/>
    </xf>
    <xf numFmtId="0" fontId="38" fillId="35" borderId="41" xfId="0" applyFont="1" applyFill="1" applyBorder="1" applyAlignment="1">
      <alignment horizontal="center" vertical="center" wrapText="1"/>
    </xf>
    <xf numFmtId="0" fontId="38" fillId="35" borderId="43" xfId="0" applyFont="1" applyFill="1" applyBorder="1" applyAlignment="1">
      <alignment horizontal="center" vertical="center" wrapText="1"/>
    </xf>
    <xf numFmtId="0" fontId="38" fillId="35" borderId="46" xfId="0" applyFont="1" applyFill="1" applyBorder="1" applyAlignment="1">
      <alignment horizontal="center" vertical="center" wrapText="1"/>
    </xf>
    <xf numFmtId="0" fontId="38" fillId="35" borderId="47" xfId="0" applyFont="1" applyFill="1" applyBorder="1" applyAlignment="1">
      <alignment horizontal="center" vertical="center" wrapText="1"/>
    </xf>
    <xf numFmtId="0" fontId="24" fillId="0" borderId="0" xfId="0" applyFont="1" applyAlignment="1">
      <alignment horizontal="justify" vertical="top" wrapText="1"/>
    </xf>
    <xf numFmtId="0" fontId="24" fillId="0" borderId="21" xfId="0" applyFont="1" applyBorder="1" applyAlignment="1">
      <alignment horizontal="justify" vertical="top" wrapText="1"/>
    </xf>
    <xf numFmtId="0" fontId="24" fillId="0" borderId="0" xfId="0" applyFont="1" applyAlignment="1">
      <alignment vertical="top" wrapText="1"/>
    </xf>
    <xf numFmtId="0" fontId="24" fillId="0" borderId="21" xfId="0" applyFont="1" applyBorder="1" applyAlignment="1">
      <alignment vertical="top" wrapText="1"/>
    </xf>
    <xf numFmtId="164" fontId="35" fillId="0" borderId="19" xfId="0" applyNumberFormat="1" applyFont="1" applyBorder="1" applyAlignment="1">
      <alignment horizontal="left" vertical="center" wrapText="1"/>
    </xf>
    <xf numFmtId="164" fontId="35" fillId="0" borderId="18" xfId="0" applyNumberFormat="1" applyFont="1" applyBorder="1" applyAlignment="1">
      <alignment horizontal="left" vertical="center" wrapText="1"/>
    </xf>
    <xf numFmtId="0" fontId="38" fillId="0" borderId="25" xfId="0" applyFont="1" applyBorder="1" applyAlignment="1">
      <alignment horizontal="center" vertical="top" wrapText="1"/>
    </xf>
    <xf numFmtId="0" fontId="38" fillId="0" borderId="26" xfId="0" applyFont="1" applyBorder="1" applyAlignment="1">
      <alignment horizontal="center" vertical="top" wrapText="1"/>
    </xf>
    <xf numFmtId="0" fontId="36" fillId="0" borderId="15" xfId="0" applyFont="1" applyBorder="1" applyAlignment="1">
      <alignment horizontal="justify" vertical="center" wrapText="1"/>
    </xf>
    <xf numFmtId="0" fontId="36" fillId="0" borderId="16" xfId="0" applyFont="1" applyBorder="1" applyAlignment="1">
      <alignment horizontal="justify" vertical="center" wrapText="1"/>
    </xf>
    <xf numFmtId="0" fontId="36" fillId="0" borderId="14" xfId="0" applyFont="1" applyBorder="1" applyAlignment="1">
      <alignment horizontal="justify" vertical="center" wrapText="1"/>
    </xf>
    <xf numFmtId="0" fontId="37" fillId="0" borderId="15" xfId="0" applyFont="1" applyBorder="1" applyAlignment="1">
      <alignment horizontal="justify" vertical="center" wrapText="1"/>
    </xf>
    <xf numFmtId="0" fontId="37" fillId="0" borderId="16" xfId="0" applyFont="1" applyBorder="1" applyAlignment="1">
      <alignment horizontal="justify" vertical="center" wrapText="1"/>
    </xf>
    <xf numFmtId="165" fontId="38" fillId="0" borderId="14" xfId="0" applyNumberFormat="1" applyFont="1" applyBorder="1" applyAlignment="1">
      <alignment horizontal="center" vertical="center" wrapText="1"/>
    </xf>
    <xf numFmtId="165" fontId="38" fillId="0" borderId="15" xfId="0" applyNumberFormat="1" applyFont="1" applyBorder="1" applyAlignment="1">
      <alignment horizontal="center" vertical="center" wrapText="1"/>
    </xf>
    <xf numFmtId="0" fontId="38" fillId="0" borderId="25" xfId="0" applyFont="1" applyBorder="1" applyAlignment="1">
      <alignment horizontal="justify" vertical="top"/>
    </xf>
    <xf numFmtId="0" fontId="38" fillId="0" borderId="17" xfId="0" applyFont="1" applyBorder="1" applyAlignment="1">
      <alignment horizontal="justify" vertical="top"/>
    </xf>
    <xf numFmtId="0" fontId="38" fillId="0" borderId="26" xfId="0" applyFont="1" applyBorder="1" applyAlignment="1">
      <alignment horizontal="justify" vertical="top"/>
    </xf>
    <xf numFmtId="0" fontId="38" fillId="0" borderId="55" xfId="0" applyFont="1" applyBorder="1" applyAlignment="1">
      <alignment horizontal="justify" vertical="top"/>
    </xf>
    <xf numFmtId="0" fontId="38" fillId="0" borderId="57" xfId="0" applyFont="1" applyBorder="1" applyAlignment="1">
      <alignment horizontal="justify" vertical="top"/>
    </xf>
    <xf numFmtId="0" fontId="38" fillId="0" borderId="56" xfId="0" applyFont="1" applyBorder="1" applyAlignment="1">
      <alignment horizontal="justify" vertical="top"/>
    </xf>
    <xf numFmtId="0" fontId="38" fillId="0" borderId="69" xfId="0" applyFont="1" applyBorder="1" applyAlignment="1">
      <alignment horizontal="justify" vertical="top" wrapText="1"/>
    </xf>
    <xf numFmtId="0" fontId="38" fillId="0" borderId="68" xfId="0" applyFont="1" applyBorder="1" applyAlignment="1">
      <alignment horizontal="justify" vertical="top" wrapText="1"/>
    </xf>
    <xf numFmtId="0" fontId="38" fillId="0" borderId="71" xfId="0" applyFont="1" applyBorder="1" applyAlignment="1">
      <alignment horizontal="justify" vertical="top" wrapText="1"/>
    </xf>
    <xf numFmtId="0" fontId="38" fillId="0" borderId="70" xfId="0" applyFont="1" applyBorder="1" applyAlignment="1">
      <alignment horizontal="justify" vertical="top" wrapText="1"/>
    </xf>
    <xf numFmtId="0" fontId="38" fillId="0" borderId="67" xfId="0" applyFont="1" applyBorder="1" applyAlignment="1">
      <alignment horizontal="justify" vertical="top" wrapText="1"/>
    </xf>
    <xf numFmtId="0" fontId="38" fillId="0" borderId="66" xfId="0" applyFont="1" applyBorder="1" applyAlignment="1">
      <alignment horizontal="justify" vertical="top" wrapText="1"/>
    </xf>
    <xf numFmtId="0" fontId="38" fillId="0" borderId="65" xfId="0" applyFont="1" applyBorder="1" applyAlignment="1">
      <alignment horizontal="justify" vertical="top" wrapText="1"/>
    </xf>
    <xf numFmtId="0" fontId="38" fillId="35" borderId="69" xfId="0" applyFont="1" applyFill="1" applyBorder="1" applyAlignment="1">
      <alignment horizontal="center" vertical="center"/>
    </xf>
    <xf numFmtId="0" fontId="38" fillId="35" borderId="67" xfId="0" applyFont="1" applyFill="1" applyBorder="1" applyAlignment="1">
      <alignment horizontal="center" vertical="center"/>
    </xf>
    <xf numFmtId="0" fontId="38" fillId="35" borderId="66" xfId="0" applyFont="1" applyFill="1" applyBorder="1" applyAlignment="1">
      <alignment horizontal="center" vertical="center"/>
    </xf>
    <xf numFmtId="0" fontId="38" fillId="35" borderId="78" xfId="0" applyFont="1" applyFill="1" applyBorder="1" applyAlignment="1">
      <alignment horizontal="center" vertical="center"/>
    </xf>
    <xf numFmtId="0" fontId="38" fillId="35" borderId="79" xfId="0" applyFont="1" applyFill="1" applyBorder="1" applyAlignment="1">
      <alignment horizontal="center" vertical="center" wrapText="1"/>
    </xf>
    <xf numFmtId="0" fontId="38" fillId="0" borderId="76" xfId="0" applyFont="1" applyBorder="1" applyAlignment="1">
      <alignment horizontal="justify" vertical="top" wrapText="1"/>
    </xf>
    <xf numFmtId="0" fontId="38" fillId="0" borderId="74" xfId="0" applyFont="1" applyBorder="1" applyAlignment="1">
      <alignment horizontal="justify" vertical="top" wrapText="1"/>
    </xf>
    <xf numFmtId="0" fontId="38" fillId="0" borderId="73" xfId="0" applyFont="1" applyBorder="1" applyAlignment="1">
      <alignment horizontal="justify" vertical="top" wrapText="1"/>
    </xf>
    <xf numFmtId="0" fontId="38" fillId="35" borderId="83" xfId="0" applyFont="1" applyFill="1" applyBorder="1" applyAlignment="1">
      <alignment horizontal="center" vertical="center" wrapText="1"/>
    </xf>
    <xf numFmtId="0" fontId="38" fillId="35" borderId="82" xfId="0" applyFont="1" applyFill="1" applyBorder="1" applyAlignment="1">
      <alignment horizontal="center" vertical="center" wrapText="1"/>
    </xf>
    <xf numFmtId="0" fontId="38" fillId="35" borderId="66" xfId="0" applyFont="1" applyFill="1" applyBorder="1" applyAlignment="1">
      <alignment horizontal="center" vertical="center" wrapText="1"/>
    </xf>
    <xf numFmtId="0" fontId="38" fillId="35" borderId="84" xfId="0" applyFont="1" applyFill="1" applyBorder="1" applyAlignment="1">
      <alignment horizontal="center" vertical="center" wrapText="1"/>
    </xf>
    <xf numFmtId="0" fontId="38" fillId="35" borderId="65" xfId="0" applyFont="1" applyFill="1" applyBorder="1" applyAlignment="1">
      <alignment horizontal="center" vertical="center" wrapText="1"/>
    </xf>
    <xf numFmtId="0" fontId="38" fillId="0" borderId="81" xfId="0" applyFont="1" applyBorder="1" applyAlignment="1">
      <alignment horizontal="justify" vertical="center" wrapText="1"/>
    </xf>
    <xf numFmtId="0" fontId="38" fillId="35" borderId="85" xfId="0" applyFont="1" applyFill="1" applyBorder="1" applyAlignment="1">
      <alignment horizontal="center" vertical="center" wrapText="1"/>
    </xf>
    <xf numFmtId="0" fontId="38" fillId="35" borderId="67" xfId="0" applyFont="1" applyFill="1" applyBorder="1" applyAlignment="1">
      <alignment horizontal="center" vertical="center" wrapText="1"/>
    </xf>
    <xf numFmtId="0" fontId="24" fillId="0" borderId="80" xfId="0" applyFont="1" applyBorder="1" applyAlignment="1">
      <alignment horizontal="justify" vertical="top" wrapText="1"/>
    </xf>
    <xf numFmtId="0" fontId="24" fillId="0" borderId="87" xfId="0" applyFont="1" applyBorder="1" applyAlignment="1">
      <alignment horizontal="justify" vertical="top" wrapText="1"/>
    </xf>
    <xf numFmtId="0" fontId="38" fillId="35" borderId="86" xfId="0" applyFont="1" applyFill="1" applyBorder="1" applyAlignment="1">
      <alignment horizontal="center" vertical="center" wrapText="1"/>
    </xf>
    <xf numFmtId="0" fontId="38" fillId="0" borderId="69" xfId="0" applyFont="1" applyBorder="1" applyAlignment="1">
      <alignment horizontal="center" vertical="top" wrapText="1"/>
    </xf>
    <xf numFmtId="0" fontId="38" fillId="0" borderId="68" xfId="0" applyFont="1" applyBorder="1" applyAlignment="1">
      <alignment horizontal="center" vertical="top" wrapText="1"/>
    </xf>
    <xf numFmtId="0" fontId="24" fillId="0" borderId="80" xfId="0" applyFont="1" applyBorder="1" applyAlignment="1">
      <alignment vertical="top" wrapText="1"/>
    </xf>
    <xf numFmtId="0" fontId="24" fillId="0" borderId="0" xfId="49" applyFont="1" applyAlignment="1">
      <alignment vertical="top" wrapText="1"/>
    </xf>
    <xf numFmtId="0" fontId="24" fillId="0" borderId="80" xfId="49" applyFont="1" applyBorder="1" applyAlignment="1">
      <alignment vertical="top" wrapText="1"/>
    </xf>
    <xf numFmtId="0" fontId="36" fillId="0" borderId="15" xfId="49" applyFont="1" applyBorder="1" applyAlignment="1">
      <alignment horizontal="justify" vertical="center" wrapText="1"/>
    </xf>
    <xf numFmtId="0" fontId="36" fillId="0" borderId="16" xfId="49" applyFont="1" applyBorder="1" applyAlignment="1">
      <alignment horizontal="justify" vertical="center" wrapText="1"/>
    </xf>
    <xf numFmtId="0" fontId="36" fillId="0" borderId="14" xfId="49" applyFont="1" applyBorder="1" applyAlignment="1">
      <alignment horizontal="justify" vertical="center" wrapText="1"/>
    </xf>
    <xf numFmtId="0" fontId="37" fillId="0" borderId="15" xfId="49" applyFont="1" applyBorder="1" applyAlignment="1">
      <alignment horizontal="justify" vertical="center" wrapText="1"/>
    </xf>
    <xf numFmtId="0" fontId="37" fillId="0" borderId="16" xfId="49" applyFont="1" applyBorder="1" applyAlignment="1">
      <alignment horizontal="justify" vertical="center" wrapText="1"/>
    </xf>
    <xf numFmtId="165" fontId="36" fillId="0" borderId="14" xfId="49" applyNumberFormat="1" applyFont="1" applyBorder="1" applyAlignment="1">
      <alignment horizontal="center" vertical="center" wrapText="1"/>
    </xf>
    <xf numFmtId="165" fontId="36" fillId="0" borderId="15" xfId="49" applyNumberFormat="1" applyFont="1" applyBorder="1" applyAlignment="1">
      <alignment horizontal="center" vertical="center" wrapText="1"/>
    </xf>
    <xf numFmtId="164" fontId="35" fillId="0" borderId="19" xfId="49" applyNumberFormat="1" applyFont="1" applyBorder="1" applyAlignment="1">
      <alignment horizontal="left" vertical="center" wrapText="1"/>
    </xf>
    <xf numFmtId="164" fontId="35" fillId="0" borderId="18" xfId="49" applyNumberFormat="1" applyFont="1" applyBorder="1" applyAlignment="1">
      <alignment horizontal="left" vertical="center" wrapText="1"/>
    </xf>
    <xf numFmtId="0" fontId="24" fillId="0" borderId="0" xfId="49" applyFont="1" applyAlignment="1">
      <alignment horizontal="justify" vertical="top" wrapText="1"/>
    </xf>
    <xf numFmtId="0" fontId="39" fillId="0" borderId="22" xfId="49" applyFont="1" applyBorder="1" applyAlignment="1">
      <alignment horizontal="center" vertical="center" wrapText="1"/>
    </xf>
    <xf numFmtId="0" fontId="38" fillId="0" borderId="69" xfId="49" applyFont="1" applyBorder="1" applyAlignment="1">
      <alignment horizontal="center" vertical="top" wrapText="1"/>
    </xf>
    <xf numFmtId="0" fontId="38" fillId="0" borderId="17" xfId="49" applyFont="1" applyBorder="1" applyAlignment="1">
      <alignment horizontal="center" vertical="top" wrapText="1"/>
    </xf>
    <xf numFmtId="0" fontId="38" fillId="0" borderId="68" xfId="49" applyFont="1" applyBorder="1" applyAlignment="1">
      <alignment horizontal="center" vertical="top" wrapText="1"/>
    </xf>
    <xf numFmtId="0" fontId="24" fillId="0" borderId="80" xfId="49" applyFont="1" applyBorder="1" applyAlignment="1">
      <alignment horizontal="justify" vertical="top" wrapText="1"/>
    </xf>
    <xf numFmtId="0" fontId="24" fillId="0" borderId="29" xfId="49" applyFont="1" applyBorder="1" applyAlignment="1">
      <alignment horizontal="justify" vertical="top" wrapText="1"/>
    </xf>
    <xf numFmtId="0" fontId="24" fillId="0" borderId="87" xfId="49" applyFont="1" applyBorder="1" applyAlignment="1">
      <alignment horizontal="justify" vertical="top" wrapText="1"/>
    </xf>
    <xf numFmtId="0" fontId="38" fillId="35" borderId="86" xfId="49" applyFont="1" applyFill="1" applyBorder="1" applyAlignment="1">
      <alignment horizontal="center" vertical="center" wrapText="1"/>
    </xf>
    <xf numFmtId="0" fontId="38" fillId="35" borderId="32" xfId="49" applyFont="1" applyFill="1" applyBorder="1" applyAlignment="1">
      <alignment horizontal="center" vertical="center" wrapText="1"/>
    </xf>
    <xf numFmtId="0" fontId="38" fillId="35" borderId="31" xfId="49" applyFont="1" applyFill="1" applyBorder="1" applyAlignment="1">
      <alignment horizontal="center" vertical="center" wrapText="1"/>
    </xf>
    <xf numFmtId="0" fontId="38" fillId="35" borderId="33" xfId="49" applyFont="1" applyFill="1" applyBorder="1" applyAlignment="1">
      <alignment horizontal="center" vertical="center" wrapText="1"/>
    </xf>
    <xf numFmtId="0" fontId="38" fillId="35" borderId="35" xfId="49" applyFont="1" applyFill="1" applyBorder="1" applyAlignment="1">
      <alignment horizontal="center" vertical="center" wrapText="1"/>
    </xf>
    <xf numFmtId="0" fontId="38" fillId="35" borderId="79" xfId="49" applyFont="1" applyFill="1" applyBorder="1" applyAlignment="1">
      <alignment horizontal="center" vertical="center" wrapText="1"/>
    </xf>
    <xf numFmtId="0" fontId="38" fillId="35" borderId="85" xfId="49" applyFont="1" applyFill="1" applyBorder="1" applyAlignment="1">
      <alignment horizontal="center" vertical="center" wrapText="1"/>
    </xf>
    <xf numFmtId="0" fontId="38" fillId="35" borderId="36" xfId="49" applyFont="1" applyFill="1" applyBorder="1" applyAlignment="1">
      <alignment horizontal="center" vertical="center" wrapText="1"/>
    </xf>
    <xf numFmtId="0" fontId="38" fillId="35" borderId="67" xfId="49" applyFont="1" applyFill="1" applyBorder="1" applyAlignment="1">
      <alignment horizontal="center" vertical="center" wrapText="1"/>
    </xf>
    <xf numFmtId="0" fontId="38" fillId="35" borderId="66" xfId="49" applyFont="1" applyFill="1" applyBorder="1" applyAlignment="1">
      <alignment horizontal="center" vertical="center" wrapText="1"/>
    </xf>
    <xf numFmtId="0" fontId="38" fillId="35" borderId="40" xfId="49" applyFont="1" applyFill="1" applyBorder="1" applyAlignment="1">
      <alignment horizontal="center" vertical="center" wrapText="1"/>
    </xf>
    <xf numFmtId="0" fontId="38" fillId="35" borderId="83" xfId="49" applyFont="1" applyFill="1" applyBorder="1" applyAlignment="1">
      <alignment horizontal="center" vertical="center" wrapText="1"/>
    </xf>
    <xf numFmtId="0" fontId="38" fillId="35" borderId="42" xfId="49" applyFont="1" applyFill="1" applyBorder="1" applyAlignment="1">
      <alignment horizontal="center" vertical="center" wrapText="1"/>
    </xf>
    <xf numFmtId="0" fontId="38" fillId="35" borderId="82" xfId="49" applyFont="1" applyFill="1" applyBorder="1" applyAlignment="1">
      <alignment horizontal="center" vertical="center" wrapText="1"/>
    </xf>
    <xf numFmtId="0" fontId="38" fillId="35" borderId="44" xfId="49" applyFont="1" applyFill="1" applyBorder="1" applyAlignment="1">
      <alignment horizontal="center" vertical="center" wrapText="1"/>
    </xf>
    <xf numFmtId="0" fontId="38" fillId="35" borderId="84" xfId="49" applyFont="1" applyFill="1" applyBorder="1" applyAlignment="1">
      <alignment horizontal="center" vertical="center" wrapText="1"/>
    </xf>
    <xf numFmtId="0" fontId="38" fillId="35" borderId="65" xfId="49" applyFont="1" applyFill="1" applyBorder="1" applyAlignment="1">
      <alignment horizontal="center" vertical="center" wrapText="1"/>
    </xf>
    <xf numFmtId="0" fontId="38" fillId="0" borderId="81" xfId="49" applyFont="1" applyBorder="1" applyAlignment="1">
      <alignment horizontal="justify" vertical="center" wrapText="1"/>
    </xf>
    <xf numFmtId="0" fontId="38" fillId="0" borderId="0" xfId="49" applyFont="1" applyAlignment="1">
      <alignment horizontal="justify" vertical="center" wrapText="1"/>
    </xf>
    <xf numFmtId="0" fontId="24" fillId="0" borderId="0" xfId="49" applyFont="1" applyAlignment="1">
      <alignment horizontal="center" vertical="center" wrapText="1"/>
    </xf>
    <xf numFmtId="0" fontId="38" fillId="0" borderId="69" xfId="49" applyFont="1" applyBorder="1" applyAlignment="1">
      <alignment horizontal="justify" vertical="top" wrapText="1"/>
    </xf>
    <xf numFmtId="0" fontId="38" fillId="0" borderId="17" xfId="49" applyFont="1" applyBorder="1" applyAlignment="1">
      <alignment horizontal="justify" vertical="top" wrapText="1"/>
    </xf>
    <xf numFmtId="0" fontId="38" fillId="0" borderId="68" xfId="49" applyFont="1" applyBorder="1" applyAlignment="1">
      <alignment horizontal="justify" vertical="top" wrapText="1"/>
    </xf>
    <xf numFmtId="0" fontId="38" fillId="0" borderId="71" xfId="49" applyFont="1" applyBorder="1" applyAlignment="1">
      <alignment horizontal="justify" vertical="top" wrapText="1"/>
    </xf>
    <xf numFmtId="0" fontId="38" fillId="0" borderId="57" xfId="49" applyFont="1" applyBorder="1" applyAlignment="1">
      <alignment horizontal="justify" vertical="top" wrapText="1"/>
    </xf>
    <xf numFmtId="0" fontId="38" fillId="0" borderId="70" xfId="49" applyFont="1" applyBorder="1" applyAlignment="1">
      <alignment horizontal="justify" vertical="top" wrapText="1"/>
    </xf>
    <xf numFmtId="0" fontId="38" fillId="0" borderId="67" xfId="49" applyFont="1" applyBorder="1" applyAlignment="1">
      <alignment horizontal="justify" vertical="top" wrapText="1"/>
    </xf>
    <xf numFmtId="0" fontId="38" fillId="0" borderId="66" xfId="49" applyFont="1" applyBorder="1" applyAlignment="1">
      <alignment horizontal="justify" vertical="top" wrapText="1"/>
    </xf>
    <xf numFmtId="0" fontId="38" fillId="0" borderId="65" xfId="49" applyFont="1" applyBorder="1" applyAlignment="1">
      <alignment horizontal="justify" vertical="top" wrapText="1"/>
    </xf>
    <xf numFmtId="0" fontId="38" fillId="0" borderId="76" xfId="49" applyFont="1" applyBorder="1" applyAlignment="1">
      <alignment horizontal="justify" vertical="top" wrapText="1"/>
    </xf>
    <xf numFmtId="0" fontId="38" fillId="0" borderId="22" xfId="49" applyFont="1" applyBorder="1" applyAlignment="1">
      <alignment horizontal="justify" vertical="top" wrapText="1"/>
    </xf>
    <xf numFmtId="0" fontId="38" fillId="0" borderId="74" xfId="49" applyFont="1" applyBorder="1" applyAlignment="1">
      <alignment horizontal="justify" vertical="top" wrapText="1"/>
    </xf>
    <xf numFmtId="0" fontId="38" fillId="0" borderId="73" xfId="49" applyFont="1" applyBorder="1" applyAlignment="1">
      <alignment horizontal="justify" vertical="top" wrapText="1"/>
    </xf>
    <xf numFmtId="0" fontId="24" fillId="0" borderId="69" xfId="49" applyFont="1" applyBorder="1" applyAlignment="1">
      <alignment horizontal="justify" vertical="top" wrapText="1"/>
    </xf>
    <xf numFmtId="0" fontId="24" fillId="0" borderId="17" xfId="49" applyFont="1" applyBorder="1" applyAlignment="1">
      <alignment horizontal="justify" vertical="top" wrapText="1"/>
    </xf>
    <xf numFmtId="0" fontId="24" fillId="0" borderId="68" xfId="49" applyFont="1" applyBorder="1" applyAlignment="1">
      <alignment horizontal="justify" vertical="top" wrapText="1"/>
    </xf>
    <xf numFmtId="0" fontId="24" fillId="0" borderId="71" xfId="49" applyFont="1" applyBorder="1" applyAlignment="1">
      <alignment horizontal="justify" vertical="top" wrapText="1"/>
    </xf>
    <xf numFmtId="0" fontId="24" fillId="0" borderId="57" xfId="49" applyFont="1" applyBorder="1" applyAlignment="1">
      <alignment horizontal="justify" vertical="top" wrapText="1"/>
    </xf>
    <xf numFmtId="0" fontId="24" fillId="0" borderId="70" xfId="49" applyFont="1" applyBorder="1" applyAlignment="1">
      <alignment horizontal="justify" vertical="top" wrapText="1"/>
    </xf>
    <xf numFmtId="0" fontId="24" fillId="0" borderId="114" xfId="0" applyFont="1" applyBorder="1" applyAlignment="1">
      <alignment vertical="top" wrapText="1"/>
    </xf>
    <xf numFmtId="0" fontId="38" fillId="0" borderId="115" xfId="0" applyFont="1" applyBorder="1" applyAlignment="1">
      <alignment horizontal="center" vertical="top" wrapText="1"/>
    </xf>
    <xf numFmtId="0" fontId="38" fillId="0" borderId="123" xfId="0" applyFont="1" applyBorder="1" applyAlignment="1">
      <alignment horizontal="center" vertical="top" wrapText="1"/>
    </xf>
    <xf numFmtId="0" fontId="24" fillId="0" borderId="114" xfId="0" applyFont="1" applyBorder="1" applyAlignment="1">
      <alignment horizontal="justify" vertical="top" wrapText="1"/>
    </xf>
    <xf numFmtId="0" fontId="38" fillId="0" borderId="129" xfId="0" applyFont="1" applyBorder="1" applyAlignment="1">
      <alignment horizontal="justify" vertical="center" wrapText="1"/>
    </xf>
    <xf numFmtId="0" fontId="38" fillId="0" borderId="125" xfId="0" applyFont="1" applyBorder="1" applyAlignment="1">
      <alignment horizontal="justify" vertical="center" wrapText="1"/>
    </xf>
    <xf numFmtId="0" fontId="24" fillId="0" borderId="125" xfId="0" applyFont="1" applyFill="1" applyBorder="1" applyAlignment="1">
      <alignment horizontal="center" vertical="center" wrapText="1"/>
    </xf>
    <xf numFmtId="0" fontId="24" fillId="0" borderId="125" xfId="0" applyFont="1" applyBorder="1" applyAlignment="1">
      <alignment horizontal="center" vertical="center" wrapText="1"/>
    </xf>
    <xf numFmtId="0" fontId="38" fillId="0" borderId="130" xfId="0" applyFont="1" applyBorder="1" applyAlignment="1">
      <alignment horizontal="justify" vertical="center" wrapText="1"/>
    </xf>
    <xf numFmtId="0" fontId="38" fillId="0" borderId="10" xfId="0" applyFont="1" applyBorder="1" applyAlignment="1">
      <alignment horizontal="justify" vertical="center" wrapText="1"/>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38" fillId="35" borderId="115" xfId="0" applyFont="1" applyFill="1" applyBorder="1" applyAlignment="1">
      <alignment horizontal="center" vertical="center"/>
    </xf>
    <xf numFmtId="0" fontId="38" fillId="35" borderId="116" xfId="0" applyFont="1" applyFill="1" applyBorder="1" applyAlignment="1">
      <alignment horizontal="center" vertical="center"/>
    </xf>
    <xf numFmtId="0" fontId="38" fillId="35" borderId="117" xfId="0" applyFont="1" applyFill="1" applyBorder="1" applyAlignment="1">
      <alignment horizontal="center" vertical="center"/>
    </xf>
    <xf numFmtId="0" fontId="38" fillId="35" borderId="118" xfId="0" applyFont="1" applyFill="1" applyBorder="1" applyAlignment="1">
      <alignment horizontal="center" vertical="center"/>
    </xf>
    <xf numFmtId="0" fontId="38" fillId="0" borderId="115" xfId="0" applyFont="1" applyFill="1" applyBorder="1" applyAlignment="1">
      <alignment horizontal="justify" vertical="top" wrapText="1"/>
    </xf>
    <xf numFmtId="0" fontId="38" fillId="0" borderId="123" xfId="0" applyFont="1" applyFill="1" applyBorder="1" applyAlignment="1">
      <alignment horizontal="justify" vertical="top" wrapText="1"/>
    </xf>
    <xf numFmtId="0" fontId="38" fillId="0" borderId="130" xfId="0" applyFont="1" applyFill="1" applyBorder="1" applyAlignment="1">
      <alignment horizontal="justify" vertical="top" wrapText="1"/>
    </xf>
    <xf numFmtId="0" fontId="38" fillId="0" borderId="10" xfId="0" applyFont="1" applyFill="1" applyBorder="1" applyAlignment="1">
      <alignment horizontal="justify" vertical="top" wrapText="1"/>
    </xf>
    <xf numFmtId="0" fontId="38" fillId="0" borderId="131" xfId="0" applyFont="1" applyFill="1" applyBorder="1" applyAlignment="1">
      <alignment horizontal="justify" vertical="top" wrapText="1"/>
    </xf>
    <xf numFmtId="0" fontId="38" fillId="0" borderId="116" xfId="0" applyFont="1" applyFill="1" applyBorder="1" applyAlignment="1">
      <alignment horizontal="justify" vertical="top" wrapText="1"/>
    </xf>
    <xf numFmtId="0" fontId="38" fillId="0" borderId="117" xfId="0" applyFont="1" applyFill="1" applyBorder="1" applyAlignment="1">
      <alignment horizontal="justify" vertical="top" wrapText="1"/>
    </xf>
    <xf numFmtId="0" fontId="38" fillId="0" borderId="124" xfId="0" applyFont="1" applyFill="1" applyBorder="1" applyAlignment="1">
      <alignment horizontal="justify" vertical="top" wrapText="1"/>
    </xf>
    <xf numFmtId="0" fontId="38" fillId="35" borderId="128" xfId="0" applyFont="1" applyFill="1" applyBorder="1" applyAlignment="1">
      <alignment horizontal="center" vertical="center" wrapText="1"/>
    </xf>
    <xf numFmtId="0" fontId="38" fillId="35" borderId="127" xfId="0" applyFont="1" applyFill="1" applyBorder="1" applyAlignment="1">
      <alignment horizontal="center" vertical="center" wrapText="1"/>
    </xf>
    <xf numFmtId="0" fontId="38" fillId="35" borderId="135" xfId="0" applyFont="1" applyFill="1" applyBorder="1" applyAlignment="1">
      <alignment horizontal="center" vertical="center" wrapText="1"/>
    </xf>
    <xf numFmtId="0" fontId="38" fillId="0" borderId="133" xfId="0" applyFont="1" applyBorder="1" applyAlignment="1">
      <alignment horizontal="justify" vertical="top" wrapText="1"/>
    </xf>
    <xf numFmtId="0" fontId="38" fillId="0" borderId="134" xfId="0" applyFont="1" applyBorder="1" applyAlignment="1">
      <alignment horizontal="justify" vertical="top" wrapText="1"/>
    </xf>
    <xf numFmtId="0" fontId="38" fillId="0" borderId="132" xfId="0" applyFont="1" applyBorder="1" applyAlignment="1">
      <alignment horizontal="justify" vertical="top" wrapText="1"/>
    </xf>
    <xf numFmtId="0" fontId="38" fillId="0" borderId="126" xfId="0" applyFont="1" applyBorder="1" applyAlignment="1">
      <alignment horizontal="justify" vertical="top" wrapText="1"/>
    </xf>
    <xf numFmtId="0" fontId="30" fillId="0" borderId="0" xfId="46" applyFont="1" applyFill="1" applyAlignment="1">
      <alignment vertical="center"/>
    </xf>
    <xf numFmtId="0" fontId="21" fillId="0" borderId="0" xfId="46" applyFont="1" applyFill="1"/>
    <xf numFmtId="3" fontId="26" fillId="0" borderId="44" xfId="46" applyNumberFormat="1" applyFont="1" applyFill="1" applyBorder="1" applyAlignment="1">
      <alignment horizontal="left" vertical="top" wrapText="1"/>
    </xf>
    <xf numFmtId="0" fontId="29" fillId="0" borderId="61" xfId="46" applyFont="1" applyBorder="1" applyAlignment="1">
      <alignment horizontal="left" vertical="center" wrapText="1"/>
    </xf>
  </cellXfs>
  <cellStyles count="5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3"/>
    <cellStyle name="Millares 2 2" xfId="51"/>
    <cellStyle name="Millares 3" xfId="45"/>
    <cellStyle name="Millares 3 2" xfId="48"/>
    <cellStyle name="Neutral" xfId="8" builtinId="28" customBuiltin="1"/>
    <cellStyle name="Normal" xfId="0" builtinId="0" customBuiltin="1"/>
    <cellStyle name="Normal 2" xfId="49"/>
    <cellStyle name="Normal 2 2" xfId="42"/>
    <cellStyle name="Normal 2 2 2" xfId="46"/>
    <cellStyle name="Normal 2 2 3" xfId="50"/>
    <cellStyle name="Normal 3" xfId="44"/>
    <cellStyle name="Normal 3 2" xfId="47"/>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D4C19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tabSelected="1" view="pageBreakPreview" zoomScale="120" zoomScaleNormal="90" zoomScaleSheetLayoutView="120" workbookViewId="0">
      <selection sqref="A1:D1"/>
    </sheetView>
  </sheetViews>
  <sheetFormatPr baseColWidth="10" defaultColWidth="9.625" defaultRowHeight="18" x14ac:dyDescent="0.35"/>
  <cols>
    <col min="1" max="1" width="3" style="59" customWidth="1"/>
    <col min="2" max="2" width="3.375" style="59" customWidth="1"/>
    <col min="3" max="3" width="44.125" style="59" customWidth="1"/>
    <col min="4" max="4" width="18" style="59" customWidth="1"/>
    <col min="5" max="5" width="12.75" style="59" customWidth="1"/>
    <col min="6" max="9" width="16.25" style="59" customWidth="1"/>
    <col min="10" max="10" width="14.625" style="59" customWidth="1"/>
    <col min="11" max="11" width="13.375" style="59" customWidth="1"/>
    <col min="12" max="12" width="2.5" style="59" customWidth="1"/>
    <col min="13" max="13" width="13.5" style="1" bestFit="1" customWidth="1"/>
    <col min="14" max="16384" width="9.625" style="59"/>
  </cols>
  <sheetData>
    <row r="1" spans="1:13" ht="46.5" customHeight="1" x14ac:dyDescent="0.35">
      <c r="A1" s="199" t="s">
        <v>2151</v>
      </c>
      <c r="B1" s="199"/>
      <c r="C1" s="199"/>
      <c r="D1" s="199"/>
      <c r="E1" s="91" t="s">
        <v>2150</v>
      </c>
    </row>
    <row r="2" spans="1:13" ht="24.75" customHeight="1" x14ac:dyDescent="0.35"/>
    <row r="3" spans="1:13" ht="55.5" customHeight="1" thickBot="1" x14ac:dyDescent="0.4">
      <c r="B3" s="441" t="s">
        <v>2523</v>
      </c>
      <c r="C3" s="441"/>
      <c r="D3" s="441"/>
      <c r="E3" s="441"/>
      <c r="F3" s="441"/>
      <c r="G3" s="441"/>
      <c r="H3" s="441"/>
      <c r="I3" s="441"/>
      <c r="J3" s="441"/>
      <c r="K3" s="441"/>
    </row>
    <row r="4" spans="1:13" ht="6.75" customHeight="1" x14ac:dyDescent="0.35">
      <c r="B4" s="201"/>
      <c r="C4" s="201"/>
      <c r="D4" s="201"/>
      <c r="E4" s="201"/>
      <c r="F4" s="201"/>
      <c r="G4" s="201"/>
      <c r="H4" s="201"/>
      <c r="I4" s="201"/>
      <c r="J4" s="201"/>
      <c r="K4" s="201"/>
    </row>
    <row r="5" spans="1:13" ht="30" customHeight="1" x14ac:dyDescent="0.35">
      <c r="B5" s="202" t="s">
        <v>3</v>
      </c>
      <c r="C5" s="202"/>
      <c r="D5" s="203" t="s">
        <v>2149</v>
      </c>
      <c r="E5" s="203" t="s">
        <v>2148</v>
      </c>
      <c r="F5" s="204" t="s">
        <v>2147</v>
      </c>
      <c r="G5" s="204"/>
      <c r="H5" s="204"/>
      <c r="I5" s="204"/>
      <c r="J5" s="204"/>
      <c r="K5" s="204"/>
    </row>
    <row r="6" spans="1:13" ht="30" customHeight="1" x14ac:dyDescent="0.35">
      <c r="B6" s="202"/>
      <c r="C6" s="202"/>
      <c r="D6" s="203"/>
      <c r="E6" s="203"/>
      <c r="F6" s="203" t="s">
        <v>2146</v>
      </c>
      <c r="G6" s="203" t="s">
        <v>2143</v>
      </c>
      <c r="H6" s="203" t="s">
        <v>2145</v>
      </c>
      <c r="I6" s="205" t="s">
        <v>2469</v>
      </c>
      <c r="J6" s="206" t="s">
        <v>2144</v>
      </c>
      <c r="K6" s="206"/>
    </row>
    <row r="7" spans="1:13" s="88" customFormat="1" ht="54" x14ac:dyDescent="0.2">
      <c r="A7" s="89"/>
      <c r="B7" s="202"/>
      <c r="C7" s="202"/>
      <c r="D7" s="203"/>
      <c r="E7" s="203"/>
      <c r="F7" s="203"/>
      <c r="G7" s="203"/>
      <c r="H7" s="203"/>
      <c r="I7" s="203"/>
      <c r="J7" s="87" t="s">
        <v>2143</v>
      </c>
      <c r="K7" s="87" t="s">
        <v>2142</v>
      </c>
      <c r="M7" s="4"/>
    </row>
    <row r="8" spans="1:13" x14ac:dyDescent="0.35">
      <c r="B8" s="202"/>
      <c r="C8" s="202"/>
      <c r="D8" s="203"/>
      <c r="E8" s="203"/>
      <c r="F8" s="86" t="s">
        <v>2141</v>
      </c>
      <c r="G8" s="86" t="s">
        <v>2140</v>
      </c>
      <c r="H8" s="86" t="s">
        <v>2139</v>
      </c>
      <c r="I8" s="86" t="s">
        <v>2138</v>
      </c>
      <c r="J8" s="86" t="s">
        <v>2137</v>
      </c>
      <c r="K8" s="86" t="s">
        <v>2136</v>
      </c>
    </row>
    <row r="9" spans="1:13" ht="6.75" customHeight="1" thickBot="1" x14ac:dyDescent="0.4">
      <c r="B9" s="85"/>
      <c r="C9" s="85"/>
      <c r="D9" s="84"/>
      <c r="E9" s="84"/>
      <c r="F9" s="83"/>
      <c r="G9" s="83"/>
      <c r="H9" s="83"/>
      <c r="I9" s="83"/>
      <c r="J9" s="83"/>
      <c r="K9" s="83"/>
      <c r="M9" s="3"/>
    </row>
    <row r="10" spans="1:13" ht="6.75" customHeight="1" thickBot="1" x14ac:dyDescent="0.4">
      <c r="B10" s="81"/>
      <c r="C10" s="81"/>
      <c r="D10" s="82"/>
      <c r="E10" s="81"/>
      <c r="F10" s="81"/>
      <c r="G10" s="81"/>
      <c r="H10" s="81"/>
      <c r="I10" s="81"/>
      <c r="J10" s="81"/>
      <c r="K10" s="81"/>
    </row>
    <row r="11" spans="1:13" x14ac:dyDescent="0.35">
      <c r="B11" s="197" t="s">
        <v>2135</v>
      </c>
      <c r="C11" s="197"/>
      <c r="D11" s="78">
        <f>SUM(D12:D44)</f>
        <v>108</v>
      </c>
      <c r="E11" s="78">
        <f>SUM(E12:E44)</f>
        <v>463</v>
      </c>
      <c r="F11" s="80">
        <f>SUM(F12:F40)-F49</f>
        <v>419434147380.05493</v>
      </c>
      <c r="G11" s="80">
        <f t="shared" ref="G11:I11" si="0">SUM(G12:G40)-G49</f>
        <v>419557114814.62006</v>
      </c>
      <c r="H11" s="80">
        <f t="shared" si="0"/>
        <v>204211040466.70001</v>
      </c>
      <c r="I11" s="80">
        <f t="shared" si="0"/>
        <v>196163755678.46005</v>
      </c>
      <c r="J11" s="79">
        <f>I11/G11*100</f>
        <v>46.754958681879195</v>
      </c>
      <c r="K11" s="79">
        <f>I11/H11*100</f>
        <v>96.05932922634895</v>
      </c>
      <c r="M11" s="78"/>
    </row>
    <row r="12" spans="1:13" x14ac:dyDescent="0.35">
      <c r="B12" s="77">
        <v>1</v>
      </c>
      <c r="C12" s="74" t="s">
        <v>2134</v>
      </c>
      <c r="D12" s="71">
        <v>1</v>
      </c>
      <c r="E12" s="71">
        <v>5</v>
      </c>
      <c r="F12" s="73">
        <v>6000000</v>
      </c>
      <c r="G12" s="73">
        <v>6000000</v>
      </c>
      <c r="H12" s="73">
        <v>1900000</v>
      </c>
      <c r="I12" s="73">
        <v>1451760</v>
      </c>
      <c r="J12" s="72">
        <v>24.2</v>
      </c>
      <c r="K12" s="72">
        <v>76.400000000000006</v>
      </c>
      <c r="M12" s="71"/>
    </row>
    <row r="13" spans="1:13" x14ac:dyDescent="0.35">
      <c r="B13" s="77">
        <v>4</v>
      </c>
      <c r="C13" s="74" t="s">
        <v>5</v>
      </c>
      <c r="D13" s="71">
        <v>6</v>
      </c>
      <c r="E13" s="71">
        <v>13</v>
      </c>
      <c r="F13" s="73">
        <v>1194095538</v>
      </c>
      <c r="G13" s="73">
        <v>1179167047.4399998</v>
      </c>
      <c r="H13" s="73">
        <v>61942146.030000001</v>
      </c>
      <c r="I13" s="73">
        <v>15180721.779999997</v>
      </c>
      <c r="J13" s="72">
        <v>1.3</v>
      </c>
      <c r="K13" s="72">
        <v>24.5</v>
      </c>
      <c r="M13" s="71"/>
    </row>
    <row r="14" spans="1:13" x14ac:dyDescent="0.35">
      <c r="B14" s="77">
        <v>5</v>
      </c>
      <c r="C14" s="74" t="s">
        <v>163</v>
      </c>
      <c r="D14" s="71">
        <v>3</v>
      </c>
      <c r="E14" s="71">
        <v>6</v>
      </c>
      <c r="F14" s="73">
        <v>17000000</v>
      </c>
      <c r="G14" s="73">
        <v>16348027.01</v>
      </c>
      <c r="H14" s="73">
        <v>10914614.400000002</v>
      </c>
      <c r="I14" s="73">
        <v>10831348.609999999</v>
      </c>
      <c r="J14" s="72">
        <v>66.3</v>
      </c>
      <c r="K14" s="72">
        <v>99.2</v>
      </c>
      <c r="M14" s="71"/>
    </row>
    <row r="15" spans="1:13" x14ac:dyDescent="0.35">
      <c r="B15" s="77">
        <v>6</v>
      </c>
      <c r="C15" s="74" t="s">
        <v>210</v>
      </c>
      <c r="D15" s="71">
        <v>1</v>
      </c>
      <c r="E15" s="71">
        <v>4</v>
      </c>
      <c r="F15" s="73">
        <v>4000000</v>
      </c>
      <c r="G15" s="73">
        <v>4000000</v>
      </c>
      <c r="H15" s="73">
        <v>0</v>
      </c>
      <c r="I15" s="73">
        <v>0</v>
      </c>
      <c r="J15" s="72">
        <v>0</v>
      </c>
      <c r="K15" s="72">
        <v>0</v>
      </c>
      <c r="L15" s="65"/>
      <c r="M15" s="71"/>
    </row>
    <row r="16" spans="1:13" x14ac:dyDescent="0.35">
      <c r="B16" s="77">
        <v>7</v>
      </c>
      <c r="C16" s="74" t="s">
        <v>249</v>
      </c>
      <c r="D16" s="71">
        <v>1</v>
      </c>
      <c r="E16" s="71">
        <v>10</v>
      </c>
      <c r="F16" s="73">
        <v>147726176</v>
      </c>
      <c r="G16" s="73">
        <v>147726176</v>
      </c>
      <c r="H16" s="73">
        <v>0</v>
      </c>
      <c r="I16" s="73">
        <v>0</v>
      </c>
      <c r="J16" s="72">
        <v>0</v>
      </c>
      <c r="K16" s="72">
        <v>0</v>
      </c>
      <c r="L16" s="65"/>
      <c r="M16" s="71"/>
    </row>
    <row r="17" spans="2:13" x14ac:dyDescent="0.35">
      <c r="B17" s="77">
        <v>8</v>
      </c>
      <c r="C17" s="74" t="s">
        <v>2522</v>
      </c>
      <c r="D17" s="71">
        <v>7</v>
      </c>
      <c r="E17" s="71">
        <v>9</v>
      </c>
      <c r="F17" s="73">
        <v>15296836002.995176</v>
      </c>
      <c r="G17" s="73">
        <v>15061445642.73</v>
      </c>
      <c r="H17" s="73">
        <v>10062550875.1</v>
      </c>
      <c r="I17" s="73">
        <v>10049305986.209999</v>
      </c>
      <c r="J17" s="72">
        <v>66.7</v>
      </c>
      <c r="K17" s="72">
        <v>99.9</v>
      </c>
      <c r="L17" s="65"/>
      <c r="M17" s="71"/>
    </row>
    <row r="18" spans="2:13" x14ac:dyDescent="0.35">
      <c r="B18" s="77">
        <v>9</v>
      </c>
      <c r="C18" s="74" t="s">
        <v>379</v>
      </c>
      <c r="D18" s="71">
        <v>1</v>
      </c>
      <c r="E18" s="71">
        <v>2</v>
      </c>
      <c r="F18" s="73">
        <v>15149695</v>
      </c>
      <c r="G18" s="73">
        <v>15149695</v>
      </c>
      <c r="H18" s="73">
        <v>996623</v>
      </c>
      <c r="I18" s="73">
        <v>83302.570000000007</v>
      </c>
      <c r="J18" s="72">
        <v>0.5</v>
      </c>
      <c r="K18" s="72">
        <v>8.4</v>
      </c>
      <c r="L18" s="65"/>
      <c r="M18" s="71"/>
    </row>
    <row r="19" spans="2:13" x14ac:dyDescent="0.35">
      <c r="B19" s="77">
        <v>10</v>
      </c>
      <c r="C19" s="74" t="s">
        <v>390</v>
      </c>
      <c r="D19" s="71">
        <v>2</v>
      </c>
      <c r="E19" s="71">
        <v>2</v>
      </c>
      <c r="F19" s="73">
        <v>441700</v>
      </c>
      <c r="G19" s="73">
        <v>441700</v>
      </c>
      <c r="H19" s="73">
        <v>0</v>
      </c>
      <c r="I19" s="73">
        <v>0</v>
      </c>
      <c r="J19" s="72">
        <v>0</v>
      </c>
      <c r="K19" s="72">
        <v>0</v>
      </c>
      <c r="L19" s="65"/>
      <c r="M19" s="71"/>
    </row>
    <row r="20" spans="2:13" x14ac:dyDescent="0.35">
      <c r="B20" s="77">
        <v>11</v>
      </c>
      <c r="C20" s="74" t="s">
        <v>416</v>
      </c>
      <c r="D20" s="71">
        <v>13</v>
      </c>
      <c r="E20" s="71">
        <v>55</v>
      </c>
      <c r="F20" s="73">
        <v>102847327289.00256</v>
      </c>
      <c r="G20" s="73">
        <v>103256939668.02</v>
      </c>
      <c r="H20" s="73">
        <v>55465392399.540009</v>
      </c>
      <c r="I20" s="73">
        <v>55242109558.060005</v>
      </c>
      <c r="J20" s="72">
        <v>53.5</v>
      </c>
      <c r="K20" s="72">
        <v>99.6</v>
      </c>
      <c r="L20" s="65"/>
      <c r="M20" s="71"/>
    </row>
    <row r="21" spans="2:13" x14ac:dyDescent="0.35">
      <c r="B21" s="75">
        <v>12</v>
      </c>
      <c r="C21" s="74" t="s">
        <v>747</v>
      </c>
      <c r="D21" s="71">
        <v>8</v>
      </c>
      <c r="E21" s="71">
        <v>117</v>
      </c>
      <c r="F21" s="73">
        <v>5526935918.7700005</v>
      </c>
      <c r="G21" s="73">
        <v>5597905907.1999989</v>
      </c>
      <c r="H21" s="73">
        <v>492784552.70999992</v>
      </c>
      <c r="I21" s="73">
        <v>390938671.05000001</v>
      </c>
      <c r="J21" s="72">
        <v>7</v>
      </c>
      <c r="K21" s="72">
        <v>79.3</v>
      </c>
      <c r="L21" s="65"/>
      <c r="M21" s="71"/>
    </row>
    <row r="22" spans="2:13" x14ac:dyDescent="0.35">
      <c r="B22" s="75">
        <v>13</v>
      </c>
      <c r="C22" s="74" t="s">
        <v>1155</v>
      </c>
      <c r="D22" s="71">
        <v>1</v>
      </c>
      <c r="E22" s="71">
        <v>3</v>
      </c>
      <c r="F22" s="73">
        <v>6860000</v>
      </c>
      <c r="G22" s="73">
        <v>6860000</v>
      </c>
      <c r="H22" s="73">
        <v>0</v>
      </c>
      <c r="I22" s="73">
        <v>0</v>
      </c>
      <c r="J22" s="72">
        <v>0</v>
      </c>
      <c r="K22" s="72">
        <v>0</v>
      </c>
      <c r="L22" s="65"/>
      <c r="M22" s="71"/>
    </row>
    <row r="23" spans="2:13" x14ac:dyDescent="0.35">
      <c r="B23" s="75">
        <v>14</v>
      </c>
      <c r="C23" s="74" t="s">
        <v>1173</v>
      </c>
      <c r="D23" s="71">
        <v>4</v>
      </c>
      <c r="E23" s="71">
        <v>22</v>
      </c>
      <c r="F23" s="73">
        <v>12916353715</v>
      </c>
      <c r="G23" s="73">
        <v>12908612133.790001</v>
      </c>
      <c r="H23" s="73">
        <v>5540345269.25</v>
      </c>
      <c r="I23" s="73">
        <v>5540190928.21</v>
      </c>
      <c r="J23" s="72">
        <v>42.9</v>
      </c>
      <c r="K23" s="72">
        <v>100</v>
      </c>
      <c r="L23" s="65"/>
      <c r="M23" s="71"/>
    </row>
    <row r="24" spans="2:13" x14ac:dyDescent="0.35">
      <c r="B24" s="75">
        <v>15</v>
      </c>
      <c r="C24" s="74" t="s">
        <v>1264</v>
      </c>
      <c r="D24" s="71">
        <v>3</v>
      </c>
      <c r="E24" s="71">
        <v>6</v>
      </c>
      <c r="F24" s="73">
        <v>5916621757.1000004</v>
      </c>
      <c r="G24" s="73">
        <v>6535598056.7999992</v>
      </c>
      <c r="H24" s="73">
        <v>3318562035.1500001</v>
      </c>
      <c r="I24" s="73">
        <v>2192721087.9099998</v>
      </c>
      <c r="J24" s="72">
        <v>33.6</v>
      </c>
      <c r="K24" s="72">
        <v>66.099999999999994</v>
      </c>
      <c r="L24" s="65"/>
      <c r="M24" s="71"/>
    </row>
    <row r="25" spans="2:13" x14ac:dyDescent="0.35">
      <c r="B25" s="75">
        <v>16</v>
      </c>
      <c r="C25" s="74" t="s">
        <v>1303</v>
      </c>
      <c r="D25" s="71">
        <v>3</v>
      </c>
      <c r="E25" s="71">
        <v>6</v>
      </c>
      <c r="F25" s="73">
        <v>144488935.66999999</v>
      </c>
      <c r="G25" s="73">
        <v>142447089.49000001</v>
      </c>
      <c r="H25" s="73">
        <v>24395355.100000001</v>
      </c>
      <c r="I25" s="73">
        <v>14824666.24</v>
      </c>
      <c r="J25" s="72">
        <v>10.4</v>
      </c>
      <c r="K25" s="72">
        <v>60.8</v>
      </c>
      <c r="L25" s="65"/>
      <c r="M25" s="71"/>
    </row>
    <row r="26" spans="2:13" x14ac:dyDescent="0.35">
      <c r="B26" s="75">
        <v>18</v>
      </c>
      <c r="C26" s="74" t="s">
        <v>2519</v>
      </c>
      <c r="D26" s="76">
        <v>4</v>
      </c>
      <c r="E26" s="71">
        <v>17</v>
      </c>
      <c r="F26" s="73">
        <v>5692593.5005000001</v>
      </c>
      <c r="G26" s="73">
        <v>8052002.8999999994</v>
      </c>
      <c r="H26" s="73">
        <v>1499649.1399999985</v>
      </c>
      <c r="I26" s="73">
        <v>1238827.5000000005</v>
      </c>
      <c r="J26" s="72">
        <v>15.4</v>
      </c>
      <c r="K26" s="72">
        <v>82.6</v>
      </c>
      <c r="L26" s="65"/>
      <c r="M26" s="76"/>
    </row>
    <row r="27" spans="2:13" x14ac:dyDescent="0.35">
      <c r="B27" s="75">
        <v>19</v>
      </c>
      <c r="C27" s="74" t="s">
        <v>2133</v>
      </c>
      <c r="D27" s="71">
        <v>1</v>
      </c>
      <c r="E27" s="71">
        <v>1</v>
      </c>
      <c r="F27" s="73">
        <v>291415</v>
      </c>
      <c r="G27" s="73">
        <v>291415</v>
      </c>
      <c r="H27" s="73">
        <v>136000</v>
      </c>
      <c r="I27" s="73">
        <v>117168.61</v>
      </c>
      <c r="J27" s="72">
        <v>40.200000000000003</v>
      </c>
      <c r="K27" s="72">
        <v>86.2</v>
      </c>
      <c r="L27" s="65"/>
      <c r="M27" s="71"/>
    </row>
    <row r="28" spans="2:13" x14ac:dyDescent="0.35">
      <c r="B28" s="75">
        <v>20</v>
      </c>
      <c r="C28" s="74" t="s">
        <v>1433</v>
      </c>
      <c r="D28" s="71">
        <v>3</v>
      </c>
      <c r="E28" s="71">
        <v>6</v>
      </c>
      <c r="F28" s="73">
        <v>267045562170.81226</v>
      </c>
      <c r="G28" s="73">
        <v>266340343420.63</v>
      </c>
      <c r="H28" s="73">
        <v>127426475924.93999</v>
      </c>
      <c r="I28" s="73">
        <v>120957062182.39</v>
      </c>
      <c r="J28" s="72">
        <v>45.4</v>
      </c>
      <c r="K28" s="72">
        <v>94.9</v>
      </c>
      <c r="L28" s="65"/>
      <c r="M28" s="71"/>
    </row>
    <row r="29" spans="2:13" x14ac:dyDescent="0.35">
      <c r="B29" s="75">
        <v>21</v>
      </c>
      <c r="C29" s="74" t="s">
        <v>1481</v>
      </c>
      <c r="D29" s="71">
        <v>1</v>
      </c>
      <c r="E29" s="71">
        <v>6</v>
      </c>
      <c r="F29" s="73">
        <v>5764000</v>
      </c>
      <c r="G29" s="73">
        <v>5764000</v>
      </c>
      <c r="H29" s="73">
        <v>2599254.09</v>
      </c>
      <c r="I29" s="73">
        <v>0</v>
      </c>
      <c r="J29" s="72">
        <v>0</v>
      </c>
      <c r="K29" s="72">
        <v>0</v>
      </c>
      <c r="L29" s="65"/>
      <c r="M29" s="71"/>
    </row>
    <row r="30" spans="2:13" x14ac:dyDescent="0.35">
      <c r="B30" s="75">
        <v>22</v>
      </c>
      <c r="C30" s="74" t="s">
        <v>1492</v>
      </c>
      <c r="D30" s="71">
        <v>7</v>
      </c>
      <c r="E30" s="71">
        <v>23</v>
      </c>
      <c r="F30" s="73">
        <v>72062855</v>
      </c>
      <c r="G30" s="73">
        <v>72062855</v>
      </c>
      <c r="H30" s="73">
        <v>5037470</v>
      </c>
      <c r="I30" s="73">
        <v>3146172.7600000002</v>
      </c>
      <c r="J30" s="72">
        <v>4.4000000000000004</v>
      </c>
      <c r="K30" s="72">
        <v>62.5</v>
      </c>
      <c r="L30" s="65"/>
      <c r="M30" s="71"/>
    </row>
    <row r="31" spans="2:13" x14ac:dyDescent="0.35">
      <c r="B31" s="75">
        <v>35</v>
      </c>
      <c r="C31" s="74" t="s">
        <v>1613</v>
      </c>
      <c r="D31" s="71">
        <v>2</v>
      </c>
      <c r="E31" s="71">
        <v>19</v>
      </c>
      <c r="F31" s="73">
        <v>39554442</v>
      </c>
      <c r="G31" s="73">
        <v>40024806.450000003</v>
      </c>
      <c r="H31" s="73">
        <v>8022795.7000000002</v>
      </c>
      <c r="I31" s="73">
        <v>4438022.62</v>
      </c>
      <c r="J31" s="72">
        <v>11.1</v>
      </c>
      <c r="K31" s="72">
        <v>55.3</v>
      </c>
      <c r="L31" s="65"/>
      <c r="M31" s="71"/>
    </row>
    <row r="32" spans="2:13" x14ac:dyDescent="0.35">
      <c r="B32" s="75">
        <v>36</v>
      </c>
      <c r="C32" s="74" t="s">
        <v>1654</v>
      </c>
      <c r="D32" s="71">
        <v>1</v>
      </c>
      <c r="E32" s="71">
        <v>3</v>
      </c>
      <c r="F32" s="73">
        <v>4040569</v>
      </c>
      <c r="G32" s="73">
        <v>4040569</v>
      </c>
      <c r="H32" s="73">
        <v>0</v>
      </c>
      <c r="I32" s="73">
        <v>0</v>
      </c>
      <c r="J32" s="72">
        <v>0</v>
      </c>
      <c r="K32" s="72">
        <v>0</v>
      </c>
      <c r="L32" s="65"/>
      <c r="M32" s="71"/>
    </row>
    <row r="33" spans="2:13" x14ac:dyDescent="0.35">
      <c r="B33" s="75">
        <v>38</v>
      </c>
      <c r="C33" s="74" t="s">
        <v>1682</v>
      </c>
      <c r="D33" s="71">
        <v>1</v>
      </c>
      <c r="E33" s="71">
        <v>8</v>
      </c>
      <c r="F33" s="73">
        <v>6807353903</v>
      </c>
      <c r="G33" s="73">
        <v>6807357903</v>
      </c>
      <c r="H33" s="73">
        <v>1558504135.6700001</v>
      </c>
      <c r="I33" s="73">
        <v>1551281122.0699999</v>
      </c>
      <c r="J33" s="72">
        <v>22.8</v>
      </c>
      <c r="K33" s="72">
        <v>99.5</v>
      </c>
      <c r="L33" s="65"/>
      <c r="M33" s="71"/>
    </row>
    <row r="34" spans="2:13" x14ac:dyDescent="0.35">
      <c r="B34" s="75">
        <v>40</v>
      </c>
      <c r="C34" s="74" t="s">
        <v>1703</v>
      </c>
      <c r="D34" s="71">
        <v>1</v>
      </c>
      <c r="E34" s="71">
        <v>9</v>
      </c>
      <c r="F34" s="73">
        <v>136868233</v>
      </c>
      <c r="G34" s="73">
        <v>136868233</v>
      </c>
      <c r="H34" s="73">
        <v>33836400</v>
      </c>
      <c r="I34" s="73">
        <v>33836400</v>
      </c>
      <c r="J34" s="72">
        <v>24.7</v>
      </c>
      <c r="K34" s="72">
        <v>100</v>
      </c>
      <c r="L34" s="65"/>
      <c r="M34" s="71"/>
    </row>
    <row r="35" spans="2:13" x14ac:dyDescent="0.35">
      <c r="B35" s="75">
        <v>41</v>
      </c>
      <c r="C35" s="74" t="s">
        <v>1721</v>
      </c>
      <c r="D35" s="71">
        <v>1</v>
      </c>
      <c r="E35" s="71">
        <v>11</v>
      </c>
      <c r="F35" s="73">
        <v>1000000</v>
      </c>
      <c r="G35" s="73">
        <v>1000000</v>
      </c>
      <c r="H35" s="73">
        <v>116523</v>
      </c>
      <c r="I35" s="73">
        <v>0</v>
      </c>
      <c r="J35" s="72">
        <v>0</v>
      </c>
      <c r="K35" s="72">
        <v>0</v>
      </c>
      <c r="L35" s="65"/>
      <c r="M35" s="71"/>
    </row>
    <row r="36" spans="2:13" x14ac:dyDescent="0.35">
      <c r="B36" s="75">
        <v>43</v>
      </c>
      <c r="C36" s="74" t="s">
        <v>1740</v>
      </c>
      <c r="D36" s="71">
        <v>3</v>
      </c>
      <c r="E36" s="71">
        <v>5</v>
      </c>
      <c r="F36" s="73">
        <v>9273789</v>
      </c>
      <c r="G36" s="73">
        <v>9273789</v>
      </c>
      <c r="H36" s="73">
        <v>2032199.06</v>
      </c>
      <c r="I36" s="73">
        <v>1522605.41</v>
      </c>
      <c r="J36" s="72">
        <v>16.399999999999999</v>
      </c>
      <c r="K36" s="72">
        <v>74.900000000000006</v>
      </c>
      <c r="L36" s="65"/>
      <c r="M36" s="71"/>
    </row>
    <row r="37" spans="2:13" x14ac:dyDescent="0.35">
      <c r="B37" s="75">
        <v>45</v>
      </c>
      <c r="C37" s="74" t="s">
        <v>1766</v>
      </c>
      <c r="D37" s="71">
        <v>3</v>
      </c>
      <c r="E37" s="71">
        <v>6</v>
      </c>
      <c r="F37" s="73">
        <v>300000</v>
      </c>
      <c r="G37" s="73">
        <v>300000</v>
      </c>
      <c r="H37" s="73">
        <v>28860</v>
      </c>
      <c r="I37" s="73">
        <v>28860</v>
      </c>
      <c r="J37" s="72">
        <v>9.6</v>
      </c>
      <c r="K37" s="72">
        <v>100</v>
      </c>
      <c r="L37" s="65"/>
      <c r="M37" s="71"/>
    </row>
    <row r="38" spans="2:13" x14ac:dyDescent="0.35">
      <c r="B38" s="75">
        <v>47</v>
      </c>
      <c r="C38" s="74" t="s">
        <v>1790</v>
      </c>
      <c r="D38" s="71">
        <v>6</v>
      </c>
      <c r="E38" s="71">
        <v>17</v>
      </c>
      <c r="F38" s="73">
        <v>1157528570</v>
      </c>
      <c r="G38" s="73">
        <v>1145822666.3</v>
      </c>
      <c r="H38" s="73">
        <v>172995348.81999999</v>
      </c>
      <c r="I38" s="73">
        <v>135799918.84</v>
      </c>
      <c r="J38" s="72">
        <v>11.9</v>
      </c>
      <c r="K38" s="72">
        <v>78.5</v>
      </c>
      <c r="L38" s="65"/>
      <c r="M38" s="71"/>
    </row>
    <row r="39" spans="2:13" x14ac:dyDescent="0.35">
      <c r="B39" s="75">
        <v>48</v>
      </c>
      <c r="C39" s="74" t="s">
        <v>1867</v>
      </c>
      <c r="D39" s="71">
        <v>2</v>
      </c>
      <c r="E39" s="71">
        <v>3</v>
      </c>
      <c r="F39" s="73">
        <v>32511559.206376299</v>
      </c>
      <c r="G39" s="73">
        <v>33127697.149999999</v>
      </c>
      <c r="H39" s="73">
        <v>2265348.4699999997</v>
      </c>
      <c r="I39" s="73">
        <v>2027966.1700000002</v>
      </c>
      <c r="J39" s="72">
        <v>6.1</v>
      </c>
      <c r="K39" s="72">
        <v>89.5</v>
      </c>
      <c r="L39" s="65"/>
      <c r="M39" s="71"/>
    </row>
    <row r="40" spans="2:13" x14ac:dyDescent="0.35">
      <c r="B40" s="75">
        <v>49</v>
      </c>
      <c r="C40" s="74" t="s">
        <v>1914</v>
      </c>
      <c r="D40" s="71">
        <v>4</v>
      </c>
      <c r="E40" s="71">
        <v>20</v>
      </c>
      <c r="F40" s="73">
        <v>76801364.998018116</v>
      </c>
      <c r="G40" s="73">
        <v>75642077.710000008</v>
      </c>
      <c r="H40" s="73">
        <v>17712727.530000001</v>
      </c>
      <c r="I40" s="73">
        <v>15624441.450000001</v>
      </c>
      <c r="J40" s="72">
        <v>20.7</v>
      </c>
      <c r="K40" s="72">
        <v>88.2</v>
      </c>
      <c r="L40" s="65"/>
      <c r="M40" s="71"/>
    </row>
    <row r="41" spans="2:13" x14ac:dyDescent="0.35">
      <c r="B41" s="75">
        <v>50</v>
      </c>
      <c r="C41" s="74" t="s">
        <v>2515</v>
      </c>
      <c r="D41" s="71">
        <v>3</v>
      </c>
      <c r="E41" s="71">
        <v>10</v>
      </c>
      <c r="F41" s="73">
        <v>26613987059.999992</v>
      </c>
      <c r="G41" s="73">
        <v>26584267388.749428</v>
      </c>
      <c r="H41" s="73">
        <v>6430035887.3026619</v>
      </c>
      <c r="I41" s="73">
        <v>5888907586.8021774</v>
      </c>
      <c r="J41" s="72">
        <v>22.151852073585403</v>
      </c>
      <c r="K41" s="72">
        <v>91.584365779838862</v>
      </c>
      <c r="L41" s="65"/>
      <c r="M41" s="71"/>
    </row>
    <row r="42" spans="2:13" ht="31.5" x14ac:dyDescent="0.35">
      <c r="B42" s="75">
        <v>51</v>
      </c>
      <c r="C42" s="74" t="s">
        <v>2516</v>
      </c>
      <c r="D42" s="71">
        <v>2</v>
      </c>
      <c r="E42" s="71">
        <v>4</v>
      </c>
      <c r="F42" s="73">
        <v>3039593643</v>
      </c>
      <c r="G42" s="73">
        <v>3039593643</v>
      </c>
      <c r="H42" s="73">
        <v>748298577</v>
      </c>
      <c r="I42" s="73">
        <v>269274358.82999998</v>
      </c>
      <c r="J42" s="72">
        <v>8.9</v>
      </c>
      <c r="K42" s="72">
        <v>36</v>
      </c>
      <c r="L42" s="65"/>
      <c r="M42" s="71"/>
    </row>
    <row r="43" spans="2:13" ht="18" customHeight="1" x14ac:dyDescent="0.35">
      <c r="B43" s="75">
        <v>52</v>
      </c>
      <c r="C43" s="74" t="s">
        <v>2517</v>
      </c>
      <c r="D43" s="71">
        <v>1</v>
      </c>
      <c r="E43" s="71">
        <v>6</v>
      </c>
      <c r="F43" s="73">
        <v>12700000</v>
      </c>
      <c r="G43" s="73">
        <v>12700000</v>
      </c>
      <c r="H43" s="73">
        <v>7497680</v>
      </c>
      <c r="I43" s="73">
        <v>7497680</v>
      </c>
      <c r="J43" s="72">
        <v>59</v>
      </c>
      <c r="K43" s="72">
        <v>100</v>
      </c>
      <c r="L43" s="65"/>
      <c r="M43" s="71"/>
    </row>
    <row r="44" spans="2:13" ht="18.75" thickBot="1" x14ac:dyDescent="0.4">
      <c r="B44" s="70">
        <v>53</v>
      </c>
      <c r="C44" s="69" t="s">
        <v>2518</v>
      </c>
      <c r="D44" s="68">
        <v>8</v>
      </c>
      <c r="E44" s="68">
        <v>29</v>
      </c>
      <c r="F44" s="67">
        <v>6387579</v>
      </c>
      <c r="G44" s="67">
        <v>6387579.0199999996</v>
      </c>
      <c r="H44" s="67">
        <v>1072660.19</v>
      </c>
      <c r="I44" s="67">
        <v>203088.01</v>
      </c>
      <c r="J44" s="66">
        <v>3.2</v>
      </c>
      <c r="K44" s="66">
        <v>18.899999999999999</v>
      </c>
      <c r="L44" s="65"/>
      <c r="M44" s="2"/>
    </row>
    <row r="45" spans="2:13" ht="32.25" customHeight="1" thickTop="1" x14ac:dyDescent="0.35">
      <c r="B45" s="198" t="s">
        <v>2513</v>
      </c>
      <c r="C45" s="198"/>
      <c r="D45" s="198"/>
      <c r="E45" s="198"/>
      <c r="F45" s="198"/>
      <c r="G45" s="198"/>
      <c r="H45" s="198"/>
      <c r="I45" s="198"/>
      <c r="J45" s="198"/>
      <c r="K45" s="198"/>
    </row>
    <row r="46" spans="2:13" ht="15" customHeight="1" x14ac:dyDescent="0.35">
      <c r="B46" s="63" t="s">
        <v>2132</v>
      </c>
      <c r="D46" s="60"/>
      <c r="F46" s="64"/>
    </row>
    <row r="47" spans="2:13" x14ac:dyDescent="0.35">
      <c r="B47" s="63" t="s">
        <v>2131</v>
      </c>
      <c r="D47" s="60"/>
    </row>
    <row r="48" spans="2:13" x14ac:dyDescent="0.35">
      <c r="D48" s="60"/>
    </row>
    <row r="49" spans="4:13" s="61" customFormat="1" ht="14.25" hidden="1" customHeight="1" x14ac:dyDescent="0.35">
      <c r="D49" s="62"/>
      <c r="F49" s="61">
        <v>294812</v>
      </c>
      <c r="G49" s="61">
        <v>1497764</v>
      </c>
      <c r="H49" s="61">
        <v>6040</v>
      </c>
      <c r="I49" s="61">
        <v>6040</v>
      </c>
      <c r="M49" s="1"/>
    </row>
    <row r="50" spans="4:13" x14ac:dyDescent="0.35">
      <c r="D50" s="60"/>
    </row>
    <row r="51" spans="4:13" x14ac:dyDescent="0.35">
      <c r="D51" s="60"/>
    </row>
    <row r="52" spans="4:13" x14ac:dyDescent="0.35">
      <c r="D52" s="60"/>
    </row>
    <row r="53" spans="4:13" x14ac:dyDescent="0.35">
      <c r="D53" s="60"/>
    </row>
    <row r="54" spans="4:13" x14ac:dyDescent="0.35">
      <c r="D54" s="60"/>
    </row>
    <row r="55" spans="4:13" x14ac:dyDescent="0.35">
      <c r="D55" s="60"/>
    </row>
    <row r="56" spans="4:13" x14ac:dyDescent="0.35">
      <c r="D56" s="60"/>
    </row>
    <row r="57" spans="4:13" x14ac:dyDescent="0.35">
      <c r="D57" s="60"/>
    </row>
    <row r="58" spans="4:13" x14ac:dyDescent="0.35">
      <c r="D58" s="60"/>
    </row>
    <row r="59" spans="4:13" x14ac:dyDescent="0.35">
      <c r="D59" s="60"/>
    </row>
    <row r="60" spans="4:13" x14ac:dyDescent="0.35">
      <c r="D60" s="60"/>
    </row>
    <row r="61" spans="4:13" x14ac:dyDescent="0.35">
      <c r="D61" s="60"/>
    </row>
    <row r="62" spans="4:13" x14ac:dyDescent="0.35">
      <c r="D62" s="60"/>
    </row>
    <row r="63" spans="4:13" x14ac:dyDescent="0.35">
      <c r="D63" s="60"/>
    </row>
    <row r="64" spans="4:13" x14ac:dyDescent="0.35">
      <c r="D64" s="60"/>
    </row>
    <row r="65" spans="4:4" x14ac:dyDescent="0.35">
      <c r="D65" s="60"/>
    </row>
    <row r="66" spans="4:4" x14ac:dyDescent="0.35">
      <c r="D66" s="60"/>
    </row>
    <row r="67" spans="4:4" x14ac:dyDescent="0.35">
      <c r="D67" s="60"/>
    </row>
    <row r="68" spans="4:4" x14ac:dyDescent="0.35">
      <c r="D68" s="60"/>
    </row>
    <row r="69" spans="4:4" x14ac:dyDescent="0.35">
      <c r="D69" s="60"/>
    </row>
    <row r="70" spans="4:4" x14ac:dyDescent="0.35">
      <c r="D70" s="60"/>
    </row>
    <row r="71" spans="4:4" x14ac:dyDescent="0.35">
      <c r="D71" s="60"/>
    </row>
    <row r="72" spans="4:4" x14ac:dyDescent="0.35">
      <c r="D72" s="60"/>
    </row>
    <row r="73" spans="4:4" x14ac:dyDescent="0.35">
      <c r="D73" s="60"/>
    </row>
    <row r="74" spans="4:4" x14ac:dyDescent="0.35">
      <c r="D74" s="60"/>
    </row>
    <row r="75" spans="4:4" x14ac:dyDescent="0.35">
      <c r="D75" s="60"/>
    </row>
    <row r="76" spans="4:4" x14ac:dyDescent="0.35">
      <c r="D76" s="60"/>
    </row>
    <row r="77" spans="4:4" x14ac:dyDescent="0.35">
      <c r="D77" s="60"/>
    </row>
    <row r="78" spans="4:4" x14ac:dyDescent="0.35">
      <c r="D78" s="60"/>
    </row>
    <row r="79" spans="4:4" x14ac:dyDescent="0.35">
      <c r="D79" s="60"/>
    </row>
    <row r="80" spans="4:4" x14ac:dyDescent="0.35">
      <c r="D80" s="60"/>
    </row>
    <row r="81" spans="4:4" x14ac:dyDescent="0.35">
      <c r="D81" s="60"/>
    </row>
    <row r="82" spans="4:4" x14ac:dyDescent="0.35">
      <c r="D82" s="60"/>
    </row>
    <row r="83" spans="4:4" x14ac:dyDescent="0.35">
      <c r="D83" s="60"/>
    </row>
    <row r="84" spans="4:4" x14ac:dyDescent="0.35">
      <c r="D84" s="60"/>
    </row>
  </sheetData>
  <mergeCells count="14">
    <mergeCell ref="B11:C11"/>
    <mergeCell ref="B45:K45"/>
    <mergeCell ref="A1:D1"/>
    <mergeCell ref="B3:K3"/>
    <mergeCell ref="B4:K4"/>
    <mergeCell ref="B5:C8"/>
    <mergeCell ref="D5:D8"/>
    <mergeCell ref="E5:E8"/>
    <mergeCell ref="F5:K5"/>
    <mergeCell ref="F6:F7"/>
    <mergeCell ref="G6:G7"/>
    <mergeCell ref="H6:H7"/>
    <mergeCell ref="I6:I7"/>
    <mergeCell ref="J6:K6"/>
  </mergeCells>
  <pageMargins left="0.70866141732283472" right="0.70866141732283472" top="0.74803149606299213" bottom="0.74803149606299213" header="0.31496062992125984" footer="0.31496062992125984"/>
  <pageSetup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164</v>
      </c>
      <c r="D4" s="307" t="s">
        <v>163</v>
      </c>
      <c r="E4" s="307"/>
      <c r="F4" s="307"/>
      <c r="G4" s="307"/>
      <c r="H4" s="308"/>
      <c r="J4" s="309" t="s">
        <v>6</v>
      </c>
      <c r="K4" s="307"/>
      <c r="L4" s="16" t="s">
        <v>162</v>
      </c>
      <c r="M4" s="310" t="s">
        <v>161</v>
      </c>
      <c r="N4" s="310"/>
      <c r="O4" s="310"/>
      <c r="P4" s="310"/>
      <c r="Q4" s="311"/>
      <c r="R4" s="17"/>
      <c r="S4" s="312" t="s">
        <v>2170</v>
      </c>
      <c r="T4" s="313"/>
      <c r="U4" s="313"/>
      <c r="V4" s="303" t="s">
        <v>143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146</v>
      </c>
      <c r="D6" s="299" t="s">
        <v>160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159</v>
      </c>
      <c r="K8" s="23" t="s">
        <v>158</v>
      </c>
      <c r="L8" s="23" t="s">
        <v>157</v>
      </c>
      <c r="M8" s="23" t="s">
        <v>156</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83.25" customHeight="1" thickTop="1" thickBot="1" x14ac:dyDescent="0.25">
      <c r="B10" s="24" t="s">
        <v>22</v>
      </c>
      <c r="C10" s="303" t="s">
        <v>155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154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153</v>
      </c>
      <c r="C21" s="288"/>
      <c r="D21" s="288"/>
      <c r="E21" s="288"/>
      <c r="F21" s="288"/>
      <c r="G21" s="288"/>
      <c r="H21" s="288"/>
      <c r="I21" s="288"/>
      <c r="J21" s="288"/>
      <c r="K21" s="288"/>
      <c r="L21" s="288"/>
      <c r="M21" s="289" t="s">
        <v>146</v>
      </c>
      <c r="N21" s="289"/>
      <c r="O21" s="289" t="s">
        <v>49</v>
      </c>
      <c r="P21" s="289"/>
      <c r="Q21" s="289" t="s">
        <v>50</v>
      </c>
      <c r="R21" s="289"/>
      <c r="S21" s="33" t="s">
        <v>51</v>
      </c>
      <c r="T21" s="33" t="s">
        <v>85</v>
      </c>
      <c r="U21" s="33" t="s">
        <v>152</v>
      </c>
      <c r="V21" s="33">
        <f>+IF(ISERR(U21/T21*100),"N/A",ROUND(U21/T21*100,2))</f>
        <v>90.68</v>
      </c>
      <c r="W21" s="34">
        <f>+IF(ISERR(U21/S21*100),"N/A",ROUND(U21/S21*100,2))</f>
        <v>22.67</v>
      </c>
    </row>
    <row r="22" spans="2:27" ht="56.25" customHeight="1" x14ac:dyDescent="0.2">
      <c r="B22" s="287" t="s">
        <v>151</v>
      </c>
      <c r="C22" s="288"/>
      <c r="D22" s="288"/>
      <c r="E22" s="288"/>
      <c r="F22" s="288"/>
      <c r="G22" s="288"/>
      <c r="H22" s="288"/>
      <c r="I22" s="288"/>
      <c r="J22" s="288"/>
      <c r="K22" s="288"/>
      <c r="L22" s="288"/>
      <c r="M22" s="289" t="s">
        <v>146</v>
      </c>
      <c r="N22" s="289"/>
      <c r="O22" s="289" t="s">
        <v>49</v>
      </c>
      <c r="P22" s="289"/>
      <c r="Q22" s="289" t="s">
        <v>50</v>
      </c>
      <c r="R22" s="289"/>
      <c r="S22" s="33" t="s">
        <v>51</v>
      </c>
      <c r="T22" s="33" t="s">
        <v>85</v>
      </c>
      <c r="U22" s="33" t="s">
        <v>150</v>
      </c>
      <c r="V22" s="33">
        <f>+IF(ISERR(U22/T22*100),"N/A",ROUND(U22/T22*100,2))</f>
        <v>95.52</v>
      </c>
      <c r="W22" s="34">
        <f>+IF(ISERR(U22/S22*100),"N/A",ROUND(U22/S22*100,2))</f>
        <v>23.88</v>
      </c>
    </row>
    <row r="23" spans="2:27" ht="56.25" customHeight="1" x14ac:dyDescent="0.2">
      <c r="B23" s="287" t="s">
        <v>149</v>
      </c>
      <c r="C23" s="288"/>
      <c r="D23" s="288"/>
      <c r="E23" s="288"/>
      <c r="F23" s="288"/>
      <c r="G23" s="288"/>
      <c r="H23" s="288"/>
      <c r="I23" s="288"/>
      <c r="J23" s="288"/>
      <c r="K23" s="288"/>
      <c r="L23" s="288"/>
      <c r="M23" s="289" t="s">
        <v>146</v>
      </c>
      <c r="N23" s="289"/>
      <c r="O23" s="289" t="s">
        <v>49</v>
      </c>
      <c r="P23" s="289"/>
      <c r="Q23" s="289" t="s">
        <v>50</v>
      </c>
      <c r="R23" s="289"/>
      <c r="S23" s="33" t="s">
        <v>51</v>
      </c>
      <c r="T23" s="33" t="s">
        <v>85</v>
      </c>
      <c r="U23" s="33" t="s">
        <v>148</v>
      </c>
      <c r="V23" s="33">
        <f>+IF(ISERR(U23/T23*100),"N/A",ROUND(U23/T23*100,2))</f>
        <v>88.32</v>
      </c>
      <c r="W23" s="34">
        <f>+IF(ISERR(U23/S23*100),"N/A",ROUND(U23/S23*100,2))</f>
        <v>22.08</v>
      </c>
    </row>
    <row r="24" spans="2:27" ht="56.25" customHeight="1" thickBot="1" x14ac:dyDescent="0.25">
      <c r="B24" s="287" t="s">
        <v>147</v>
      </c>
      <c r="C24" s="288"/>
      <c r="D24" s="288"/>
      <c r="E24" s="288"/>
      <c r="F24" s="288"/>
      <c r="G24" s="288"/>
      <c r="H24" s="288"/>
      <c r="I24" s="288"/>
      <c r="J24" s="288"/>
      <c r="K24" s="288"/>
      <c r="L24" s="288"/>
      <c r="M24" s="289" t="s">
        <v>146</v>
      </c>
      <c r="N24" s="289"/>
      <c r="O24" s="289" t="s">
        <v>49</v>
      </c>
      <c r="P24" s="289"/>
      <c r="Q24" s="289" t="s">
        <v>50</v>
      </c>
      <c r="R24" s="289"/>
      <c r="S24" s="33" t="s">
        <v>51</v>
      </c>
      <c r="T24" s="33" t="s">
        <v>85</v>
      </c>
      <c r="U24" s="33" t="s">
        <v>145</v>
      </c>
      <c r="V24" s="33">
        <f>+IF(ISERR(U24/T24*100),"N/A",ROUND(U24/T24*100,2))</f>
        <v>165.96</v>
      </c>
      <c r="W24" s="34">
        <f>+IF(ISERR(U24/S24*100),"N/A",ROUND(U24/S24*100,2))</f>
        <v>41.49</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144</v>
      </c>
      <c r="F28" s="37"/>
      <c r="G28" s="37"/>
      <c r="H28" s="38"/>
      <c r="I28" s="38"/>
      <c r="J28" s="38"/>
      <c r="K28" s="38"/>
      <c r="L28" s="38"/>
      <c r="M28" s="38"/>
      <c r="N28" s="38"/>
      <c r="O28" s="38"/>
      <c r="P28" s="39"/>
      <c r="Q28" s="39"/>
      <c r="R28" s="40" t="s">
        <v>143</v>
      </c>
      <c r="S28" s="40" t="s">
        <v>10</v>
      </c>
      <c r="T28" s="39"/>
      <c r="U28" s="40" t="s">
        <v>142</v>
      </c>
      <c r="V28" s="39"/>
      <c r="W28" s="41">
        <f>+IF(ISERR(U28/R28*100),"N/A",ROUND(U28/R28*100,2))</f>
        <v>86.33</v>
      </c>
    </row>
    <row r="29" spans="2:27" ht="26.25" customHeight="1" thickBot="1" x14ac:dyDescent="0.25">
      <c r="B29" s="282" t="s">
        <v>71</v>
      </c>
      <c r="C29" s="283"/>
      <c r="D29" s="283"/>
      <c r="E29" s="42" t="s">
        <v>144</v>
      </c>
      <c r="F29" s="42"/>
      <c r="G29" s="42"/>
      <c r="H29" s="43"/>
      <c r="I29" s="43"/>
      <c r="J29" s="43"/>
      <c r="K29" s="43"/>
      <c r="L29" s="43"/>
      <c r="M29" s="43"/>
      <c r="N29" s="43"/>
      <c r="O29" s="43"/>
      <c r="P29" s="44"/>
      <c r="Q29" s="44"/>
      <c r="R29" s="45" t="s">
        <v>143</v>
      </c>
      <c r="S29" s="45" t="s">
        <v>142</v>
      </c>
      <c r="T29" s="45">
        <f>+IF(ISERR(S29/R29*100),"N/A",ROUND(S29/R29*100,2))</f>
        <v>86.33</v>
      </c>
      <c r="U29" s="45" t="s">
        <v>142</v>
      </c>
      <c r="V29" s="45">
        <f>+IF(ISERR(U29/S29*100),"N/A",ROUND(U29/S29*100,2))</f>
        <v>100</v>
      </c>
      <c r="W29" s="46">
        <f>+IF(ISERR(U29/R29*100),"N/A",ROUND(U29/R29*100,2))</f>
        <v>86.33</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2446</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08"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2447</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40.2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2448</v>
      </c>
      <c r="C35" s="271"/>
      <c r="D35" s="271"/>
      <c r="E35" s="271"/>
      <c r="F35" s="271"/>
      <c r="G35" s="271"/>
      <c r="H35" s="271"/>
      <c r="I35" s="271"/>
      <c r="J35" s="271"/>
      <c r="K35" s="271"/>
      <c r="L35" s="271"/>
      <c r="M35" s="271"/>
      <c r="N35" s="271"/>
      <c r="O35" s="271"/>
      <c r="P35" s="271"/>
      <c r="Q35" s="271"/>
      <c r="R35" s="271"/>
      <c r="S35" s="271"/>
      <c r="T35" s="271"/>
      <c r="U35" s="271"/>
      <c r="V35" s="271"/>
      <c r="W35" s="272"/>
    </row>
    <row r="36" spans="2:23" ht="78"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1.5" customHeight="1" thickTop="1" thickBot="1" x14ac:dyDescent="0.25">
      <c r="B4" s="15" t="s">
        <v>3</v>
      </c>
      <c r="C4" s="16" t="s">
        <v>2009</v>
      </c>
      <c r="D4" s="307" t="s">
        <v>2008</v>
      </c>
      <c r="E4" s="307"/>
      <c r="F4" s="307"/>
      <c r="G4" s="307"/>
      <c r="H4" s="308"/>
      <c r="J4" s="309" t="s">
        <v>6</v>
      </c>
      <c r="K4" s="307"/>
      <c r="L4" s="16" t="s">
        <v>900</v>
      </c>
      <c r="M4" s="310" t="s">
        <v>2007</v>
      </c>
      <c r="N4" s="310"/>
      <c r="O4" s="310"/>
      <c r="P4" s="310"/>
      <c r="Q4" s="311"/>
      <c r="R4" s="17"/>
      <c r="S4" s="312" t="s">
        <v>2170</v>
      </c>
      <c r="T4" s="313"/>
      <c r="U4" s="313"/>
      <c r="V4" s="303" t="s">
        <v>218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1994</v>
      </c>
      <c r="D6" s="299" t="s">
        <v>2006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2005</v>
      </c>
      <c r="K8" s="23" t="s">
        <v>2004</v>
      </c>
      <c r="L8" s="23" t="s">
        <v>2003</v>
      </c>
      <c r="M8" s="23" t="s">
        <v>2002</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63.5" customHeight="1" thickTop="1" thickBot="1" x14ac:dyDescent="0.25">
      <c r="B10" s="24" t="s">
        <v>22</v>
      </c>
      <c r="C10" s="303" t="s">
        <v>2001</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2000</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1999</v>
      </c>
      <c r="C21" s="288"/>
      <c r="D21" s="288"/>
      <c r="E21" s="288"/>
      <c r="F21" s="288"/>
      <c r="G21" s="288"/>
      <c r="H21" s="288"/>
      <c r="I21" s="288"/>
      <c r="J21" s="288"/>
      <c r="K21" s="288"/>
      <c r="L21" s="288"/>
      <c r="M21" s="289" t="s">
        <v>1994</v>
      </c>
      <c r="N21" s="289"/>
      <c r="O21" s="289" t="s">
        <v>49</v>
      </c>
      <c r="P21" s="289"/>
      <c r="Q21" s="289" t="s">
        <v>50</v>
      </c>
      <c r="R21" s="289"/>
      <c r="S21" s="33" t="s">
        <v>201</v>
      </c>
      <c r="T21" s="33" t="s">
        <v>1998</v>
      </c>
      <c r="U21" s="33" t="s">
        <v>1998</v>
      </c>
      <c r="V21" s="33">
        <f>+IF(ISERR(U21/T21*100),"N/A",ROUND(U21/T21*100,2))</f>
        <v>100</v>
      </c>
      <c r="W21" s="34">
        <f>+IF(ISERR(U21/S21*100),"N/A",ROUND(U21/S21*100,2))</f>
        <v>82.64</v>
      </c>
    </row>
    <row r="22" spans="2:27" ht="56.25" customHeight="1" x14ac:dyDescent="0.2">
      <c r="B22" s="287" t="s">
        <v>1997</v>
      </c>
      <c r="C22" s="288"/>
      <c r="D22" s="288"/>
      <c r="E22" s="288"/>
      <c r="F22" s="288"/>
      <c r="G22" s="288"/>
      <c r="H22" s="288"/>
      <c r="I22" s="288"/>
      <c r="J22" s="288"/>
      <c r="K22" s="288"/>
      <c r="L22" s="288"/>
      <c r="M22" s="289" t="s">
        <v>1994</v>
      </c>
      <c r="N22" s="289"/>
      <c r="O22" s="289" t="s">
        <v>49</v>
      </c>
      <c r="P22" s="289"/>
      <c r="Q22" s="289" t="s">
        <v>50</v>
      </c>
      <c r="R22" s="289"/>
      <c r="S22" s="33" t="s">
        <v>1996</v>
      </c>
      <c r="T22" s="33" t="s">
        <v>59</v>
      </c>
      <c r="U22" s="33" t="s">
        <v>186</v>
      </c>
      <c r="V22" s="33">
        <f>+IF(ISERR(U22/T22*100),"N/A",ROUND(U22/T22*100,2))</f>
        <v>90</v>
      </c>
      <c r="W22" s="34">
        <f>+IF(ISERR(U22/S22*100),"N/A",ROUND(U22/S22*100,2))</f>
        <v>2.4</v>
      </c>
    </row>
    <row r="23" spans="2:27" ht="56.25" customHeight="1" thickBot="1" x14ac:dyDescent="0.25">
      <c r="B23" s="287" t="s">
        <v>1995</v>
      </c>
      <c r="C23" s="288"/>
      <c r="D23" s="288"/>
      <c r="E23" s="288"/>
      <c r="F23" s="288"/>
      <c r="G23" s="288"/>
      <c r="H23" s="288"/>
      <c r="I23" s="288"/>
      <c r="J23" s="288"/>
      <c r="K23" s="288"/>
      <c r="L23" s="288"/>
      <c r="M23" s="289" t="s">
        <v>1994</v>
      </c>
      <c r="N23" s="289"/>
      <c r="O23" s="289" t="s">
        <v>49</v>
      </c>
      <c r="P23" s="289"/>
      <c r="Q23" s="289" t="s">
        <v>54</v>
      </c>
      <c r="R23" s="289"/>
      <c r="S23" s="33" t="s">
        <v>581</v>
      </c>
      <c r="T23" s="33" t="s">
        <v>55</v>
      </c>
      <c r="U23" s="33" t="s">
        <v>55</v>
      </c>
      <c r="V23" s="33" t="str">
        <f>+IF(ISERR(U23/T23*100),"N/A",ROUND(U23/T23*100,2))</f>
        <v>N/A</v>
      </c>
      <c r="W23" s="34" t="str">
        <f>+IF(ISERR(U23/S23*100),"N/A",ROUND(U23/S23*100,2))</f>
        <v>N/A</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1993</v>
      </c>
      <c r="F27" s="37"/>
      <c r="G27" s="37"/>
      <c r="H27" s="38"/>
      <c r="I27" s="38"/>
      <c r="J27" s="38"/>
      <c r="K27" s="38"/>
      <c r="L27" s="38"/>
      <c r="M27" s="38"/>
      <c r="N27" s="38"/>
      <c r="O27" s="38"/>
      <c r="P27" s="39"/>
      <c r="Q27" s="39"/>
      <c r="R27" s="40" t="s">
        <v>218</v>
      </c>
      <c r="S27" s="40" t="s">
        <v>10</v>
      </c>
      <c r="T27" s="39"/>
      <c r="U27" s="40" t="s">
        <v>1992</v>
      </c>
      <c r="V27" s="39"/>
      <c r="W27" s="41">
        <f>+IF(ISERR(U27/R27*100),"N/A",ROUND(U27/R27*100,2))</f>
        <v>2</v>
      </c>
    </row>
    <row r="28" spans="2:27" ht="26.25" customHeight="1" thickBot="1" x14ac:dyDescent="0.25">
      <c r="B28" s="282" t="s">
        <v>71</v>
      </c>
      <c r="C28" s="283"/>
      <c r="D28" s="283"/>
      <c r="E28" s="42" t="s">
        <v>1993</v>
      </c>
      <c r="F28" s="42"/>
      <c r="G28" s="42"/>
      <c r="H28" s="43"/>
      <c r="I28" s="43"/>
      <c r="J28" s="43"/>
      <c r="K28" s="43"/>
      <c r="L28" s="43"/>
      <c r="M28" s="43"/>
      <c r="N28" s="43"/>
      <c r="O28" s="43"/>
      <c r="P28" s="44"/>
      <c r="Q28" s="44"/>
      <c r="R28" s="45" t="s">
        <v>218</v>
      </c>
      <c r="S28" s="45" t="s">
        <v>431</v>
      </c>
      <c r="T28" s="45">
        <f>+IF(ISERR(S28/R28*100),"N/A",ROUND(S28/R28*100,2))</f>
        <v>30</v>
      </c>
      <c r="U28" s="45" t="s">
        <v>1992</v>
      </c>
      <c r="V28" s="45">
        <f>+IF(ISERR(U28/S28*100),"N/A",ROUND(U28/S28*100,2))</f>
        <v>6.67</v>
      </c>
      <c r="W28" s="46">
        <f>+IF(ISERR(U28/R28*100),"N/A",ROUND(U28/R28*100,2))</f>
        <v>2</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2194</v>
      </c>
      <c r="C30" s="271"/>
      <c r="D30" s="271"/>
      <c r="E30" s="271"/>
      <c r="F30" s="271"/>
      <c r="G30" s="271"/>
      <c r="H30" s="271"/>
      <c r="I30" s="271"/>
      <c r="J30" s="271"/>
      <c r="K30" s="271"/>
      <c r="L30" s="271"/>
      <c r="M30" s="271"/>
      <c r="N30" s="271"/>
      <c r="O30" s="271"/>
      <c r="P30" s="271"/>
      <c r="Q30" s="271"/>
      <c r="R30" s="271"/>
      <c r="S30" s="271"/>
      <c r="T30" s="271"/>
      <c r="U30" s="271"/>
      <c r="V30" s="271"/>
      <c r="W30" s="272"/>
    </row>
    <row r="31" spans="2:27" ht="62.2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2195</v>
      </c>
      <c r="C32" s="271"/>
      <c r="D32" s="271"/>
      <c r="E32" s="271"/>
      <c r="F32" s="271"/>
      <c r="G32" s="271"/>
      <c r="H32" s="271"/>
      <c r="I32" s="271"/>
      <c r="J32" s="271"/>
      <c r="K32" s="271"/>
      <c r="L32" s="271"/>
      <c r="M32" s="271"/>
      <c r="N32" s="271"/>
      <c r="O32" s="271"/>
      <c r="P32" s="271"/>
      <c r="Q32" s="271"/>
      <c r="R32" s="271"/>
      <c r="S32" s="271"/>
      <c r="T32" s="271"/>
      <c r="U32" s="271"/>
      <c r="V32" s="271"/>
      <c r="W32" s="272"/>
    </row>
    <row r="33" spans="2:23" ht="57.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2196</v>
      </c>
      <c r="C34" s="271"/>
      <c r="D34" s="271"/>
      <c r="E34" s="271"/>
      <c r="F34" s="271"/>
      <c r="G34" s="271"/>
      <c r="H34" s="271"/>
      <c r="I34" s="271"/>
      <c r="J34" s="271"/>
      <c r="K34" s="271"/>
      <c r="L34" s="271"/>
      <c r="M34" s="271"/>
      <c r="N34" s="271"/>
      <c r="O34" s="271"/>
      <c r="P34" s="271"/>
      <c r="Q34" s="271"/>
      <c r="R34" s="271"/>
      <c r="S34" s="271"/>
      <c r="T34" s="271"/>
      <c r="U34" s="271"/>
      <c r="V34" s="271"/>
      <c r="W34" s="272"/>
    </row>
    <row r="35" spans="2:23" ht="70.5" customHeight="1"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2.25" customHeight="1" thickTop="1" thickBot="1" x14ac:dyDescent="0.25">
      <c r="B4" s="15" t="s">
        <v>3</v>
      </c>
      <c r="C4" s="16" t="s">
        <v>2009</v>
      </c>
      <c r="D4" s="307" t="s">
        <v>2008</v>
      </c>
      <c r="E4" s="307"/>
      <c r="F4" s="307"/>
      <c r="G4" s="307"/>
      <c r="H4" s="308"/>
      <c r="J4" s="309" t="s">
        <v>6</v>
      </c>
      <c r="K4" s="307"/>
      <c r="L4" s="16" t="s">
        <v>2023</v>
      </c>
      <c r="M4" s="310" t="s">
        <v>2022</v>
      </c>
      <c r="N4" s="310"/>
      <c r="O4" s="310"/>
      <c r="P4" s="310"/>
      <c r="Q4" s="311"/>
      <c r="R4" s="17"/>
      <c r="S4" s="312" t="s">
        <v>2170</v>
      </c>
      <c r="T4" s="313"/>
      <c r="U4" s="313"/>
      <c r="V4" s="303" t="s">
        <v>2021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50.25" customHeight="1" thickBot="1" x14ac:dyDescent="0.25">
      <c r="B6" s="18" t="s">
        <v>11</v>
      </c>
      <c r="C6" s="19" t="s">
        <v>1994</v>
      </c>
      <c r="D6" s="299" t="s">
        <v>2006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2020</v>
      </c>
      <c r="K8" s="23" t="s">
        <v>19</v>
      </c>
      <c r="L8" s="23" t="s">
        <v>2019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2018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2000</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2017</v>
      </c>
      <c r="C21" s="288"/>
      <c r="D21" s="288"/>
      <c r="E21" s="288"/>
      <c r="F21" s="288"/>
      <c r="G21" s="288"/>
      <c r="H21" s="288"/>
      <c r="I21" s="288"/>
      <c r="J21" s="288"/>
      <c r="K21" s="288"/>
      <c r="L21" s="288"/>
      <c r="M21" s="289" t="s">
        <v>1994</v>
      </c>
      <c r="N21" s="289"/>
      <c r="O21" s="289" t="s">
        <v>2016</v>
      </c>
      <c r="P21" s="289"/>
      <c r="Q21" s="289" t="s">
        <v>50</v>
      </c>
      <c r="R21" s="289"/>
      <c r="S21" s="33" t="s">
        <v>2015</v>
      </c>
      <c r="T21" s="33" t="s">
        <v>2014</v>
      </c>
      <c r="U21" s="33" t="s">
        <v>2013</v>
      </c>
      <c r="V21" s="33">
        <f>+IF(ISERR(U21/T21*100),"N/A",ROUND(U21/T21*100,2))</f>
        <v>92.73</v>
      </c>
      <c r="W21" s="34">
        <f>+IF(ISERR(U21/S21*100),"N/A",ROUND(U21/S21*100,2))</f>
        <v>94.44</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1993</v>
      </c>
      <c r="F25" s="37"/>
      <c r="G25" s="37"/>
      <c r="H25" s="38"/>
      <c r="I25" s="38"/>
      <c r="J25" s="38"/>
      <c r="K25" s="38"/>
      <c r="L25" s="38"/>
      <c r="M25" s="38"/>
      <c r="N25" s="38"/>
      <c r="O25" s="38"/>
      <c r="P25" s="39"/>
      <c r="Q25" s="39"/>
      <c r="R25" s="40" t="s">
        <v>2012</v>
      </c>
      <c r="S25" s="40" t="s">
        <v>10</v>
      </c>
      <c r="T25" s="39"/>
      <c r="U25" s="40" t="s">
        <v>2010</v>
      </c>
      <c r="V25" s="39"/>
      <c r="W25" s="41">
        <f>+IF(ISERR(U25/R25*100),"N/A",ROUND(U25/R25*100,2))</f>
        <v>8.86</v>
      </c>
    </row>
    <row r="26" spans="2:27" ht="26.25" customHeight="1" thickBot="1" x14ac:dyDescent="0.25">
      <c r="B26" s="282" t="s">
        <v>71</v>
      </c>
      <c r="C26" s="283"/>
      <c r="D26" s="283"/>
      <c r="E26" s="42" t="s">
        <v>1993</v>
      </c>
      <c r="F26" s="42"/>
      <c r="G26" s="42"/>
      <c r="H26" s="43"/>
      <c r="I26" s="43"/>
      <c r="J26" s="43"/>
      <c r="K26" s="43"/>
      <c r="L26" s="43"/>
      <c r="M26" s="43"/>
      <c r="N26" s="43"/>
      <c r="O26" s="43"/>
      <c r="P26" s="44"/>
      <c r="Q26" s="44"/>
      <c r="R26" s="45" t="s">
        <v>2012</v>
      </c>
      <c r="S26" s="45" t="s">
        <v>2011</v>
      </c>
      <c r="T26" s="45">
        <f>+IF(ISERR(S26/R26*100),"N/A",ROUND(S26/R26*100,2))</f>
        <v>24.62</v>
      </c>
      <c r="U26" s="45" t="s">
        <v>2010</v>
      </c>
      <c r="V26" s="45">
        <f>+IF(ISERR(U26/S26*100),"N/A",ROUND(U26/S26*100,2))</f>
        <v>36</v>
      </c>
      <c r="W26" s="46">
        <f>+IF(ISERR(U26/R26*100),"N/A",ROUND(U26/R26*100,2))</f>
        <v>8.86</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2191</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2192</v>
      </c>
      <c r="C30" s="271"/>
      <c r="D30" s="271"/>
      <c r="E30" s="271"/>
      <c r="F30" s="271"/>
      <c r="G30" s="271"/>
      <c r="H30" s="271"/>
      <c r="I30" s="271"/>
      <c r="J30" s="271"/>
      <c r="K30" s="271"/>
      <c r="L30" s="271"/>
      <c r="M30" s="271"/>
      <c r="N30" s="271"/>
      <c r="O30" s="271"/>
      <c r="P30" s="271"/>
      <c r="Q30" s="271"/>
      <c r="R30" s="271"/>
      <c r="S30" s="271"/>
      <c r="T30" s="271"/>
      <c r="U30" s="271"/>
      <c r="V30" s="271"/>
      <c r="W30" s="272"/>
    </row>
    <row r="31" spans="2:27" ht="57"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2193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29.25"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1406</v>
      </c>
      <c r="D4" s="307" t="s">
        <v>2048</v>
      </c>
      <c r="E4" s="307"/>
      <c r="F4" s="307"/>
      <c r="G4" s="307"/>
      <c r="H4" s="308"/>
      <c r="J4" s="309" t="s">
        <v>6</v>
      </c>
      <c r="K4" s="307"/>
      <c r="L4" s="16" t="s">
        <v>179</v>
      </c>
      <c r="M4" s="310" t="s">
        <v>178</v>
      </c>
      <c r="N4" s="310"/>
      <c r="O4" s="310"/>
      <c r="P4" s="310"/>
      <c r="Q4" s="311"/>
      <c r="R4" s="17"/>
      <c r="S4" s="312" t="s">
        <v>2170</v>
      </c>
      <c r="T4" s="313"/>
      <c r="U4" s="313"/>
      <c r="V4" s="303" t="s">
        <v>2025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2027</v>
      </c>
      <c r="D6" s="299" t="s">
        <v>2047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2046</v>
      </c>
      <c r="K8" s="23" t="s">
        <v>2045</v>
      </c>
      <c r="L8" s="23" t="s">
        <v>2044</v>
      </c>
      <c r="M8" s="23" t="s">
        <v>2043</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2042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2041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2040</v>
      </c>
      <c r="C21" s="288"/>
      <c r="D21" s="288"/>
      <c r="E21" s="288"/>
      <c r="F21" s="288"/>
      <c r="G21" s="288"/>
      <c r="H21" s="288"/>
      <c r="I21" s="288"/>
      <c r="J21" s="288"/>
      <c r="K21" s="288"/>
      <c r="L21" s="288"/>
      <c r="M21" s="289" t="s">
        <v>2027</v>
      </c>
      <c r="N21" s="289"/>
      <c r="O21" s="289" t="s">
        <v>49</v>
      </c>
      <c r="P21" s="289"/>
      <c r="Q21" s="289" t="s">
        <v>50</v>
      </c>
      <c r="R21" s="289"/>
      <c r="S21" s="33" t="s">
        <v>51</v>
      </c>
      <c r="T21" s="33" t="s">
        <v>2032</v>
      </c>
      <c r="U21" s="33" t="s">
        <v>2039</v>
      </c>
      <c r="V21" s="33">
        <f t="shared" ref="V21:V26" si="0">+IF(ISERR(U21/T21*100),"N/A",ROUND(U21/T21*100,2))</f>
        <v>96.3</v>
      </c>
      <c r="W21" s="34">
        <f t="shared" ref="W21:W26" si="1">+IF(ISERR(U21/S21*100),"N/A",ROUND(U21/S21*100,2))</f>
        <v>26</v>
      </c>
    </row>
    <row r="22" spans="2:27" ht="56.25" customHeight="1" x14ac:dyDescent="0.2">
      <c r="B22" s="287" t="s">
        <v>2038</v>
      </c>
      <c r="C22" s="288"/>
      <c r="D22" s="288"/>
      <c r="E22" s="288"/>
      <c r="F22" s="288"/>
      <c r="G22" s="288"/>
      <c r="H22" s="288"/>
      <c r="I22" s="288"/>
      <c r="J22" s="288"/>
      <c r="K22" s="288"/>
      <c r="L22" s="288"/>
      <c r="M22" s="289" t="s">
        <v>2027</v>
      </c>
      <c r="N22" s="289"/>
      <c r="O22" s="289" t="s">
        <v>49</v>
      </c>
      <c r="P22" s="289"/>
      <c r="Q22" s="289" t="s">
        <v>50</v>
      </c>
      <c r="R22" s="289"/>
      <c r="S22" s="33" t="s">
        <v>51</v>
      </c>
      <c r="T22" s="33" t="s">
        <v>1984</v>
      </c>
      <c r="U22" s="33" t="s">
        <v>2037</v>
      </c>
      <c r="V22" s="33">
        <f t="shared" si="0"/>
        <v>111.67</v>
      </c>
      <c r="W22" s="34">
        <f t="shared" si="1"/>
        <v>6.7</v>
      </c>
    </row>
    <row r="23" spans="2:27" ht="56.25" customHeight="1" x14ac:dyDescent="0.2">
      <c r="B23" s="287" t="s">
        <v>2036</v>
      </c>
      <c r="C23" s="288"/>
      <c r="D23" s="288"/>
      <c r="E23" s="288"/>
      <c r="F23" s="288"/>
      <c r="G23" s="288"/>
      <c r="H23" s="288"/>
      <c r="I23" s="288"/>
      <c r="J23" s="288"/>
      <c r="K23" s="288"/>
      <c r="L23" s="288"/>
      <c r="M23" s="289" t="s">
        <v>2027</v>
      </c>
      <c r="N23" s="289"/>
      <c r="O23" s="289" t="s">
        <v>49</v>
      </c>
      <c r="P23" s="289"/>
      <c r="Q23" s="289" t="s">
        <v>50</v>
      </c>
      <c r="R23" s="289"/>
      <c r="S23" s="33" t="s">
        <v>51</v>
      </c>
      <c r="T23" s="33" t="s">
        <v>2035</v>
      </c>
      <c r="U23" s="33" t="s">
        <v>2034</v>
      </c>
      <c r="V23" s="33">
        <f t="shared" si="0"/>
        <v>89.52</v>
      </c>
      <c r="W23" s="34">
        <f t="shared" si="1"/>
        <v>18.8</v>
      </c>
    </row>
    <row r="24" spans="2:27" ht="56.25" customHeight="1" x14ac:dyDescent="0.2">
      <c r="B24" s="287" t="s">
        <v>2033</v>
      </c>
      <c r="C24" s="288"/>
      <c r="D24" s="288"/>
      <c r="E24" s="288"/>
      <c r="F24" s="288"/>
      <c r="G24" s="288"/>
      <c r="H24" s="288"/>
      <c r="I24" s="288"/>
      <c r="J24" s="288"/>
      <c r="K24" s="288"/>
      <c r="L24" s="288"/>
      <c r="M24" s="289" t="s">
        <v>2027</v>
      </c>
      <c r="N24" s="289"/>
      <c r="O24" s="289" t="s">
        <v>49</v>
      </c>
      <c r="P24" s="289"/>
      <c r="Q24" s="289" t="s">
        <v>50</v>
      </c>
      <c r="R24" s="289"/>
      <c r="S24" s="33" t="s">
        <v>51</v>
      </c>
      <c r="T24" s="33" t="s">
        <v>2032</v>
      </c>
      <c r="U24" s="33" t="s">
        <v>2031</v>
      </c>
      <c r="V24" s="33">
        <f t="shared" si="0"/>
        <v>89.63</v>
      </c>
      <c r="W24" s="34">
        <f t="shared" si="1"/>
        <v>24.2</v>
      </c>
    </row>
    <row r="25" spans="2:27" ht="56.25" customHeight="1" x14ac:dyDescent="0.2">
      <c r="B25" s="287" t="s">
        <v>2030</v>
      </c>
      <c r="C25" s="288"/>
      <c r="D25" s="288"/>
      <c r="E25" s="288"/>
      <c r="F25" s="288"/>
      <c r="G25" s="288"/>
      <c r="H25" s="288"/>
      <c r="I25" s="288"/>
      <c r="J25" s="288"/>
      <c r="K25" s="288"/>
      <c r="L25" s="288"/>
      <c r="M25" s="289" t="s">
        <v>2027</v>
      </c>
      <c r="N25" s="289"/>
      <c r="O25" s="289" t="s">
        <v>49</v>
      </c>
      <c r="P25" s="289"/>
      <c r="Q25" s="289" t="s">
        <v>50</v>
      </c>
      <c r="R25" s="289"/>
      <c r="S25" s="33" t="s">
        <v>51</v>
      </c>
      <c r="T25" s="33" t="s">
        <v>186</v>
      </c>
      <c r="U25" s="33" t="s">
        <v>2029</v>
      </c>
      <c r="V25" s="33">
        <f t="shared" si="0"/>
        <v>250.56</v>
      </c>
      <c r="W25" s="34">
        <f t="shared" si="1"/>
        <v>45.1</v>
      </c>
    </row>
    <row r="26" spans="2:27" ht="56.25" customHeight="1" thickBot="1" x14ac:dyDescent="0.25">
      <c r="B26" s="287" t="s">
        <v>2028</v>
      </c>
      <c r="C26" s="288"/>
      <c r="D26" s="288"/>
      <c r="E26" s="288"/>
      <c r="F26" s="288"/>
      <c r="G26" s="288"/>
      <c r="H26" s="288"/>
      <c r="I26" s="288"/>
      <c r="J26" s="288"/>
      <c r="K26" s="288"/>
      <c r="L26" s="288"/>
      <c r="M26" s="289" t="s">
        <v>2027</v>
      </c>
      <c r="N26" s="289"/>
      <c r="O26" s="289" t="s">
        <v>49</v>
      </c>
      <c r="P26" s="289"/>
      <c r="Q26" s="289" t="s">
        <v>50</v>
      </c>
      <c r="R26" s="289"/>
      <c r="S26" s="33" t="s">
        <v>51</v>
      </c>
      <c r="T26" s="33" t="s">
        <v>581</v>
      </c>
      <c r="U26" s="33" t="s">
        <v>860</v>
      </c>
      <c r="V26" s="33">
        <f t="shared" si="0"/>
        <v>302</v>
      </c>
      <c r="W26" s="34">
        <f t="shared" si="1"/>
        <v>15.1</v>
      </c>
    </row>
    <row r="27" spans="2:27" ht="21.75" customHeight="1" thickTop="1" thickBot="1" x14ac:dyDescent="0.25">
      <c r="B27" s="11" t="s">
        <v>62</v>
      </c>
      <c r="C27" s="12"/>
      <c r="D27" s="12"/>
      <c r="E27" s="12"/>
      <c r="F27" s="12"/>
      <c r="G27" s="12"/>
      <c r="H27" s="13"/>
      <c r="I27" s="13"/>
      <c r="J27" s="13"/>
      <c r="K27" s="13"/>
      <c r="L27" s="13"/>
      <c r="M27" s="13"/>
      <c r="N27" s="13"/>
      <c r="O27" s="13"/>
      <c r="P27" s="13"/>
      <c r="Q27" s="13"/>
      <c r="R27" s="13"/>
      <c r="S27" s="13"/>
      <c r="T27" s="13"/>
      <c r="U27" s="13"/>
      <c r="V27" s="13"/>
      <c r="W27" s="14"/>
      <c r="X27" s="22"/>
    </row>
    <row r="28" spans="2:27" ht="29.25" customHeight="1" thickTop="1" thickBot="1" x14ac:dyDescent="0.25">
      <c r="B28" s="276" t="s">
        <v>2468</v>
      </c>
      <c r="C28" s="261"/>
      <c r="D28" s="261"/>
      <c r="E28" s="261"/>
      <c r="F28" s="261"/>
      <c r="G28" s="261"/>
      <c r="H28" s="261"/>
      <c r="I28" s="261"/>
      <c r="J28" s="261"/>
      <c r="K28" s="261"/>
      <c r="L28" s="261"/>
      <c r="M28" s="261"/>
      <c r="N28" s="261"/>
      <c r="O28" s="261"/>
      <c r="P28" s="261"/>
      <c r="Q28" s="262"/>
      <c r="R28" s="35" t="s">
        <v>42</v>
      </c>
      <c r="S28" s="234" t="s">
        <v>43</v>
      </c>
      <c r="T28" s="234"/>
      <c r="U28" s="30" t="s">
        <v>63</v>
      </c>
      <c r="V28" s="233" t="s">
        <v>64</v>
      </c>
      <c r="W28" s="280"/>
    </row>
    <row r="29" spans="2:27" ht="30.75" customHeight="1" thickBot="1" x14ac:dyDescent="0.25">
      <c r="B29" s="277"/>
      <c r="C29" s="278"/>
      <c r="D29" s="278"/>
      <c r="E29" s="278"/>
      <c r="F29" s="278"/>
      <c r="G29" s="278"/>
      <c r="H29" s="278"/>
      <c r="I29" s="278"/>
      <c r="J29" s="278"/>
      <c r="K29" s="278"/>
      <c r="L29" s="278"/>
      <c r="M29" s="278"/>
      <c r="N29" s="278"/>
      <c r="O29" s="278"/>
      <c r="P29" s="278"/>
      <c r="Q29" s="279"/>
      <c r="R29" s="31" t="s">
        <v>65</v>
      </c>
      <c r="S29" s="31" t="s">
        <v>65</v>
      </c>
      <c r="T29" s="31" t="s">
        <v>49</v>
      </c>
      <c r="U29" s="31" t="s">
        <v>65</v>
      </c>
      <c r="V29" s="31" t="s">
        <v>66</v>
      </c>
      <c r="W29" s="36" t="s">
        <v>54</v>
      </c>
      <c r="Y29" s="22"/>
    </row>
    <row r="30" spans="2:27" ht="23.25" customHeight="1" thickBot="1" x14ac:dyDescent="0.25">
      <c r="B30" s="281" t="s">
        <v>67</v>
      </c>
      <c r="C30" s="267"/>
      <c r="D30" s="267"/>
      <c r="E30" s="37" t="s">
        <v>2026</v>
      </c>
      <c r="F30" s="37"/>
      <c r="G30" s="37"/>
      <c r="H30" s="38"/>
      <c r="I30" s="38"/>
      <c r="J30" s="38"/>
      <c r="K30" s="38"/>
      <c r="L30" s="38"/>
      <c r="M30" s="38"/>
      <c r="N30" s="38"/>
      <c r="O30" s="38"/>
      <c r="P30" s="39"/>
      <c r="Q30" s="39"/>
      <c r="R30" s="40" t="s">
        <v>2025</v>
      </c>
      <c r="S30" s="40" t="s">
        <v>10</v>
      </c>
      <c r="T30" s="39"/>
      <c r="U30" s="40" t="s">
        <v>2024</v>
      </c>
      <c r="V30" s="39"/>
      <c r="W30" s="41">
        <f>+IF(ISERR(U30/R30*100),"N/A",ROUND(U30/R30*100,2))</f>
        <v>59.06</v>
      </c>
    </row>
    <row r="31" spans="2:27" ht="26.25" customHeight="1" thickBot="1" x14ac:dyDescent="0.25">
      <c r="B31" s="282" t="s">
        <v>71</v>
      </c>
      <c r="C31" s="283"/>
      <c r="D31" s="283"/>
      <c r="E31" s="42" t="s">
        <v>2026</v>
      </c>
      <c r="F31" s="42"/>
      <c r="G31" s="42"/>
      <c r="H31" s="43"/>
      <c r="I31" s="43"/>
      <c r="J31" s="43"/>
      <c r="K31" s="43"/>
      <c r="L31" s="43"/>
      <c r="M31" s="43"/>
      <c r="N31" s="43"/>
      <c r="O31" s="43"/>
      <c r="P31" s="44"/>
      <c r="Q31" s="44"/>
      <c r="R31" s="45" t="s">
        <v>2025</v>
      </c>
      <c r="S31" s="45" t="s">
        <v>2024</v>
      </c>
      <c r="T31" s="45">
        <f>+IF(ISERR(S31/R31*100),"N/A",ROUND(S31/R31*100,2))</f>
        <v>59.06</v>
      </c>
      <c r="U31" s="45" t="s">
        <v>2024</v>
      </c>
      <c r="V31" s="45">
        <f>+IF(ISERR(U31/S31*100),"N/A",ROUND(U31/S31*100,2))</f>
        <v>100</v>
      </c>
      <c r="W31" s="46">
        <f>+IF(ISERR(U31/R31*100),"N/A",ROUND(U31/R31*100,2))</f>
        <v>59.06</v>
      </c>
    </row>
    <row r="32" spans="2:27" ht="22.5" customHeight="1" thickTop="1" thickBot="1" x14ac:dyDescent="0.25">
      <c r="B32" s="11" t="s">
        <v>74</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70" t="s">
        <v>2188</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49.2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2189</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48.5" customHeight="1" thickBot="1" x14ac:dyDescent="0.25">
      <c r="B36" s="284"/>
      <c r="C36" s="285"/>
      <c r="D36" s="285"/>
      <c r="E36" s="285"/>
      <c r="F36" s="285"/>
      <c r="G36" s="285"/>
      <c r="H36" s="285"/>
      <c r="I36" s="285"/>
      <c r="J36" s="285"/>
      <c r="K36" s="285"/>
      <c r="L36" s="285"/>
      <c r="M36" s="285"/>
      <c r="N36" s="285"/>
      <c r="O36" s="285"/>
      <c r="P36" s="285"/>
      <c r="Q36" s="285"/>
      <c r="R36" s="285"/>
      <c r="S36" s="285"/>
      <c r="T36" s="285"/>
      <c r="U36" s="285"/>
      <c r="V36" s="285"/>
      <c r="W36" s="286"/>
    </row>
    <row r="37" spans="2:23" ht="37.5" customHeight="1" thickTop="1" x14ac:dyDescent="0.2">
      <c r="B37" s="270" t="s">
        <v>2190</v>
      </c>
      <c r="C37" s="271"/>
      <c r="D37" s="271"/>
      <c r="E37" s="271"/>
      <c r="F37" s="271"/>
      <c r="G37" s="271"/>
      <c r="H37" s="271"/>
      <c r="I37" s="271"/>
      <c r="J37" s="271"/>
      <c r="K37" s="271"/>
      <c r="L37" s="271"/>
      <c r="M37" s="271"/>
      <c r="N37" s="271"/>
      <c r="O37" s="271"/>
      <c r="P37" s="271"/>
      <c r="Q37" s="271"/>
      <c r="R37" s="271"/>
      <c r="S37" s="271"/>
      <c r="T37" s="271"/>
      <c r="U37" s="271"/>
      <c r="V37" s="271"/>
      <c r="W37" s="272"/>
    </row>
    <row r="38" spans="2:23" ht="79.5" customHeight="1" thickBot="1" x14ac:dyDescent="0.25">
      <c r="B38" s="273"/>
      <c r="C38" s="274"/>
      <c r="D38" s="274"/>
      <c r="E38" s="274"/>
      <c r="F38" s="274"/>
      <c r="G38" s="274"/>
      <c r="H38" s="274"/>
      <c r="I38" s="274"/>
      <c r="J38" s="274"/>
      <c r="K38" s="274"/>
      <c r="L38" s="274"/>
      <c r="M38" s="274"/>
      <c r="N38" s="274"/>
      <c r="O38" s="274"/>
      <c r="P38" s="274"/>
      <c r="Q38" s="274"/>
      <c r="R38" s="274"/>
      <c r="S38" s="274"/>
      <c r="T38" s="274"/>
      <c r="U38" s="274"/>
      <c r="V38" s="274"/>
      <c r="W38" s="275"/>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1"/>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3" customHeight="1" thickTop="1" thickBot="1" x14ac:dyDescent="0.25">
      <c r="B4" s="15" t="s">
        <v>3</v>
      </c>
      <c r="C4" s="16" t="s">
        <v>2070</v>
      </c>
      <c r="D4" s="307" t="s">
        <v>2069</v>
      </c>
      <c r="E4" s="307"/>
      <c r="F4" s="307"/>
      <c r="G4" s="307"/>
      <c r="H4" s="308"/>
      <c r="J4" s="309" t="s">
        <v>6</v>
      </c>
      <c r="K4" s="307"/>
      <c r="L4" s="16" t="s">
        <v>2068</v>
      </c>
      <c r="M4" s="310" t="s">
        <v>2067</v>
      </c>
      <c r="N4" s="310"/>
      <c r="O4" s="310"/>
      <c r="P4" s="310"/>
      <c r="Q4" s="311"/>
      <c r="R4" s="17"/>
      <c r="S4" s="312" t="s">
        <v>2170</v>
      </c>
      <c r="T4" s="313"/>
      <c r="U4" s="313"/>
      <c r="V4" s="303" t="s">
        <v>90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2065</v>
      </c>
      <c r="K8" s="23" t="s">
        <v>2064</v>
      </c>
      <c r="L8" s="23" t="s">
        <v>164</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2063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2061</v>
      </c>
      <c r="C21" s="288"/>
      <c r="D21" s="288"/>
      <c r="E21" s="288"/>
      <c r="F21" s="288"/>
      <c r="G21" s="288"/>
      <c r="H21" s="288"/>
      <c r="I21" s="288"/>
      <c r="J21" s="288"/>
      <c r="K21" s="288"/>
      <c r="L21" s="288"/>
      <c r="M21" s="289" t="s">
        <v>2051</v>
      </c>
      <c r="N21" s="289"/>
      <c r="O21" s="289" t="s">
        <v>49</v>
      </c>
      <c r="P21" s="289"/>
      <c r="Q21" s="289" t="s">
        <v>54</v>
      </c>
      <c r="R21" s="289"/>
      <c r="S21" s="33" t="s">
        <v>51</v>
      </c>
      <c r="T21" s="33" t="s">
        <v>55</v>
      </c>
      <c r="U21" s="33" t="s">
        <v>55</v>
      </c>
      <c r="V21" s="33" t="str">
        <f t="shared" ref="V21:V29" si="0">+IF(ISERR(U21/T21*100),"N/A",ROUND(U21/T21*100,2))</f>
        <v>N/A</v>
      </c>
      <c r="W21" s="34" t="str">
        <f t="shared" ref="W21:W29" si="1">+IF(ISERR(U21/S21*100),"N/A",ROUND(U21/S21*100,2))</f>
        <v>N/A</v>
      </c>
    </row>
    <row r="22" spans="2:27" ht="56.25" customHeight="1" x14ac:dyDescent="0.2">
      <c r="B22" s="287" t="s">
        <v>2060</v>
      </c>
      <c r="C22" s="288"/>
      <c r="D22" s="288"/>
      <c r="E22" s="288"/>
      <c r="F22" s="288"/>
      <c r="G22" s="288"/>
      <c r="H22" s="288"/>
      <c r="I22" s="288"/>
      <c r="J22" s="288"/>
      <c r="K22" s="288"/>
      <c r="L22" s="288"/>
      <c r="M22" s="289" t="s">
        <v>2051</v>
      </c>
      <c r="N22" s="289"/>
      <c r="O22" s="289" t="s">
        <v>49</v>
      </c>
      <c r="P22" s="289"/>
      <c r="Q22" s="289" t="s">
        <v>54</v>
      </c>
      <c r="R22" s="289"/>
      <c r="S22" s="33" t="s">
        <v>61</v>
      </c>
      <c r="T22" s="33" t="s">
        <v>55</v>
      </c>
      <c r="U22" s="33" t="s">
        <v>55</v>
      </c>
      <c r="V22" s="33" t="str">
        <f t="shared" si="0"/>
        <v>N/A</v>
      </c>
      <c r="W22" s="34" t="str">
        <f t="shared" si="1"/>
        <v>N/A</v>
      </c>
    </row>
    <row r="23" spans="2:27" ht="56.25" customHeight="1" x14ac:dyDescent="0.2">
      <c r="B23" s="287" t="s">
        <v>2059</v>
      </c>
      <c r="C23" s="288"/>
      <c r="D23" s="288"/>
      <c r="E23" s="288"/>
      <c r="F23" s="288"/>
      <c r="G23" s="288"/>
      <c r="H23" s="288"/>
      <c r="I23" s="288"/>
      <c r="J23" s="288"/>
      <c r="K23" s="288"/>
      <c r="L23" s="288"/>
      <c r="M23" s="289" t="s">
        <v>2051</v>
      </c>
      <c r="N23" s="289"/>
      <c r="O23" s="289" t="s">
        <v>49</v>
      </c>
      <c r="P23" s="289"/>
      <c r="Q23" s="289" t="s">
        <v>54</v>
      </c>
      <c r="R23" s="289"/>
      <c r="S23" s="33" t="s">
        <v>2058</v>
      </c>
      <c r="T23" s="33" t="s">
        <v>55</v>
      </c>
      <c r="U23" s="33" t="s">
        <v>55</v>
      </c>
      <c r="V23" s="33" t="str">
        <f t="shared" si="0"/>
        <v>N/A</v>
      </c>
      <c r="W23" s="34" t="str">
        <f t="shared" si="1"/>
        <v>N/A</v>
      </c>
    </row>
    <row r="24" spans="2:27" ht="56.25" customHeight="1" x14ac:dyDescent="0.2">
      <c r="B24" s="287" t="s">
        <v>2057</v>
      </c>
      <c r="C24" s="288"/>
      <c r="D24" s="288"/>
      <c r="E24" s="288"/>
      <c r="F24" s="288"/>
      <c r="G24" s="288"/>
      <c r="H24" s="288"/>
      <c r="I24" s="288"/>
      <c r="J24" s="288"/>
      <c r="K24" s="288"/>
      <c r="L24" s="288"/>
      <c r="M24" s="289" t="s">
        <v>2051</v>
      </c>
      <c r="N24" s="289"/>
      <c r="O24" s="289" t="s">
        <v>49</v>
      </c>
      <c r="P24" s="289"/>
      <c r="Q24" s="289" t="s">
        <v>54</v>
      </c>
      <c r="R24" s="289"/>
      <c r="S24" s="33" t="s">
        <v>445</v>
      </c>
      <c r="T24" s="33" t="s">
        <v>55</v>
      </c>
      <c r="U24" s="33" t="s">
        <v>55</v>
      </c>
      <c r="V24" s="33" t="str">
        <f t="shared" si="0"/>
        <v>N/A</v>
      </c>
      <c r="W24" s="34" t="str">
        <f t="shared" si="1"/>
        <v>N/A</v>
      </c>
    </row>
    <row r="25" spans="2:27" ht="56.25" customHeight="1" x14ac:dyDescent="0.2">
      <c r="B25" s="287" t="s">
        <v>2056</v>
      </c>
      <c r="C25" s="288"/>
      <c r="D25" s="288"/>
      <c r="E25" s="288"/>
      <c r="F25" s="288"/>
      <c r="G25" s="288"/>
      <c r="H25" s="288"/>
      <c r="I25" s="288"/>
      <c r="J25" s="288"/>
      <c r="K25" s="288"/>
      <c r="L25" s="288"/>
      <c r="M25" s="289" t="s">
        <v>2051</v>
      </c>
      <c r="N25" s="289"/>
      <c r="O25" s="289" t="s">
        <v>49</v>
      </c>
      <c r="P25" s="289"/>
      <c r="Q25" s="289" t="s">
        <v>54</v>
      </c>
      <c r="R25" s="289"/>
      <c r="S25" s="33" t="s">
        <v>51</v>
      </c>
      <c r="T25" s="33" t="s">
        <v>55</v>
      </c>
      <c r="U25" s="33" t="s">
        <v>55</v>
      </c>
      <c r="V25" s="33" t="str">
        <f t="shared" si="0"/>
        <v>N/A</v>
      </c>
      <c r="W25" s="34" t="str">
        <f t="shared" si="1"/>
        <v>N/A</v>
      </c>
    </row>
    <row r="26" spans="2:27" ht="56.25" customHeight="1" x14ac:dyDescent="0.2">
      <c r="B26" s="287" t="s">
        <v>2055</v>
      </c>
      <c r="C26" s="288"/>
      <c r="D26" s="288"/>
      <c r="E26" s="288"/>
      <c r="F26" s="288"/>
      <c r="G26" s="288"/>
      <c r="H26" s="288"/>
      <c r="I26" s="288"/>
      <c r="J26" s="288"/>
      <c r="K26" s="288"/>
      <c r="L26" s="288"/>
      <c r="M26" s="289" t="s">
        <v>2051</v>
      </c>
      <c r="N26" s="289"/>
      <c r="O26" s="289" t="s">
        <v>49</v>
      </c>
      <c r="P26" s="289"/>
      <c r="Q26" s="289" t="s">
        <v>54</v>
      </c>
      <c r="R26" s="289"/>
      <c r="S26" s="33" t="s">
        <v>51</v>
      </c>
      <c r="T26" s="33" t="s">
        <v>55</v>
      </c>
      <c r="U26" s="33" t="s">
        <v>55</v>
      </c>
      <c r="V26" s="33" t="str">
        <f t="shared" si="0"/>
        <v>N/A</v>
      </c>
      <c r="W26" s="34" t="str">
        <f t="shared" si="1"/>
        <v>N/A</v>
      </c>
    </row>
    <row r="27" spans="2:27" ht="56.25" customHeight="1" x14ac:dyDescent="0.2">
      <c r="B27" s="287" t="s">
        <v>2054</v>
      </c>
      <c r="C27" s="288"/>
      <c r="D27" s="288"/>
      <c r="E27" s="288"/>
      <c r="F27" s="288"/>
      <c r="G27" s="288"/>
      <c r="H27" s="288"/>
      <c r="I27" s="288"/>
      <c r="J27" s="288"/>
      <c r="K27" s="288"/>
      <c r="L27" s="288"/>
      <c r="M27" s="289" t="s">
        <v>2051</v>
      </c>
      <c r="N27" s="289"/>
      <c r="O27" s="289" t="s">
        <v>49</v>
      </c>
      <c r="P27" s="289"/>
      <c r="Q27" s="289" t="s">
        <v>54</v>
      </c>
      <c r="R27" s="289"/>
      <c r="S27" s="33" t="s">
        <v>581</v>
      </c>
      <c r="T27" s="33" t="s">
        <v>55</v>
      </c>
      <c r="U27" s="33" t="s">
        <v>55</v>
      </c>
      <c r="V27" s="33" t="str">
        <f t="shared" si="0"/>
        <v>N/A</v>
      </c>
      <c r="W27" s="34" t="str">
        <f t="shared" si="1"/>
        <v>N/A</v>
      </c>
    </row>
    <row r="28" spans="2:27" ht="56.25" customHeight="1" x14ac:dyDescent="0.2">
      <c r="B28" s="287" t="s">
        <v>2053</v>
      </c>
      <c r="C28" s="288"/>
      <c r="D28" s="288"/>
      <c r="E28" s="288"/>
      <c r="F28" s="288"/>
      <c r="G28" s="288"/>
      <c r="H28" s="288"/>
      <c r="I28" s="288"/>
      <c r="J28" s="288"/>
      <c r="K28" s="288"/>
      <c r="L28" s="288"/>
      <c r="M28" s="289" t="s">
        <v>2051</v>
      </c>
      <c r="N28" s="289"/>
      <c r="O28" s="289" t="s">
        <v>49</v>
      </c>
      <c r="P28" s="289"/>
      <c r="Q28" s="289" t="s">
        <v>54</v>
      </c>
      <c r="R28" s="289"/>
      <c r="S28" s="33" t="s">
        <v>51</v>
      </c>
      <c r="T28" s="33" t="s">
        <v>55</v>
      </c>
      <c r="U28" s="33" t="s">
        <v>55</v>
      </c>
      <c r="V28" s="33" t="str">
        <f t="shared" si="0"/>
        <v>N/A</v>
      </c>
      <c r="W28" s="34" t="str">
        <f t="shared" si="1"/>
        <v>N/A</v>
      </c>
    </row>
    <row r="29" spans="2:27" ht="56.25" customHeight="1" thickBot="1" x14ac:dyDescent="0.25">
      <c r="B29" s="287" t="s">
        <v>2052</v>
      </c>
      <c r="C29" s="288"/>
      <c r="D29" s="288"/>
      <c r="E29" s="288"/>
      <c r="F29" s="288"/>
      <c r="G29" s="288"/>
      <c r="H29" s="288"/>
      <c r="I29" s="288"/>
      <c r="J29" s="288"/>
      <c r="K29" s="288"/>
      <c r="L29" s="288"/>
      <c r="M29" s="289" t="s">
        <v>2051</v>
      </c>
      <c r="N29" s="289"/>
      <c r="O29" s="289" t="s">
        <v>49</v>
      </c>
      <c r="P29" s="289"/>
      <c r="Q29" s="289" t="s">
        <v>54</v>
      </c>
      <c r="R29" s="289"/>
      <c r="S29" s="33" t="s">
        <v>51</v>
      </c>
      <c r="T29" s="33" t="s">
        <v>55</v>
      </c>
      <c r="U29" s="33" t="s">
        <v>55</v>
      </c>
      <c r="V29" s="33" t="str">
        <f t="shared" si="0"/>
        <v>N/A</v>
      </c>
      <c r="W29" s="34" t="str">
        <f t="shared" si="1"/>
        <v>N/A</v>
      </c>
    </row>
    <row r="30" spans="2:27" ht="21.75" customHeight="1" thickTop="1" thickBot="1" x14ac:dyDescent="0.25">
      <c r="B30" s="11" t="s">
        <v>62</v>
      </c>
      <c r="C30" s="12"/>
      <c r="D30" s="12"/>
      <c r="E30" s="12"/>
      <c r="F30" s="12"/>
      <c r="G30" s="12"/>
      <c r="H30" s="13"/>
      <c r="I30" s="13"/>
      <c r="J30" s="13"/>
      <c r="K30" s="13"/>
      <c r="L30" s="13"/>
      <c r="M30" s="13"/>
      <c r="N30" s="13"/>
      <c r="O30" s="13"/>
      <c r="P30" s="13"/>
      <c r="Q30" s="13"/>
      <c r="R30" s="13"/>
      <c r="S30" s="13"/>
      <c r="T30" s="13"/>
      <c r="U30" s="13"/>
      <c r="V30" s="13"/>
      <c r="W30" s="14"/>
      <c r="X30" s="22"/>
    </row>
    <row r="31" spans="2:27" ht="29.25" customHeight="1" thickTop="1" thickBot="1" x14ac:dyDescent="0.25">
      <c r="B31" s="276" t="s">
        <v>2468</v>
      </c>
      <c r="C31" s="261"/>
      <c r="D31" s="261"/>
      <c r="E31" s="261"/>
      <c r="F31" s="261"/>
      <c r="G31" s="261"/>
      <c r="H31" s="261"/>
      <c r="I31" s="261"/>
      <c r="J31" s="261"/>
      <c r="K31" s="261"/>
      <c r="L31" s="261"/>
      <c r="M31" s="261"/>
      <c r="N31" s="261"/>
      <c r="O31" s="261"/>
      <c r="P31" s="261"/>
      <c r="Q31" s="262"/>
      <c r="R31" s="35" t="s">
        <v>42</v>
      </c>
      <c r="S31" s="234" t="s">
        <v>43</v>
      </c>
      <c r="T31" s="234"/>
      <c r="U31" s="30" t="s">
        <v>63</v>
      </c>
      <c r="V31" s="233" t="s">
        <v>64</v>
      </c>
      <c r="W31" s="280"/>
    </row>
    <row r="32" spans="2:27" ht="30.75" customHeight="1" thickBot="1" x14ac:dyDescent="0.25">
      <c r="B32" s="277"/>
      <c r="C32" s="278"/>
      <c r="D32" s="278"/>
      <c r="E32" s="278"/>
      <c r="F32" s="278"/>
      <c r="G32" s="278"/>
      <c r="H32" s="278"/>
      <c r="I32" s="278"/>
      <c r="J32" s="278"/>
      <c r="K32" s="278"/>
      <c r="L32" s="278"/>
      <c r="M32" s="278"/>
      <c r="N32" s="278"/>
      <c r="O32" s="278"/>
      <c r="P32" s="278"/>
      <c r="Q32" s="279"/>
      <c r="R32" s="31" t="s">
        <v>65</v>
      </c>
      <c r="S32" s="31" t="s">
        <v>65</v>
      </c>
      <c r="T32" s="31" t="s">
        <v>49</v>
      </c>
      <c r="U32" s="31" t="s">
        <v>65</v>
      </c>
      <c r="V32" s="31" t="s">
        <v>66</v>
      </c>
      <c r="W32" s="36" t="s">
        <v>54</v>
      </c>
      <c r="Y32" s="22"/>
    </row>
    <row r="33" spans="2:23" ht="23.25" customHeight="1" thickBot="1" x14ac:dyDescent="0.25">
      <c r="B33" s="281" t="s">
        <v>67</v>
      </c>
      <c r="C33" s="267"/>
      <c r="D33" s="267"/>
      <c r="E33" s="37" t="s">
        <v>2050</v>
      </c>
      <c r="F33" s="37"/>
      <c r="G33" s="37"/>
      <c r="H33" s="38"/>
      <c r="I33" s="38"/>
      <c r="J33" s="38"/>
      <c r="K33" s="38"/>
      <c r="L33" s="38"/>
      <c r="M33" s="38"/>
      <c r="N33" s="38"/>
      <c r="O33" s="38"/>
      <c r="P33" s="39"/>
      <c r="Q33" s="39"/>
      <c r="R33" s="40" t="s">
        <v>2049</v>
      </c>
      <c r="S33" s="40" t="s">
        <v>10</v>
      </c>
      <c r="T33" s="39"/>
      <c r="U33" s="40" t="s">
        <v>1346</v>
      </c>
      <c r="V33" s="39"/>
      <c r="W33" s="41">
        <f>+IF(ISERR(U33/R33*100),"N/A",ROUND(U33/R33*100,2))</f>
        <v>0.6</v>
      </c>
    </row>
    <row r="34" spans="2:23" ht="26.25" customHeight="1" thickBot="1" x14ac:dyDescent="0.25">
      <c r="B34" s="282" t="s">
        <v>71</v>
      </c>
      <c r="C34" s="283"/>
      <c r="D34" s="283"/>
      <c r="E34" s="42" t="s">
        <v>2050</v>
      </c>
      <c r="F34" s="42"/>
      <c r="G34" s="42"/>
      <c r="H34" s="43"/>
      <c r="I34" s="43"/>
      <c r="J34" s="43"/>
      <c r="K34" s="43"/>
      <c r="L34" s="43"/>
      <c r="M34" s="43"/>
      <c r="N34" s="43"/>
      <c r="O34" s="43"/>
      <c r="P34" s="44"/>
      <c r="Q34" s="44"/>
      <c r="R34" s="45" t="s">
        <v>2049</v>
      </c>
      <c r="S34" s="45" t="s">
        <v>165</v>
      </c>
      <c r="T34" s="45">
        <f>+IF(ISERR(S34/R34*100),"N/A",ROUND(S34/R34*100,2))</f>
        <v>20.36</v>
      </c>
      <c r="U34" s="45" t="s">
        <v>1346</v>
      </c>
      <c r="V34" s="45">
        <f>+IF(ISERR(U34/S34*100),"N/A",ROUND(U34/S34*100,2))</f>
        <v>2.94</v>
      </c>
      <c r="W34" s="46">
        <f>+IF(ISERR(U34/R34*100),"N/A",ROUND(U34/R34*100,2))</f>
        <v>0.6</v>
      </c>
    </row>
    <row r="35" spans="2:23" ht="22.5" customHeight="1" thickTop="1" thickBot="1" x14ac:dyDescent="0.25">
      <c r="B35" s="11" t="s">
        <v>74</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70" t="s">
        <v>2186</v>
      </c>
      <c r="C36" s="271"/>
      <c r="D36" s="271"/>
      <c r="E36" s="271"/>
      <c r="F36" s="271"/>
      <c r="G36" s="271"/>
      <c r="H36" s="271"/>
      <c r="I36" s="271"/>
      <c r="J36" s="271"/>
      <c r="K36" s="271"/>
      <c r="L36" s="271"/>
      <c r="M36" s="271"/>
      <c r="N36" s="271"/>
      <c r="O36" s="271"/>
      <c r="P36" s="271"/>
      <c r="Q36" s="271"/>
      <c r="R36" s="271"/>
      <c r="S36" s="271"/>
      <c r="T36" s="271"/>
      <c r="U36" s="271"/>
      <c r="V36" s="271"/>
      <c r="W36" s="272"/>
    </row>
    <row r="37" spans="2:23" ht="73.5" customHeight="1" thickBot="1" x14ac:dyDescent="0.25">
      <c r="B37" s="284"/>
      <c r="C37" s="285"/>
      <c r="D37" s="285"/>
      <c r="E37" s="285"/>
      <c r="F37" s="285"/>
      <c r="G37" s="285"/>
      <c r="H37" s="285"/>
      <c r="I37" s="285"/>
      <c r="J37" s="285"/>
      <c r="K37" s="285"/>
      <c r="L37" s="285"/>
      <c r="M37" s="285"/>
      <c r="N37" s="285"/>
      <c r="O37" s="285"/>
      <c r="P37" s="285"/>
      <c r="Q37" s="285"/>
      <c r="R37" s="285"/>
      <c r="S37" s="285"/>
      <c r="T37" s="285"/>
      <c r="U37" s="285"/>
      <c r="V37" s="285"/>
      <c r="W37" s="286"/>
    </row>
    <row r="38" spans="2:23" ht="37.5" customHeight="1" thickTop="1" x14ac:dyDescent="0.2">
      <c r="B38" s="270" t="s">
        <v>2187</v>
      </c>
      <c r="C38" s="271"/>
      <c r="D38" s="271"/>
      <c r="E38" s="271"/>
      <c r="F38" s="271"/>
      <c r="G38" s="271"/>
      <c r="H38" s="271"/>
      <c r="I38" s="271"/>
      <c r="J38" s="271"/>
      <c r="K38" s="271"/>
      <c r="L38" s="271"/>
      <c r="M38" s="271"/>
      <c r="N38" s="271"/>
      <c r="O38" s="271"/>
      <c r="P38" s="271"/>
      <c r="Q38" s="271"/>
      <c r="R38" s="271"/>
      <c r="S38" s="271"/>
      <c r="T38" s="271"/>
      <c r="U38" s="271"/>
      <c r="V38" s="271"/>
      <c r="W38" s="272"/>
    </row>
    <row r="39" spans="2:23" ht="15" customHeight="1" thickBot="1" x14ac:dyDescent="0.25">
      <c r="B39" s="284"/>
      <c r="C39" s="285"/>
      <c r="D39" s="285"/>
      <c r="E39" s="285"/>
      <c r="F39" s="285"/>
      <c r="G39" s="285"/>
      <c r="H39" s="285"/>
      <c r="I39" s="285"/>
      <c r="J39" s="285"/>
      <c r="K39" s="285"/>
      <c r="L39" s="285"/>
      <c r="M39" s="285"/>
      <c r="N39" s="285"/>
      <c r="O39" s="285"/>
      <c r="P39" s="285"/>
      <c r="Q39" s="285"/>
      <c r="R39" s="285"/>
      <c r="S39" s="285"/>
      <c r="T39" s="285"/>
      <c r="U39" s="285"/>
      <c r="V39" s="285"/>
      <c r="W39" s="286"/>
    </row>
    <row r="40" spans="2:23" ht="37.5" customHeight="1" thickTop="1" x14ac:dyDescent="0.2">
      <c r="B40" s="270" t="s">
        <v>2173</v>
      </c>
      <c r="C40" s="271"/>
      <c r="D40" s="271"/>
      <c r="E40" s="271"/>
      <c r="F40" s="271"/>
      <c r="G40" s="271"/>
      <c r="H40" s="271"/>
      <c r="I40" s="271"/>
      <c r="J40" s="271"/>
      <c r="K40" s="271"/>
      <c r="L40" s="271"/>
      <c r="M40" s="271"/>
      <c r="N40" s="271"/>
      <c r="O40" s="271"/>
      <c r="P40" s="271"/>
      <c r="Q40" s="271"/>
      <c r="R40" s="271"/>
      <c r="S40" s="271"/>
      <c r="T40" s="271"/>
      <c r="U40" s="271"/>
      <c r="V40" s="271"/>
      <c r="W40" s="272"/>
    </row>
    <row r="41" spans="2:23" ht="15.75" thickBot="1" x14ac:dyDescent="0.25">
      <c r="B41" s="273"/>
      <c r="C41" s="274"/>
      <c r="D41" s="274"/>
      <c r="E41" s="274"/>
      <c r="F41" s="274"/>
      <c r="G41" s="274"/>
      <c r="H41" s="274"/>
      <c r="I41" s="274"/>
      <c r="J41" s="274"/>
      <c r="K41" s="274"/>
      <c r="L41" s="274"/>
      <c r="M41" s="274"/>
      <c r="N41" s="274"/>
      <c r="O41" s="274"/>
      <c r="P41" s="274"/>
      <c r="Q41" s="274"/>
      <c r="R41" s="274"/>
      <c r="S41" s="274"/>
      <c r="T41" s="274"/>
      <c r="U41" s="274"/>
      <c r="V41" s="274"/>
      <c r="W41" s="275"/>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2070</v>
      </c>
      <c r="D4" s="307" t="s">
        <v>2069</v>
      </c>
      <c r="E4" s="307"/>
      <c r="F4" s="307"/>
      <c r="G4" s="307"/>
      <c r="H4" s="308"/>
      <c r="J4" s="309" t="s">
        <v>6</v>
      </c>
      <c r="K4" s="307"/>
      <c r="L4" s="16" t="s">
        <v>2081</v>
      </c>
      <c r="M4" s="310" t="s">
        <v>2080</v>
      </c>
      <c r="N4" s="310"/>
      <c r="O4" s="310"/>
      <c r="P4" s="310"/>
      <c r="Q4" s="311"/>
      <c r="R4" s="17"/>
      <c r="S4" s="312" t="s">
        <v>2170</v>
      </c>
      <c r="T4" s="313"/>
      <c r="U4" s="313"/>
      <c r="V4" s="303" t="s">
        <v>1585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2079</v>
      </c>
      <c r="K8" s="23" t="s">
        <v>176</v>
      </c>
      <c r="L8" s="23" t="s">
        <v>2078</v>
      </c>
      <c r="M8" s="23" t="s">
        <v>2077</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2076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2075</v>
      </c>
      <c r="C21" s="288"/>
      <c r="D21" s="288"/>
      <c r="E21" s="288"/>
      <c r="F21" s="288"/>
      <c r="G21" s="288"/>
      <c r="H21" s="288"/>
      <c r="I21" s="288"/>
      <c r="J21" s="288"/>
      <c r="K21" s="288"/>
      <c r="L21" s="288"/>
      <c r="M21" s="289" t="s">
        <v>2051</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56.25" customHeight="1" x14ac:dyDescent="0.2">
      <c r="B22" s="287" t="s">
        <v>2074</v>
      </c>
      <c r="C22" s="288"/>
      <c r="D22" s="288"/>
      <c r="E22" s="288"/>
      <c r="F22" s="288"/>
      <c r="G22" s="288"/>
      <c r="H22" s="288"/>
      <c r="I22" s="288"/>
      <c r="J22" s="288"/>
      <c r="K22" s="288"/>
      <c r="L22" s="288"/>
      <c r="M22" s="289" t="s">
        <v>2051</v>
      </c>
      <c r="N22" s="289"/>
      <c r="O22" s="289" t="s">
        <v>49</v>
      </c>
      <c r="P22" s="289"/>
      <c r="Q22" s="289" t="s">
        <v>54</v>
      </c>
      <c r="R22" s="289"/>
      <c r="S22" s="33" t="s">
        <v>334</v>
      </c>
      <c r="T22" s="33" t="s">
        <v>55</v>
      </c>
      <c r="U22" s="33" t="s">
        <v>55</v>
      </c>
      <c r="V22" s="33" t="str">
        <f>+IF(ISERR(U22/T22*100),"N/A",ROUND(U22/T22*100,2))</f>
        <v>N/A</v>
      </c>
      <c r="W22" s="34" t="str">
        <f>+IF(ISERR(U22/S22*100),"N/A",ROUND(U22/S22*100,2))</f>
        <v>N/A</v>
      </c>
    </row>
    <row r="23" spans="2:27" ht="56.25" customHeight="1" thickBot="1" x14ac:dyDescent="0.25">
      <c r="B23" s="287" t="s">
        <v>2073</v>
      </c>
      <c r="C23" s="288"/>
      <c r="D23" s="288"/>
      <c r="E23" s="288"/>
      <c r="F23" s="288"/>
      <c r="G23" s="288"/>
      <c r="H23" s="288"/>
      <c r="I23" s="288"/>
      <c r="J23" s="288"/>
      <c r="K23" s="288"/>
      <c r="L23" s="288"/>
      <c r="M23" s="289" t="s">
        <v>2051</v>
      </c>
      <c r="N23" s="289"/>
      <c r="O23" s="289" t="s">
        <v>49</v>
      </c>
      <c r="P23" s="289"/>
      <c r="Q23" s="289" t="s">
        <v>54</v>
      </c>
      <c r="R23" s="289"/>
      <c r="S23" s="33" t="s">
        <v>2032</v>
      </c>
      <c r="T23" s="33" t="s">
        <v>55</v>
      </c>
      <c r="U23" s="33" t="s">
        <v>55</v>
      </c>
      <c r="V23" s="33" t="str">
        <f>+IF(ISERR(U23/T23*100),"N/A",ROUND(U23/T23*100,2))</f>
        <v>N/A</v>
      </c>
      <c r="W23" s="34" t="str">
        <f>+IF(ISERR(U23/S23*100),"N/A",ROUND(U23/S23*100,2))</f>
        <v>N/A</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2050</v>
      </c>
      <c r="F27" s="37"/>
      <c r="G27" s="37"/>
      <c r="H27" s="38"/>
      <c r="I27" s="38"/>
      <c r="J27" s="38"/>
      <c r="K27" s="38"/>
      <c r="L27" s="38"/>
      <c r="M27" s="38"/>
      <c r="N27" s="38"/>
      <c r="O27" s="38"/>
      <c r="P27" s="39"/>
      <c r="Q27" s="39"/>
      <c r="R27" s="40" t="s">
        <v>1749</v>
      </c>
      <c r="S27" s="40" t="s">
        <v>10</v>
      </c>
      <c r="T27" s="39"/>
      <c r="U27" s="40" t="s">
        <v>2071</v>
      </c>
      <c r="V27" s="39"/>
      <c r="W27" s="41">
        <f>+IF(ISERR(U27/R27*100),"N/A",ROUND(U27/R27*100,2))</f>
        <v>3.52</v>
      </c>
    </row>
    <row r="28" spans="2:27" ht="26.25" customHeight="1" thickBot="1" x14ac:dyDescent="0.25">
      <c r="B28" s="282" t="s">
        <v>71</v>
      </c>
      <c r="C28" s="283"/>
      <c r="D28" s="283"/>
      <c r="E28" s="42" t="s">
        <v>2050</v>
      </c>
      <c r="F28" s="42"/>
      <c r="G28" s="42"/>
      <c r="H28" s="43"/>
      <c r="I28" s="43"/>
      <c r="J28" s="43"/>
      <c r="K28" s="43"/>
      <c r="L28" s="43"/>
      <c r="M28" s="43"/>
      <c r="N28" s="43"/>
      <c r="O28" s="43"/>
      <c r="P28" s="44"/>
      <c r="Q28" s="44"/>
      <c r="R28" s="45" t="s">
        <v>1749</v>
      </c>
      <c r="S28" s="45" t="s">
        <v>2072</v>
      </c>
      <c r="T28" s="45">
        <f>+IF(ISERR(S28/R28*100),"N/A",ROUND(S28/R28*100,2))</f>
        <v>15.49</v>
      </c>
      <c r="U28" s="45" t="s">
        <v>2071</v>
      </c>
      <c r="V28" s="45">
        <f>+IF(ISERR(U28/S28*100),"N/A",ROUND(U28/S28*100,2))</f>
        <v>22.73</v>
      </c>
      <c r="W28" s="46">
        <f>+IF(ISERR(U28/R28*100),"N/A",ROUND(U28/R28*100,2))</f>
        <v>3.52</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2184</v>
      </c>
      <c r="C30" s="271"/>
      <c r="D30" s="271"/>
      <c r="E30" s="271"/>
      <c r="F30" s="271"/>
      <c r="G30" s="271"/>
      <c r="H30" s="271"/>
      <c r="I30" s="271"/>
      <c r="J30" s="271"/>
      <c r="K30" s="271"/>
      <c r="L30" s="271"/>
      <c r="M30" s="271"/>
      <c r="N30" s="271"/>
      <c r="O30" s="271"/>
      <c r="P30" s="271"/>
      <c r="Q30" s="271"/>
      <c r="R30" s="271"/>
      <c r="S30" s="271"/>
      <c r="T30" s="271"/>
      <c r="U30" s="271"/>
      <c r="V30" s="271"/>
      <c r="W30" s="272"/>
    </row>
    <row r="31" spans="2:27" ht="49.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2185</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2173</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75"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71.25" customHeight="1" thickTop="1" thickBot="1" x14ac:dyDescent="0.25">
      <c r="B4" s="15" t="s">
        <v>3</v>
      </c>
      <c r="C4" s="16" t="s">
        <v>2070</v>
      </c>
      <c r="D4" s="307" t="s">
        <v>2069</v>
      </c>
      <c r="E4" s="307"/>
      <c r="F4" s="307"/>
      <c r="G4" s="307"/>
      <c r="H4" s="308"/>
      <c r="J4" s="309" t="s">
        <v>6</v>
      </c>
      <c r="K4" s="307"/>
      <c r="L4" s="16" t="s">
        <v>2090</v>
      </c>
      <c r="M4" s="310" t="s">
        <v>2089</v>
      </c>
      <c r="N4" s="310"/>
      <c r="O4" s="310"/>
      <c r="P4" s="310"/>
      <c r="Q4" s="311"/>
      <c r="R4" s="17"/>
      <c r="S4" s="312" t="s">
        <v>2170</v>
      </c>
      <c r="T4" s="313"/>
      <c r="U4" s="313"/>
      <c r="V4" s="303" t="s">
        <v>2082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2088</v>
      </c>
      <c r="K8" s="23" t="s">
        <v>19</v>
      </c>
      <c r="L8" s="23" t="s">
        <v>2087</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2086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2085</v>
      </c>
      <c r="C21" s="288"/>
      <c r="D21" s="288"/>
      <c r="E21" s="288"/>
      <c r="F21" s="288"/>
      <c r="G21" s="288"/>
      <c r="H21" s="288"/>
      <c r="I21" s="288"/>
      <c r="J21" s="288"/>
      <c r="K21" s="288"/>
      <c r="L21" s="288"/>
      <c r="M21" s="289" t="s">
        <v>2051</v>
      </c>
      <c r="N21" s="289"/>
      <c r="O21" s="289" t="s">
        <v>49</v>
      </c>
      <c r="P21" s="289"/>
      <c r="Q21" s="289" t="s">
        <v>54</v>
      </c>
      <c r="R21" s="289"/>
      <c r="S21" s="33" t="s">
        <v>2084</v>
      </c>
      <c r="T21" s="33" t="s">
        <v>55</v>
      </c>
      <c r="U21" s="33" t="s">
        <v>55</v>
      </c>
      <c r="V21" s="33" t="str">
        <f>+IF(ISERR(U21/T21*100),"N/A",ROUND(U21/T21*100,2))</f>
        <v>N/A</v>
      </c>
      <c r="W21" s="34" t="str">
        <f>+IF(ISERR(U21/S21*100),"N/A",ROUND(U21/S21*100,2))</f>
        <v>N/A</v>
      </c>
    </row>
    <row r="22" spans="2:27" ht="56.25" customHeight="1" thickBot="1" x14ac:dyDescent="0.25">
      <c r="B22" s="287" t="s">
        <v>2083</v>
      </c>
      <c r="C22" s="288"/>
      <c r="D22" s="288"/>
      <c r="E22" s="288"/>
      <c r="F22" s="288"/>
      <c r="G22" s="288"/>
      <c r="H22" s="288"/>
      <c r="I22" s="288"/>
      <c r="J22" s="288"/>
      <c r="K22" s="288"/>
      <c r="L22" s="288"/>
      <c r="M22" s="289" t="s">
        <v>2051</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2050</v>
      </c>
      <c r="F26" s="37"/>
      <c r="G26" s="37"/>
      <c r="H26" s="38"/>
      <c r="I26" s="38"/>
      <c r="J26" s="38"/>
      <c r="K26" s="38"/>
      <c r="L26" s="38"/>
      <c r="M26" s="38"/>
      <c r="N26" s="38"/>
      <c r="O26" s="38"/>
      <c r="P26" s="39"/>
      <c r="Q26" s="39"/>
      <c r="R26" s="40" t="s">
        <v>2082</v>
      </c>
      <c r="S26" s="40" t="s">
        <v>10</v>
      </c>
      <c r="T26" s="39"/>
      <c r="U26" s="40" t="s">
        <v>968</v>
      </c>
      <c r="V26" s="39"/>
      <c r="W26" s="41">
        <f>+IF(ISERR(U26/R26*100),"N/A",ROUND(U26/R26*100,2))</f>
        <v>7.78</v>
      </c>
    </row>
    <row r="27" spans="2:27" ht="26.25" customHeight="1" thickBot="1" x14ac:dyDescent="0.25">
      <c r="B27" s="282" t="s">
        <v>71</v>
      </c>
      <c r="C27" s="283"/>
      <c r="D27" s="283"/>
      <c r="E27" s="42" t="s">
        <v>2050</v>
      </c>
      <c r="F27" s="42"/>
      <c r="G27" s="42"/>
      <c r="H27" s="43"/>
      <c r="I27" s="43"/>
      <c r="J27" s="43"/>
      <c r="K27" s="43"/>
      <c r="L27" s="43"/>
      <c r="M27" s="43"/>
      <c r="N27" s="43"/>
      <c r="O27" s="43"/>
      <c r="P27" s="44"/>
      <c r="Q27" s="44"/>
      <c r="R27" s="45" t="s">
        <v>2082</v>
      </c>
      <c r="S27" s="45" t="s">
        <v>968</v>
      </c>
      <c r="T27" s="45">
        <f>+IF(ISERR(S27/R27*100),"N/A",ROUND(S27/R27*100,2))</f>
        <v>7.78</v>
      </c>
      <c r="U27" s="45" t="s">
        <v>968</v>
      </c>
      <c r="V27" s="45">
        <f>+IF(ISERR(U27/S27*100),"N/A",ROUND(U27/S27*100,2))</f>
        <v>100</v>
      </c>
      <c r="W27" s="46">
        <f>+IF(ISERR(U27/R27*100),"N/A",ROUND(U27/R27*100,2))</f>
        <v>7.78</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2182</v>
      </c>
      <c r="C29" s="271"/>
      <c r="D29" s="271"/>
      <c r="E29" s="271"/>
      <c r="F29" s="271"/>
      <c r="G29" s="271"/>
      <c r="H29" s="271"/>
      <c r="I29" s="271"/>
      <c r="J29" s="271"/>
      <c r="K29" s="271"/>
      <c r="L29" s="271"/>
      <c r="M29" s="271"/>
      <c r="N29" s="271"/>
      <c r="O29" s="271"/>
      <c r="P29" s="271"/>
      <c r="Q29" s="271"/>
      <c r="R29" s="271"/>
      <c r="S29" s="271"/>
      <c r="T29" s="271"/>
      <c r="U29" s="271"/>
      <c r="V29" s="271"/>
      <c r="W29" s="272"/>
    </row>
    <row r="30" spans="2:27" ht="47.2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2183</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2173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2070</v>
      </c>
      <c r="D4" s="307" t="s">
        <v>2069</v>
      </c>
      <c r="E4" s="307"/>
      <c r="F4" s="307"/>
      <c r="G4" s="307"/>
      <c r="H4" s="308"/>
      <c r="J4" s="309" t="s">
        <v>6</v>
      </c>
      <c r="K4" s="307"/>
      <c r="L4" s="16" t="s">
        <v>2098</v>
      </c>
      <c r="M4" s="310" t="s">
        <v>2097</v>
      </c>
      <c r="N4" s="310"/>
      <c r="O4" s="310"/>
      <c r="P4" s="310"/>
      <c r="Q4" s="311"/>
      <c r="R4" s="17"/>
      <c r="S4" s="312" t="s">
        <v>2170</v>
      </c>
      <c r="T4" s="313"/>
      <c r="U4" s="313"/>
      <c r="V4" s="303" t="s">
        <v>1917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2096</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2095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2094</v>
      </c>
      <c r="C21" s="288"/>
      <c r="D21" s="288"/>
      <c r="E21" s="288"/>
      <c r="F21" s="288"/>
      <c r="G21" s="288"/>
      <c r="H21" s="288"/>
      <c r="I21" s="288"/>
      <c r="J21" s="288"/>
      <c r="K21" s="288"/>
      <c r="L21" s="288"/>
      <c r="M21" s="289" t="s">
        <v>2051</v>
      </c>
      <c r="N21" s="289"/>
      <c r="O21" s="289" t="s">
        <v>49</v>
      </c>
      <c r="P21" s="289"/>
      <c r="Q21" s="289" t="s">
        <v>54</v>
      </c>
      <c r="R21" s="289"/>
      <c r="S21" s="33" t="s">
        <v>57</v>
      </c>
      <c r="T21" s="33" t="s">
        <v>55</v>
      </c>
      <c r="U21" s="33" t="s">
        <v>55</v>
      </c>
      <c r="V21" s="33" t="str">
        <f>+IF(ISERR(U21/T21*100),"N/A",ROUND(U21/T21*100,2))</f>
        <v>N/A</v>
      </c>
      <c r="W21" s="34" t="str">
        <f>+IF(ISERR(U21/S21*100),"N/A",ROUND(U21/S21*100,2))</f>
        <v>N/A</v>
      </c>
    </row>
    <row r="22" spans="2:27" ht="56.25" customHeight="1" thickBot="1" x14ac:dyDescent="0.25">
      <c r="B22" s="287" t="s">
        <v>2093</v>
      </c>
      <c r="C22" s="288"/>
      <c r="D22" s="288"/>
      <c r="E22" s="288"/>
      <c r="F22" s="288"/>
      <c r="G22" s="288"/>
      <c r="H22" s="288"/>
      <c r="I22" s="288"/>
      <c r="J22" s="288"/>
      <c r="K22" s="288"/>
      <c r="L22" s="288"/>
      <c r="M22" s="289" t="s">
        <v>2051</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2050</v>
      </c>
      <c r="F26" s="37"/>
      <c r="G26" s="37"/>
      <c r="H26" s="38"/>
      <c r="I26" s="38"/>
      <c r="J26" s="38"/>
      <c r="K26" s="38"/>
      <c r="L26" s="38"/>
      <c r="M26" s="38"/>
      <c r="N26" s="38"/>
      <c r="O26" s="38"/>
      <c r="P26" s="39"/>
      <c r="Q26" s="39"/>
      <c r="R26" s="40" t="s">
        <v>2092</v>
      </c>
      <c r="S26" s="40" t="s">
        <v>10</v>
      </c>
      <c r="T26" s="39"/>
      <c r="U26" s="40" t="s">
        <v>87</v>
      </c>
      <c r="V26" s="39"/>
      <c r="W26" s="41">
        <f>+IF(ISERR(U26/R26*100),"N/A",ROUND(U26/R26*100,2))</f>
        <v>0</v>
      </c>
    </row>
    <row r="27" spans="2:27" ht="26.25" customHeight="1" thickBot="1" x14ac:dyDescent="0.25">
      <c r="B27" s="282" t="s">
        <v>71</v>
      </c>
      <c r="C27" s="283"/>
      <c r="D27" s="283"/>
      <c r="E27" s="42" t="s">
        <v>2050</v>
      </c>
      <c r="F27" s="42"/>
      <c r="G27" s="42"/>
      <c r="H27" s="43"/>
      <c r="I27" s="43"/>
      <c r="J27" s="43"/>
      <c r="K27" s="43"/>
      <c r="L27" s="43"/>
      <c r="M27" s="43"/>
      <c r="N27" s="43"/>
      <c r="O27" s="43"/>
      <c r="P27" s="44"/>
      <c r="Q27" s="44"/>
      <c r="R27" s="45" t="s">
        <v>2092</v>
      </c>
      <c r="S27" s="45" t="s">
        <v>2091</v>
      </c>
      <c r="T27" s="45">
        <f>+IF(ISERR(S27/R27*100),"N/A",ROUND(S27/R27*100,2))</f>
        <v>16.670000000000002</v>
      </c>
      <c r="U27" s="45" t="s">
        <v>87</v>
      </c>
      <c r="V27" s="45">
        <f>+IF(ISERR(U27/S27*100),"N/A",ROUND(U27/S27*100,2))</f>
        <v>0</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2180</v>
      </c>
      <c r="C29" s="271"/>
      <c r="D29" s="271"/>
      <c r="E29" s="271"/>
      <c r="F29" s="271"/>
      <c r="G29" s="271"/>
      <c r="H29" s="271"/>
      <c r="I29" s="271"/>
      <c r="J29" s="271"/>
      <c r="K29" s="271"/>
      <c r="L29" s="271"/>
      <c r="M29" s="271"/>
      <c r="N29" s="271"/>
      <c r="O29" s="271"/>
      <c r="P29" s="271"/>
      <c r="Q29" s="271"/>
      <c r="R29" s="271"/>
      <c r="S29" s="271"/>
      <c r="T29" s="271"/>
      <c r="U29" s="271"/>
      <c r="V29" s="271"/>
      <c r="W29" s="272"/>
    </row>
    <row r="30" spans="2:27" ht="47.2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2181</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2173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2070</v>
      </c>
      <c r="D4" s="307" t="s">
        <v>2069</v>
      </c>
      <c r="E4" s="307"/>
      <c r="F4" s="307"/>
      <c r="G4" s="307"/>
      <c r="H4" s="308"/>
      <c r="J4" s="309" t="s">
        <v>6</v>
      </c>
      <c r="K4" s="307"/>
      <c r="L4" s="16" t="s">
        <v>2114</v>
      </c>
      <c r="M4" s="310" t="s">
        <v>2113</v>
      </c>
      <c r="N4" s="310"/>
      <c r="O4" s="310"/>
      <c r="P4" s="310"/>
      <c r="Q4" s="311"/>
      <c r="R4" s="17"/>
      <c r="S4" s="312" t="s">
        <v>2170</v>
      </c>
      <c r="T4" s="313"/>
      <c r="U4" s="313"/>
      <c r="V4" s="303" t="s">
        <v>2112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2111</v>
      </c>
      <c r="K8" s="23" t="s">
        <v>2110</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2109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2108</v>
      </c>
      <c r="C21" s="288"/>
      <c r="D21" s="288"/>
      <c r="E21" s="288"/>
      <c r="F21" s="288"/>
      <c r="G21" s="288"/>
      <c r="H21" s="288"/>
      <c r="I21" s="288"/>
      <c r="J21" s="288"/>
      <c r="K21" s="288"/>
      <c r="L21" s="288"/>
      <c r="M21" s="289" t="s">
        <v>2051</v>
      </c>
      <c r="N21" s="289"/>
      <c r="O21" s="289" t="s">
        <v>49</v>
      </c>
      <c r="P21" s="289"/>
      <c r="Q21" s="289" t="s">
        <v>54</v>
      </c>
      <c r="R21" s="289"/>
      <c r="S21" s="33" t="s">
        <v>2107</v>
      </c>
      <c r="T21" s="33" t="s">
        <v>55</v>
      </c>
      <c r="U21" s="33" t="s">
        <v>55</v>
      </c>
      <c r="V21" s="33" t="str">
        <f t="shared" ref="V21:V27" si="0">+IF(ISERR(U21/T21*100),"N/A",ROUND(U21/T21*100,2))</f>
        <v>N/A</v>
      </c>
      <c r="W21" s="34" t="str">
        <f t="shared" ref="W21:W27" si="1">+IF(ISERR(U21/S21*100),"N/A",ROUND(U21/S21*100,2))</f>
        <v>N/A</v>
      </c>
    </row>
    <row r="22" spans="2:27" ht="56.25" customHeight="1" x14ac:dyDescent="0.2">
      <c r="B22" s="287" t="s">
        <v>2106</v>
      </c>
      <c r="C22" s="288"/>
      <c r="D22" s="288"/>
      <c r="E22" s="288"/>
      <c r="F22" s="288"/>
      <c r="G22" s="288"/>
      <c r="H22" s="288"/>
      <c r="I22" s="288"/>
      <c r="J22" s="288"/>
      <c r="K22" s="288"/>
      <c r="L22" s="288"/>
      <c r="M22" s="289" t="s">
        <v>2051</v>
      </c>
      <c r="N22" s="289"/>
      <c r="O22" s="289" t="s">
        <v>49</v>
      </c>
      <c r="P22" s="289"/>
      <c r="Q22" s="289" t="s">
        <v>54</v>
      </c>
      <c r="R22" s="289"/>
      <c r="S22" s="33" t="s">
        <v>367</v>
      </c>
      <c r="T22" s="33" t="s">
        <v>55</v>
      </c>
      <c r="U22" s="33" t="s">
        <v>55</v>
      </c>
      <c r="V22" s="33" t="str">
        <f t="shared" si="0"/>
        <v>N/A</v>
      </c>
      <c r="W22" s="34" t="str">
        <f t="shared" si="1"/>
        <v>N/A</v>
      </c>
    </row>
    <row r="23" spans="2:27" ht="56.25" customHeight="1" x14ac:dyDescent="0.2">
      <c r="B23" s="287" t="s">
        <v>2105</v>
      </c>
      <c r="C23" s="288"/>
      <c r="D23" s="288"/>
      <c r="E23" s="288"/>
      <c r="F23" s="288"/>
      <c r="G23" s="288"/>
      <c r="H23" s="288"/>
      <c r="I23" s="288"/>
      <c r="J23" s="288"/>
      <c r="K23" s="288"/>
      <c r="L23" s="288"/>
      <c r="M23" s="289" t="s">
        <v>2051</v>
      </c>
      <c r="N23" s="289"/>
      <c r="O23" s="289" t="s">
        <v>49</v>
      </c>
      <c r="P23" s="289"/>
      <c r="Q23" s="289" t="s">
        <v>54</v>
      </c>
      <c r="R23" s="289"/>
      <c r="S23" s="33" t="s">
        <v>2104</v>
      </c>
      <c r="T23" s="33" t="s">
        <v>55</v>
      </c>
      <c r="U23" s="33" t="s">
        <v>55</v>
      </c>
      <c r="V23" s="33" t="str">
        <f t="shared" si="0"/>
        <v>N/A</v>
      </c>
      <c r="W23" s="34" t="str">
        <f t="shared" si="1"/>
        <v>N/A</v>
      </c>
    </row>
    <row r="24" spans="2:27" ht="56.25" customHeight="1" x14ac:dyDescent="0.2">
      <c r="B24" s="287" t="s">
        <v>2103</v>
      </c>
      <c r="C24" s="288"/>
      <c r="D24" s="288"/>
      <c r="E24" s="288"/>
      <c r="F24" s="288"/>
      <c r="G24" s="288"/>
      <c r="H24" s="288"/>
      <c r="I24" s="288"/>
      <c r="J24" s="288"/>
      <c r="K24" s="288"/>
      <c r="L24" s="288"/>
      <c r="M24" s="289" t="s">
        <v>2051</v>
      </c>
      <c r="N24" s="289"/>
      <c r="O24" s="289" t="s">
        <v>49</v>
      </c>
      <c r="P24" s="289"/>
      <c r="Q24" s="289" t="s">
        <v>54</v>
      </c>
      <c r="R24" s="289"/>
      <c r="S24" s="33" t="s">
        <v>51</v>
      </c>
      <c r="T24" s="33" t="s">
        <v>55</v>
      </c>
      <c r="U24" s="33" t="s">
        <v>55</v>
      </c>
      <c r="V24" s="33" t="str">
        <f t="shared" si="0"/>
        <v>N/A</v>
      </c>
      <c r="W24" s="34" t="str">
        <f t="shared" si="1"/>
        <v>N/A</v>
      </c>
    </row>
    <row r="25" spans="2:27" ht="56.25" customHeight="1" x14ac:dyDescent="0.2">
      <c r="B25" s="287" t="s">
        <v>2102</v>
      </c>
      <c r="C25" s="288"/>
      <c r="D25" s="288"/>
      <c r="E25" s="288"/>
      <c r="F25" s="288"/>
      <c r="G25" s="288"/>
      <c r="H25" s="288"/>
      <c r="I25" s="288"/>
      <c r="J25" s="288"/>
      <c r="K25" s="288"/>
      <c r="L25" s="288"/>
      <c r="M25" s="289" t="s">
        <v>2051</v>
      </c>
      <c r="N25" s="289"/>
      <c r="O25" s="289" t="s">
        <v>49</v>
      </c>
      <c r="P25" s="289"/>
      <c r="Q25" s="289" t="s">
        <v>54</v>
      </c>
      <c r="R25" s="289"/>
      <c r="S25" s="33" t="s">
        <v>51</v>
      </c>
      <c r="T25" s="33" t="s">
        <v>55</v>
      </c>
      <c r="U25" s="33" t="s">
        <v>55</v>
      </c>
      <c r="V25" s="33" t="str">
        <f t="shared" si="0"/>
        <v>N/A</v>
      </c>
      <c r="W25" s="34" t="str">
        <f t="shared" si="1"/>
        <v>N/A</v>
      </c>
    </row>
    <row r="26" spans="2:27" ht="56.25" customHeight="1" x14ac:dyDescent="0.2">
      <c r="B26" s="287" t="s">
        <v>2101</v>
      </c>
      <c r="C26" s="288"/>
      <c r="D26" s="288"/>
      <c r="E26" s="288"/>
      <c r="F26" s="288"/>
      <c r="G26" s="288"/>
      <c r="H26" s="288"/>
      <c r="I26" s="288"/>
      <c r="J26" s="288"/>
      <c r="K26" s="288"/>
      <c r="L26" s="288"/>
      <c r="M26" s="289" t="s">
        <v>2051</v>
      </c>
      <c r="N26" s="289"/>
      <c r="O26" s="289" t="s">
        <v>49</v>
      </c>
      <c r="P26" s="289"/>
      <c r="Q26" s="289" t="s">
        <v>54</v>
      </c>
      <c r="R26" s="289"/>
      <c r="S26" s="33" t="s">
        <v>51</v>
      </c>
      <c r="T26" s="33" t="s">
        <v>55</v>
      </c>
      <c r="U26" s="33" t="s">
        <v>55</v>
      </c>
      <c r="V26" s="33" t="str">
        <f t="shared" si="0"/>
        <v>N/A</v>
      </c>
      <c r="W26" s="34" t="str">
        <f t="shared" si="1"/>
        <v>N/A</v>
      </c>
    </row>
    <row r="27" spans="2:27" ht="56.25" customHeight="1" thickBot="1" x14ac:dyDescent="0.25">
      <c r="B27" s="287" t="s">
        <v>2100</v>
      </c>
      <c r="C27" s="288"/>
      <c r="D27" s="288"/>
      <c r="E27" s="288"/>
      <c r="F27" s="288"/>
      <c r="G27" s="288"/>
      <c r="H27" s="288"/>
      <c r="I27" s="288"/>
      <c r="J27" s="288"/>
      <c r="K27" s="288"/>
      <c r="L27" s="288"/>
      <c r="M27" s="289" t="s">
        <v>2051</v>
      </c>
      <c r="N27" s="289"/>
      <c r="O27" s="289" t="s">
        <v>49</v>
      </c>
      <c r="P27" s="289"/>
      <c r="Q27" s="289" t="s">
        <v>54</v>
      </c>
      <c r="R27" s="289"/>
      <c r="S27" s="33" t="s">
        <v>579</v>
      </c>
      <c r="T27" s="33" t="s">
        <v>55</v>
      </c>
      <c r="U27" s="33" t="s">
        <v>55</v>
      </c>
      <c r="V27" s="33" t="str">
        <f t="shared" si="0"/>
        <v>N/A</v>
      </c>
      <c r="W27" s="34" t="str">
        <f t="shared" si="1"/>
        <v>N/A</v>
      </c>
    </row>
    <row r="28" spans="2:27" ht="21.75" customHeight="1" thickTop="1" thickBot="1" x14ac:dyDescent="0.25">
      <c r="B28" s="11" t="s">
        <v>62</v>
      </c>
      <c r="C28" s="12"/>
      <c r="D28" s="12"/>
      <c r="E28" s="12"/>
      <c r="F28" s="12"/>
      <c r="G28" s="12"/>
      <c r="H28" s="13"/>
      <c r="I28" s="13"/>
      <c r="J28" s="13"/>
      <c r="K28" s="13"/>
      <c r="L28" s="13"/>
      <c r="M28" s="13"/>
      <c r="N28" s="13"/>
      <c r="O28" s="13"/>
      <c r="P28" s="13"/>
      <c r="Q28" s="13"/>
      <c r="R28" s="13"/>
      <c r="S28" s="13"/>
      <c r="T28" s="13"/>
      <c r="U28" s="13"/>
      <c r="V28" s="13"/>
      <c r="W28" s="14"/>
      <c r="X28" s="22"/>
    </row>
    <row r="29" spans="2:27" ht="29.25" customHeight="1" thickTop="1" thickBot="1" x14ac:dyDescent="0.25">
      <c r="B29" s="276" t="s">
        <v>2468</v>
      </c>
      <c r="C29" s="261"/>
      <c r="D29" s="261"/>
      <c r="E29" s="261"/>
      <c r="F29" s="261"/>
      <c r="G29" s="261"/>
      <c r="H29" s="261"/>
      <c r="I29" s="261"/>
      <c r="J29" s="261"/>
      <c r="K29" s="261"/>
      <c r="L29" s="261"/>
      <c r="M29" s="261"/>
      <c r="N29" s="261"/>
      <c r="O29" s="261"/>
      <c r="P29" s="261"/>
      <c r="Q29" s="262"/>
      <c r="R29" s="35" t="s">
        <v>42</v>
      </c>
      <c r="S29" s="234" t="s">
        <v>43</v>
      </c>
      <c r="T29" s="234"/>
      <c r="U29" s="30" t="s">
        <v>63</v>
      </c>
      <c r="V29" s="233" t="s">
        <v>64</v>
      </c>
      <c r="W29" s="280"/>
    </row>
    <row r="30" spans="2:27" ht="30.75" customHeight="1" thickBot="1" x14ac:dyDescent="0.25">
      <c r="B30" s="277"/>
      <c r="C30" s="278"/>
      <c r="D30" s="278"/>
      <c r="E30" s="278"/>
      <c r="F30" s="278"/>
      <c r="G30" s="278"/>
      <c r="H30" s="278"/>
      <c r="I30" s="278"/>
      <c r="J30" s="278"/>
      <c r="K30" s="278"/>
      <c r="L30" s="278"/>
      <c r="M30" s="278"/>
      <c r="N30" s="278"/>
      <c r="O30" s="278"/>
      <c r="P30" s="278"/>
      <c r="Q30" s="279"/>
      <c r="R30" s="31" t="s">
        <v>65</v>
      </c>
      <c r="S30" s="31" t="s">
        <v>65</v>
      </c>
      <c r="T30" s="31" t="s">
        <v>49</v>
      </c>
      <c r="U30" s="31" t="s">
        <v>65</v>
      </c>
      <c r="V30" s="31" t="s">
        <v>66</v>
      </c>
      <c r="W30" s="36" t="s">
        <v>54</v>
      </c>
      <c r="Y30" s="22"/>
    </row>
    <row r="31" spans="2:27" ht="23.25" customHeight="1" thickBot="1" x14ac:dyDescent="0.25">
      <c r="B31" s="281" t="s">
        <v>67</v>
      </c>
      <c r="C31" s="267"/>
      <c r="D31" s="267"/>
      <c r="E31" s="37" t="s">
        <v>2050</v>
      </c>
      <c r="F31" s="37"/>
      <c r="G31" s="37"/>
      <c r="H31" s="38"/>
      <c r="I31" s="38"/>
      <c r="J31" s="38"/>
      <c r="K31" s="38"/>
      <c r="L31" s="38"/>
      <c r="M31" s="38"/>
      <c r="N31" s="38"/>
      <c r="O31" s="38"/>
      <c r="P31" s="39"/>
      <c r="Q31" s="39"/>
      <c r="R31" s="40" t="s">
        <v>2099</v>
      </c>
      <c r="S31" s="40" t="s">
        <v>10</v>
      </c>
      <c r="T31" s="39"/>
      <c r="U31" s="40" t="s">
        <v>87</v>
      </c>
      <c r="V31" s="39"/>
      <c r="W31" s="41">
        <f>+IF(ISERR(U31/R31*100),"N/A",ROUND(U31/R31*100,2))</f>
        <v>0</v>
      </c>
    </row>
    <row r="32" spans="2:27" ht="26.25" customHeight="1" thickBot="1" x14ac:dyDescent="0.25">
      <c r="B32" s="282" t="s">
        <v>71</v>
      </c>
      <c r="C32" s="283"/>
      <c r="D32" s="283"/>
      <c r="E32" s="42" t="s">
        <v>2050</v>
      </c>
      <c r="F32" s="42"/>
      <c r="G32" s="42"/>
      <c r="H32" s="43"/>
      <c r="I32" s="43"/>
      <c r="J32" s="43"/>
      <c r="K32" s="43"/>
      <c r="L32" s="43"/>
      <c r="M32" s="43"/>
      <c r="N32" s="43"/>
      <c r="O32" s="43"/>
      <c r="P32" s="44"/>
      <c r="Q32" s="44"/>
      <c r="R32" s="45" t="s">
        <v>2099</v>
      </c>
      <c r="S32" s="45" t="s">
        <v>1396</v>
      </c>
      <c r="T32" s="45">
        <f>+IF(ISERR(S32/R32*100),"N/A",ROUND(S32/R32*100,2))</f>
        <v>22.39</v>
      </c>
      <c r="U32" s="45" t="s">
        <v>87</v>
      </c>
      <c r="V32" s="45">
        <f>+IF(ISERR(U32/S32*100),"N/A",ROUND(U32/S32*100,2))</f>
        <v>0</v>
      </c>
      <c r="W32" s="46">
        <f>+IF(ISERR(U32/R32*100),"N/A",ROUND(U32/R32*100,2))</f>
        <v>0</v>
      </c>
    </row>
    <row r="33" spans="2:23" ht="22.5" customHeight="1" thickTop="1" thickBot="1" x14ac:dyDescent="0.25">
      <c r="B33" s="11" t="s">
        <v>74</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70" t="s">
        <v>2178</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2179</v>
      </c>
      <c r="C36" s="271"/>
      <c r="D36" s="271"/>
      <c r="E36" s="271"/>
      <c r="F36" s="271"/>
      <c r="G36" s="271"/>
      <c r="H36" s="271"/>
      <c r="I36" s="271"/>
      <c r="J36" s="271"/>
      <c r="K36" s="271"/>
      <c r="L36" s="271"/>
      <c r="M36" s="271"/>
      <c r="N36" s="271"/>
      <c r="O36" s="271"/>
      <c r="P36" s="271"/>
      <c r="Q36" s="271"/>
      <c r="R36" s="271"/>
      <c r="S36" s="271"/>
      <c r="T36" s="271"/>
      <c r="U36" s="271"/>
      <c r="V36" s="271"/>
      <c r="W36" s="272"/>
    </row>
    <row r="37" spans="2:23" ht="15" customHeight="1" thickBot="1" x14ac:dyDescent="0.25">
      <c r="B37" s="284"/>
      <c r="C37" s="285"/>
      <c r="D37" s="285"/>
      <c r="E37" s="285"/>
      <c r="F37" s="285"/>
      <c r="G37" s="285"/>
      <c r="H37" s="285"/>
      <c r="I37" s="285"/>
      <c r="J37" s="285"/>
      <c r="K37" s="285"/>
      <c r="L37" s="285"/>
      <c r="M37" s="285"/>
      <c r="N37" s="285"/>
      <c r="O37" s="285"/>
      <c r="P37" s="285"/>
      <c r="Q37" s="285"/>
      <c r="R37" s="285"/>
      <c r="S37" s="285"/>
      <c r="T37" s="285"/>
      <c r="U37" s="285"/>
      <c r="V37" s="285"/>
      <c r="W37" s="286"/>
    </row>
    <row r="38" spans="2:23" ht="37.5" customHeight="1" thickTop="1" x14ac:dyDescent="0.2">
      <c r="B38" s="270" t="s">
        <v>2173</v>
      </c>
      <c r="C38" s="271"/>
      <c r="D38" s="271"/>
      <c r="E38" s="271"/>
      <c r="F38" s="271"/>
      <c r="G38" s="271"/>
      <c r="H38" s="271"/>
      <c r="I38" s="271"/>
      <c r="J38" s="271"/>
      <c r="K38" s="271"/>
      <c r="L38" s="271"/>
      <c r="M38" s="271"/>
      <c r="N38" s="271"/>
      <c r="O38" s="271"/>
      <c r="P38" s="271"/>
      <c r="Q38" s="271"/>
      <c r="R38" s="271"/>
      <c r="S38" s="271"/>
      <c r="T38" s="271"/>
      <c r="U38" s="271"/>
      <c r="V38" s="271"/>
      <c r="W38" s="272"/>
    </row>
    <row r="39" spans="2:23" ht="15.75" thickBot="1" x14ac:dyDescent="0.25">
      <c r="B39" s="273"/>
      <c r="C39" s="274"/>
      <c r="D39" s="274"/>
      <c r="E39" s="274"/>
      <c r="F39" s="274"/>
      <c r="G39" s="274"/>
      <c r="H39" s="274"/>
      <c r="I39" s="274"/>
      <c r="J39" s="274"/>
      <c r="K39" s="274"/>
      <c r="L39" s="274"/>
      <c r="M39" s="274"/>
      <c r="N39" s="274"/>
      <c r="O39" s="274"/>
      <c r="P39" s="274"/>
      <c r="Q39" s="274"/>
      <c r="R39" s="274"/>
      <c r="S39" s="274"/>
      <c r="T39" s="274"/>
      <c r="U39" s="274"/>
      <c r="V39" s="274"/>
      <c r="W39" s="275"/>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4.5" customHeight="1" thickTop="1" thickBot="1" x14ac:dyDescent="0.25">
      <c r="B4" s="15" t="s">
        <v>3</v>
      </c>
      <c r="C4" s="16" t="s">
        <v>2070</v>
      </c>
      <c r="D4" s="307" t="s">
        <v>2069</v>
      </c>
      <c r="E4" s="307"/>
      <c r="F4" s="307"/>
      <c r="G4" s="307"/>
      <c r="H4" s="308"/>
      <c r="J4" s="309" t="s">
        <v>6</v>
      </c>
      <c r="K4" s="307"/>
      <c r="L4" s="16" t="s">
        <v>2120</v>
      </c>
      <c r="M4" s="310" t="s">
        <v>2119</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211</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2118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2117</v>
      </c>
      <c r="C21" s="288"/>
      <c r="D21" s="288"/>
      <c r="E21" s="288"/>
      <c r="F21" s="288"/>
      <c r="G21" s="288"/>
      <c r="H21" s="288"/>
      <c r="I21" s="288"/>
      <c r="J21" s="288"/>
      <c r="K21" s="288"/>
      <c r="L21" s="288"/>
      <c r="M21" s="289" t="s">
        <v>2051</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56.25" customHeight="1" thickBot="1" x14ac:dyDescent="0.25">
      <c r="B22" s="287" t="s">
        <v>2116</v>
      </c>
      <c r="C22" s="288"/>
      <c r="D22" s="288"/>
      <c r="E22" s="288"/>
      <c r="F22" s="288"/>
      <c r="G22" s="288"/>
      <c r="H22" s="288"/>
      <c r="I22" s="288"/>
      <c r="J22" s="288"/>
      <c r="K22" s="288"/>
      <c r="L22" s="288"/>
      <c r="M22" s="289" t="s">
        <v>2051</v>
      </c>
      <c r="N22" s="289"/>
      <c r="O22" s="289" t="s">
        <v>49</v>
      </c>
      <c r="P22" s="289"/>
      <c r="Q22" s="289" t="s">
        <v>54</v>
      </c>
      <c r="R22" s="289"/>
      <c r="S22" s="33" t="s">
        <v>2115</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2050</v>
      </c>
      <c r="F26" s="37"/>
      <c r="G26" s="37"/>
      <c r="H26" s="38"/>
      <c r="I26" s="38"/>
      <c r="J26" s="38"/>
      <c r="K26" s="38"/>
      <c r="L26" s="38"/>
      <c r="M26" s="38"/>
      <c r="N26" s="38"/>
      <c r="O26" s="38"/>
      <c r="P26" s="39"/>
      <c r="Q26" s="39"/>
      <c r="R26" s="40" t="s">
        <v>967</v>
      </c>
      <c r="S26" s="40" t="s">
        <v>10</v>
      </c>
      <c r="T26" s="39"/>
      <c r="U26" s="40" t="s">
        <v>87</v>
      </c>
      <c r="V26" s="39"/>
      <c r="W26" s="41">
        <f>+IF(ISERR(U26/R26*100),"N/A",ROUND(U26/R26*100,2))</f>
        <v>0</v>
      </c>
    </row>
    <row r="27" spans="2:27" ht="26.25" customHeight="1" thickBot="1" x14ac:dyDescent="0.25">
      <c r="B27" s="282" t="s">
        <v>71</v>
      </c>
      <c r="C27" s="283"/>
      <c r="D27" s="283"/>
      <c r="E27" s="42" t="s">
        <v>2050</v>
      </c>
      <c r="F27" s="42"/>
      <c r="G27" s="42"/>
      <c r="H27" s="43"/>
      <c r="I27" s="43"/>
      <c r="J27" s="43"/>
      <c r="K27" s="43"/>
      <c r="L27" s="43"/>
      <c r="M27" s="43"/>
      <c r="N27" s="43"/>
      <c r="O27" s="43"/>
      <c r="P27" s="44"/>
      <c r="Q27" s="44"/>
      <c r="R27" s="45" t="s">
        <v>967</v>
      </c>
      <c r="S27" s="45" t="s">
        <v>2091</v>
      </c>
      <c r="T27" s="45">
        <f>+IF(ISERR(S27/R27*100),"N/A",ROUND(S27/R27*100,2))</f>
        <v>75</v>
      </c>
      <c r="U27" s="45" t="s">
        <v>87</v>
      </c>
      <c r="V27" s="45">
        <f>+IF(ISERR(U27/S27*100),"N/A",ROUND(U27/S27*100,2))</f>
        <v>0</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2176</v>
      </c>
      <c r="C29" s="271"/>
      <c r="D29" s="271"/>
      <c r="E29" s="271"/>
      <c r="F29" s="271"/>
      <c r="G29" s="271"/>
      <c r="H29" s="271"/>
      <c r="I29" s="271"/>
      <c r="J29" s="271"/>
      <c r="K29" s="271"/>
      <c r="L29" s="271"/>
      <c r="M29" s="271"/>
      <c r="N29" s="271"/>
      <c r="O29" s="271"/>
      <c r="P29" s="271"/>
      <c r="Q29" s="271"/>
      <c r="R29" s="271"/>
      <c r="S29" s="271"/>
      <c r="T29" s="271"/>
      <c r="U29" s="271"/>
      <c r="V29" s="271"/>
      <c r="W29" s="272"/>
    </row>
    <row r="30" spans="2:27" ht="1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2177</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2173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2070</v>
      </c>
      <c r="D4" s="307" t="s">
        <v>2069</v>
      </c>
      <c r="E4" s="307"/>
      <c r="F4" s="307"/>
      <c r="G4" s="307"/>
      <c r="H4" s="308"/>
      <c r="J4" s="309" t="s">
        <v>6</v>
      </c>
      <c r="K4" s="307"/>
      <c r="L4" s="16" t="s">
        <v>179</v>
      </c>
      <c r="M4" s="310" t="s">
        <v>178</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2126</v>
      </c>
      <c r="K8" s="23" t="s">
        <v>93</v>
      </c>
      <c r="L8" s="23" t="s">
        <v>164</v>
      </c>
      <c r="M8" s="23" t="s">
        <v>164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2125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2124</v>
      </c>
      <c r="C21" s="288"/>
      <c r="D21" s="288"/>
      <c r="E21" s="288"/>
      <c r="F21" s="288"/>
      <c r="G21" s="288"/>
      <c r="H21" s="288"/>
      <c r="I21" s="288"/>
      <c r="J21" s="288"/>
      <c r="K21" s="288"/>
      <c r="L21" s="288"/>
      <c r="M21" s="289" t="s">
        <v>2051</v>
      </c>
      <c r="N21" s="289"/>
      <c r="O21" s="289" t="s">
        <v>49</v>
      </c>
      <c r="P21" s="289"/>
      <c r="Q21" s="289" t="s">
        <v>54</v>
      </c>
      <c r="R21" s="289"/>
      <c r="S21" s="33" t="s">
        <v>2123</v>
      </c>
      <c r="T21" s="33" t="s">
        <v>55</v>
      </c>
      <c r="U21" s="33" t="s">
        <v>55</v>
      </c>
      <c r="V21" s="33" t="str">
        <f>+IF(ISERR(U21/T21*100),"N/A",ROUND(U21/T21*100,2))</f>
        <v>N/A</v>
      </c>
      <c r="W21" s="34" t="str">
        <f>+IF(ISERR(U21/S21*100),"N/A",ROUND(U21/S21*100,2))</f>
        <v>N/A</v>
      </c>
    </row>
    <row r="22" spans="2:27" ht="56.25" customHeight="1" x14ac:dyDescent="0.2">
      <c r="B22" s="287" t="s">
        <v>2122</v>
      </c>
      <c r="C22" s="288"/>
      <c r="D22" s="288"/>
      <c r="E22" s="288"/>
      <c r="F22" s="288"/>
      <c r="G22" s="288"/>
      <c r="H22" s="288"/>
      <c r="I22" s="288"/>
      <c r="J22" s="288"/>
      <c r="K22" s="288"/>
      <c r="L22" s="288"/>
      <c r="M22" s="289" t="s">
        <v>2051</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56.25" customHeight="1" thickBot="1" x14ac:dyDescent="0.25">
      <c r="B23" s="287" t="s">
        <v>2121</v>
      </c>
      <c r="C23" s="288"/>
      <c r="D23" s="288"/>
      <c r="E23" s="288"/>
      <c r="F23" s="288"/>
      <c r="G23" s="288"/>
      <c r="H23" s="288"/>
      <c r="I23" s="288"/>
      <c r="J23" s="288"/>
      <c r="K23" s="288"/>
      <c r="L23" s="288"/>
      <c r="M23" s="289" t="s">
        <v>2051</v>
      </c>
      <c r="N23" s="289"/>
      <c r="O23" s="289" t="s">
        <v>49</v>
      </c>
      <c r="P23" s="289"/>
      <c r="Q23" s="289" t="s">
        <v>54</v>
      </c>
      <c r="R23" s="289"/>
      <c r="S23" s="33" t="s">
        <v>1004</v>
      </c>
      <c r="T23" s="33" t="s">
        <v>55</v>
      </c>
      <c r="U23" s="33" t="s">
        <v>55</v>
      </c>
      <c r="V23" s="33" t="str">
        <f>+IF(ISERR(U23/T23*100),"N/A",ROUND(U23/T23*100,2))</f>
        <v>N/A</v>
      </c>
      <c r="W23" s="34" t="str">
        <f>+IF(ISERR(U23/S23*100),"N/A",ROUND(U23/S23*100,2))</f>
        <v>N/A</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2050</v>
      </c>
      <c r="F27" s="37"/>
      <c r="G27" s="37"/>
      <c r="H27" s="38"/>
      <c r="I27" s="38"/>
      <c r="J27" s="38"/>
      <c r="K27" s="38"/>
      <c r="L27" s="38"/>
      <c r="M27" s="38"/>
      <c r="N27" s="38"/>
      <c r="O27" s="38"/>
      <c r="P27" s="39"/>
      <c r="Q27" s="39"/>
      <c r="R27" s="40" t="s">
        <v>1365</v>
      </c>
      <c r="S27" s="40" t="s">
        <v>10</v>
      </c>
      <c r="T27" s="39"/>
      <c r="U27" s="40" t="s">
        <v>87</v>
      </c>
      <c r="V27" s="39"/>
      <c r="W27" s="41">
        <f>+IF(ISERR(U27/R27*100),"N/A",ROUND(U27/R27*100,2))</f>
        <v>0</v>
      </c>
    </row>
    <row r="28" spans="2:27" ht="26.25" customHeight="1" thickBot="1" x14ac:dyDescent="0.25">
      <c r="B28" s="282" t="s">
        <v>71</v>
      </c>
      <c r="C28" s="283"/>
      <c r="D28" s="283"/>
      <c r="E28" s="42" t="s">
        <v>2050</v>
      </c>
      <c r="F28" s="42"/>
      <c r="G28" s="42"/>
      <c r="H28" s="43"/>
      <c r="I28" s="43"/>
      <c r="J28" s="43"/>
      <c r="K28" s="43"/>
      <c r="L28" s="43"/>
      <c r="M28" s="43"/>
      <c r="N28" s="43"/>
      <c r="O28" s="43"/>
      <c r="P28" s="44"/>
      <c r="Q28" s="44"/>
      <c r="R28" s="45" t="s">
        <v>1365</v>
      </c>
      <c r="S28" s="45" t="s">
        <v>101</v>
      </c>
      <c r="T28" s="45">
        <f>+IF(ISERR(S28/R28*100),"N/A",ROUND(S28/R28*100,2))</f>
        <v>40</v>
      </c>
      <c r="U28" s="45" t="s">
        <v>87</v>
      </c>
      <c r="V28" s="45">
        <f>+IF(ISERR(U28/S28*100),"N/A",ROUND(U28/S28*100,2))</f>
        <v>0</v>
      </c>
      <c r="W28" s="46">
        <f>+IF(ISERR(U28/R28*100),"N/A",ROUND(U28/R28*100,2))</f>
        <v>0</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2174</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37.2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2175</v>
      </c>
      <c r="C32" s="271"/>
      <c r="D32" s="271"/>
      <c r="E32" s="271"/>
      <c r="F32" s="271"/>
      <c r="G32" s="271"/>
      <c r="H32" s="271"/>
      <c r="I32" s="271"/>
      <c r="J32" s="271"/>
      <c r="K32" s="271"/>
      <c r="L32" s="271"/>
      <c r="M32" s="271"/>
      <c r="N32" s="271"/>
      <c r="O32" s="271"/>
      <c r="P32" s="271"/>
      <c r="Q32" s="271"/>
      <c r="R32" s="271"/>
      <c r="S32" s="271"/>
      <c r="T32" s="271"/>
      <c r="U32" s="271"/>
      <c r="V32" s="271"/>
      <c r="W32" s="272"/>
    </row>
    <row r="33" spans="2:23" ht="38.2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2173</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75"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164</v>
      </c>
      <c r="D4" s="307" t="s">
        <v>163</v>
      </c>
      <c r="E4" s="307"/>
      <c r="F4" s="307"/>
      <c r="G4" s="307"/>
      <c r="H4" s="308"/>
      <c r="J4" s="309" t="s">
        <v>6</v>
      </c>
      <c r="K4" s="307"/>
      <c r="L4" s="16" t="s">
        <v>179</v>
      </c>
      <c r="M4" s="310" t="s">
        <v>178</v>
      </c>
      <c r="N4" s="310"/>
      <c r="O4" s="310"/>
      <c r="P4" s="310"/>
      <c r="Q4" s="311"/>
      <c r="R4" s="17"/>
      <c r="S4" s="312" t="s">
        <v>2170</v>
      </c>
      <c r="T4" s="313"/>
      <c r="U4" s="313"/>
      <c r="V4" s="303" t="s">
        <v>168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170</v>
      </c>
      <c r="D6" s="299" t="s">
        <v>177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176</v>
      </c>
      <c r="K8" s="23" t="s">
        <v>175</v>
      </c>
      <c r="L8" s="23" t="s">
        <v>174</v>
      </c>
      <c r="M8" s="23" t="s">
        <v>173</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172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154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171</v>
      </c>
      <c r="C21" s="288"/>
      <c r="D21" s="288"/>
      <c r="E21" s="288"/>
      <c r="F21" s="288"/>
      <c r="G21" s="288"/>
      <c r="H21" s="288"/>
      <c r="I21" s="288"/>
      <c r="J21" s="288"/>
      <c r="K21" s="288"/>
      <c r="L21" s="288"/>
      <c r="M21" s="289" t="s">
        <v>170</v>
      </c>
      <c r="N21" s="289"/>
      <c r="O21" s="289" t="s">
        <v>49</v>
      </c>
      <c r="P21" s="289"/>
      <c r="Q21" s="289" t="s">
        <v>50</v>
      </c>
      <c r="R21" s="289"/>
      <c r="S21" s="33" t="s">
        <v>51</v>
      </c>
      <c r="T21" s="33" t="s">
        <v>85</v>
      </c>
      <c r="U21" s="33" t="s">
        <v>169</v>
      </c>
      <c r="V21" s="33">
        <f>+IF(ISERR(U21/T21*100),"N/A",ROUND(U21/T21*100,2))</f>
        <v>180.8</v>
      </c>
      <c r="W21" s="34">
        <f>+IF(ISERR(U21/S21*100),"N/A",ROUND(U21/S21*100,2))</f>
        <v>45.2</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167</v>
      </c>
      <c r="F25" s="37"/>
      <c r="G25" s="37"/>
      <c r="H25" s="38"/>
      <c r="I25" s="38"/>
      <c r="J25" s="38"/>
      <c r="K25" s="38"/>
      <c r="L25" s="38"/>
      <c r="M25" s="38"/>
      <c r="N25" s="38"/>
      <c r="O25" s="38"/>
      <c r="P25" s="39"/>
      <c r="Q25" s="39"/>
      <c r="R25" s="40" t="s">
        <v>168</v>
      </c>
      <c r="S25" s="40" t="s">
        <v>10</v>
      </c>
      <c r="T25" s="39"/>
      <c r="U25" s="40" t="s">
        <v>165</v>
      </c>
      <c r="V25" s="39"/>
      <c r="W25" s="41">
        <f>+IF(ISERR(U25/R25*100),"N/A",ROUND(U25/R25*100,2))</f>
        <v>8.5</v>
      </c>
    </row>
    <row r="26" spans="2:27" ht="26.25" customHeight="1" thickBot="1" x14ac:dyDescent="0.25">
      <c r="B26" s="282" t="s">
        <v>71</v>
      </c>
      <c r="C26" s="283"/>
      <c r="D26" s="283"/>
      <c r="E26" s="42" t="s">
        <v>167</v>
      </c>
      <c r="F26" s="42"/>
      <c r="G26" s="42"/>
      <c r="H26" s="43"/>
      <c r="I26" s="43"/>
      <c r="J26" s="43"/>
      <c r="K26" s="43"/>
      <c r="L26" s="43"/>
      <c r="M26" s="43"/>
      <c r="N26" s="43"/>
      <c r="O26" s="43"/>
      <c r="P26" s="44"/>
      <c r="Q26" s="44"/>
      <c r="R26" s="45" t="s">
        <v>141</v>
      </c>
      <c r="S26" s="45" t="s">
        <v>166</v>
      </c>
      <c r="T26" s="45">
        <f>+IF(ISERR(S26/R26*100),"N/A",ROUND(S26/R26*100,2))</f>
        <v>11.21</v>
      </c>
      <c r="U26" s="45" t="s">
        <v>165</v>
      </c>
      <c r="V26" s="45">
        <f>+IF(ISERR(U26/S26*100),"N/A",ROUND(U26/S26*100,2))</f>
        <v>87.18</v>
      </c>
      <c r="W26" s="46">
        <f>+IF(ISERR(U26/R26*100),"N/A",ROUND(U26/R26*100,2))</f>
        <v>9.77</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2443</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2444</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2445</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2070</v>
      </c>
      <c r="D4" s="307" t="s">
        <v>2069</v>
      </c>
      <c r="E4" s="307"/>
      <c r="F4" s="307"/>
      <c r="G4" s="307"/>
      <c r="H4" s="308"/>
      <c r="J4" s="309" t="s">
        <v>6</v>
      </c>
      <c r="K4" s="307"/>
      <c r="L4" s="16" t="s">
        <v>2130</v>
      </c>
      <c r="M4" s="310" t="s">
        <v>2129</v>
      </c>
      <c r="N4" s="310"/>
      <c r="O4" s="310"/>
      <c r="P4" s="310"/>
      <c r="Q4" s="311"/>
      <c r="R4" s="17"/>
      <c r="S4" s="312" t="s">
        <v>2170</v>
      </c>
      <c r="T4" s="313"/>
      <c r="U4" s="313"/>
      <c r="V4" s="303" t="s">
        <v>87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2051</v>
      </c>
      <c r="D6" s="299" t="s">
        <v>2066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1265</v>
      </c>
      <c r="K8" s="23" t="s">
        <v>1265</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2128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2062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2127</v>
      </c>
      <c r="C21" s="288"/>
      <c r="D21" s="288"/>
      <c r="E21" s="288"/>
      <c r="F21" s="288"/>
      <c r="G21" s="288"/>
      <c r="H21" s="288"/>
      <c r="I21" s="288"/>
      <c r="J21" s="288"/>
      <c r="K21" s="288"/>
      <c r="L21" s="288"/>
      <c r="M21" s="289" t="s">
        <v>2051</v>
      </c>
      <c r="N21" s="289"/>
      <c r="O21" s="289" t="s">
        <v>49</v>
      </c>
      <c r="P21" s="289"/>
      <c r="Q21" s="289" t="s">
        <v>54</v>
      </c>
      <c r="R21" s="289"/>
      <c r="S21" s="33" t="s">
        <v>59</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2050</v>
      </c>
      <c r="F25" s="37"/>
      <c r="G25" s="37"/>
      <c r="H25" s="38"/>
      <c r="I25" s="38"/>
      <c r="J25" s="38"/>
      <c r="K25" s="38"/>
      <c r="L25" s="38"/>
      <c r="M25" s="38"/>
      <c r="N25" s="38"/>
      <c r="O25" s="38"/>
      <c r="P25" s="39"/>
      <c r="Q25" s="39"/>
      <c r="R25" s="40" t="s">
        <v>596</v>
      </c>
      <c r="S25" s="40" t="s">
        <v>10</v>
      </c>
      <c r="T25" s="39"/>
      <c r="U25" s="40" t="s">
        <v>87</v>
      </c>
      <c r="V25" s="39"/>
      <c r="W25" s="41">
        <f>+IF(ISERR(U25/R25*100),"N/A",ROUND(U25/R25*100,2))</f>
        <v>0</v>
      </c>
    </row>
    <row r="26" spans="2:27" ht="26.25" customHeight="1" thickBot="1" x14ac:dyDescent="0.25">
      <c r="B26" s="282" t="s">
        <v>71</v>
      </c>
      <c r="C26" s="283"/>
      <c r="D26" s="283"/>
      <c r="E26" s="42" t="s">
        <v>2050</v>
      </c>
      <c r="F26" s="42"/>
      <c r="G26" s="42"/>
      <c r="H26" s="43"/>
      <c r="I26" s="43"/>
      <c r="J26" s="43"/>
      <c r="K26" s="43"/>
      <c r="L26" s="43"/>
      <c r="M26" s="43"/>
      <c r="N26" s="43"/>
      <c r="O26" s="43"/>
      <c r="P26" s="44"/>
      <c r="Q26" s="44"/>
      <c r="R26" s="45" t="s">
        <v>596</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2171</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2172</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2173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164</v>
      </c>
      <c r="D4" s="307" t="s">
        <v>163</v>
      </c>
      <c r="E4" s="307"/>
      <c r="F4" s="307"/>
      <c r="G4" s="307"/>
      <c r="H4" s="308"/>
      <c r="J4" s="309" t="s">
        <v>6</v>
      </c>
      <c r="K4" s="307"/>
      <c r="L4" s="16" t="s">
        <v>192</v>
      </c>
      <c r="M4" s="310" t="s">
        <v>191</v>
      </c>
      <c r="N4" s="310"/>
      <c r="O4" s="310"/>
      <c r="P4" s="310"/>
      <c r="Q4" s="311"/>
      <c r="R4" s="17"/>
      <c r="S4" s="312" t="s">
        <v>2170</v>
      </c>
      <c r="T4" s="313"/>
      <c r="U4" s="313"/>
      <c r="V4" s="303" t="s">
        <v>184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187</v>
      </c>
      <c r="D6" s="299" t="s">
        <v>190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189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154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188</v>
      </c>
      <c r="C21" s="288"/>
      <c r="D21" s="288"/>
      <c r="E21" s="288"/>
      <c r="F21" s="288"/>
      <c r="G21" s="288"/>
      <c r="H21" s="288"/>
      <c r="I21" s="288"/>
      <c r="J21" s="288"/>
      <c r="K21" s="288"/>
      <c r="L21" s="288"/>
      <c r="M21" s="289" t="s">
        <v>187</v>
      </c>
      <c r="N21" s="289"/>
      <c r="O21" s="289" t="s">
        <v>49</v>
      </c>
      <c r="P21" s="289"/>
      <c r="Q21" s="289" t="s">
        <v>50</v>
      </c>
      <c r="R21" s="289"/>
      <c r="S21" s="33" t="s">
        <v>186</v>
      </c>
      <c r="T21" s="33" t="s">
        <v>185</v>
      </c>
      <c r="U21" s="33" t="s">
        <v>185</v>
      </c>
      <c r="V21" s="33">
        <f>+IF(ISERR(U21/T21*100),"N/A",ROUND(U21/T21*100,2))</f>
        <v>100</v>
      </c>
      <c r="W21" s="34">
        <f>+IF(ISERR(U21/S21*100),"N/A",ROUND(U21/S21*100,2))</f>
        <v>154.33000000000001</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183</v>
      </c>
      <c r="F25" s="37"/>
      <c r="G25" s="37"/>
      <c r="H25" s="38"/>
      <c r="I25" s="38"/>
      <c r="J25" s="38"/>
      <c r="K25" s="38"/>
      <c r="L25" s="38"/>
      <c r="M25" s="38"/>
      <c r="N25" s="38"/>
      <c r="O25" s="38"/>
      <c r="P25" s="39"/>
      <c r="Q25" s="39"/>
      <c r="R25" s="40" t="s">
        <v>184</v>
      </c>
      <c r="S25" s="40" t="s">
        <v>10</v>
      </c>
      <c r="T25" s="39"/>
      <c r="U25" s="40" t="s">
        <v>180</v>
      </c>
      <c r="V25" s="39"/>
      <c r="W25" s="41">
        <f>+IF(ISERR(U25/R25*100),"N/A",ROUND(U25/R25*100,2))</f>
        <v>13</v>
      </c>
    </row>
    <row r="26" spans="2:27" ht="26.25" customHeight="1" thickBot="1" x14ac:dyDescent="0.25">
      <c r="B26" s="282" t="s">
        <v>71</v>
      </c>
      <c r="C26" s="283"/>
      <c r="D26" s="283"/>
      <c r="E26" s="42" t="s">
        <v>183</v>
      </c>
      <c r="F26" s="42"/>
      <c r="G26" s="42"/>
      <c r="H26" s="43"/>
      <c r="I26" s="43"/>
      <c r="J26" s="43"/>
      <c r="K26" s="43"/>
      <c r="L26" s="43"/>
      <c r="M26" s="43"/>
      <c r="N26" s="43"/>
      <c r="O26" s="43"/>
      <c r="P26" s="44"/>
      <c r="Q26" s="44"/>
      <c r="R26" s="45" t="s">
        <v>182</v>
      </c>
      <c r="S26" s="45" t="s">
        <v>181</v>
      </c>
      <c r="T26" s="45">
        <f>+IF(ISERR(S26/R26*100),"N/A",ROUND(S26/R26*100,2))</f>
        <v>18.39</v>
      </c>
      <c r="U26" s="45" t="s">
        <v>180</v>
      </c>
      <c r="V26" s="45">
        <f>+IF(ISERR(U26/S26*100),"N/A",ROUND(U26/S26*100,2))</f>
        <v>81.25</v>
      </c>
      <c r="W26" s="46">
        <f>+IF(ISERR(U26/R26*100),"N/A",ROUND(U26/R26*100,2))</f>
        <v>14.94</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2440</v>
      </c>
      <c r="C28" s="271"/>
      <c r="D28" s="271"/>
      <c r="E28" s="271"/>
      <c r="F28" s="271"/>
      <c r="G28" s="271"/>
      <c r="H28" s="271"/>
      <c r="I28" s="271"/>
      <c r="J28" s="271"/>
      <c r="K28" s="271"/>
      <c r="L28" s="271"/>
      <c r="M28" s="271"/>
      <c r="N28" s="271"/>
      <c r="O28" s="271"/>
      <c r="P28" s="271"/>
      <c r="Q28" s="271"/>
      <c r="R28" s="271"/>
      <c r="S28" s="271"/>
      <c r="T28" s="271"/>
      <c r="U28" s="271"/>
      <c r="V28" s="271"/>
      <c r="W28" s="272"/>
    </row>
    <row r="29" spans="2:27" ht="79.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2441</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2442</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211</v>
      </c>
      <c r="D4" s="307" t="s">
        <v>210</v>
      </c>
      <c r="E4" s="307"/>
      <c r="F4" s="307"/>
      <c r="G4" s="307"/>
      <c r="H4" s="308"/>
      <c r="J4" s="309" t="s">
        <v>6</v>
      </c>
      <c r="K4" s="307"/>
      <c r="L4" s="16" t="s">
        <v>179</v>
      </c>
      <c r="M4" s="310" t="s">
        <v>178</v>
      </c>
      <c r="N4" s="310"/>
      <c r="O4" s="310"/>
      <c r="P4" s="310"/>
      <c r="Q4" s="311"/>
      <c r="R4" s="17"/>
      <c r="S4" s="312" t="s">
        <v>2170</v>
      </c>
      <c r="T4" s="313"/>
      <c r="U4" s="313"/>
      <c r="V4" s="303" t="s">
        <v>168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196</v>
      </c>
      <c r="D6" s="299" t="s">
        <v>209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208</v>
      </c>
      <c r="K8" s="23" t="s">
        <v>207</v>
      </c>
      <c r="L8" s="23" t="s">
        <v>208</v>
      </c>
      <c r="M8" s="23" t="s">
        <v>207</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19" customHeight="1" thickTop="1" thickBot="1" x14ac:dyDescent="0.25">
      <c r="B10" s="24" t="s">
        <v>22</v>
      </c>
      <c r="C10" s="303" t="s">
        <v>206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205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204</v>
      </c>
      <c r="C21" s="288"/>
      <c r="D21" s="288"/>
      <c r="E21" s="288"/>
      <c r="F21" s="288"/>
      <c r="G21" s="288"/>
      <c r="H21" s="288"/>
      <c r="I21" s="288"/>
      <c r="J21" s="288"/>
      <c r="K21" s="288"/>
      <c r="L21" s="288"/>
      <c r="M21" s="289" t="s">
        <v>196</v>
      </c>
      <c r="N21" s="289"/>
      <c r="O21" s="289" t="s">
        <v>49</v>
      </c>
      <c r="P21" s="289"/>
      <c r="Q21" s="289" t="s">
        <v>132</v>
      </c>
      <c r="R21" s="289"/>
      <c r="S21" s="33" t="s">
        <v>51</v>
      </c>
      <c r="T21" s="33" t="s">
        <v>55</v>
      </c>
      <c r="U21" s="33" t="s">
        <v>55</v>
      </c>
      <c r="V21" s="33" t="str">
        <f>+IF(ISERR(U21/T21*100),"N/A",ROUND(U21/T21*100,2))</f>
        <v>N/A</v>
      </c>
      <c r="W21" s="34" t="str">
        <f>+IF(ISERR(U21/S21*100),"N/A",ROUND(U21/S21*100,2))</f>
        <v>N/A</v>
      </c>
    </row>
    <row r="22" spans="2:27" ht="56.25" customHeight="1" x14ac:dyDescent="0.2">
      <c r="B22" s="287" t="s">
        <v>203</v>
      </c>
      <c r="C22" s="288"/>
      <c r="D22" s="288"/>
      <c r="E22" s="288"/>
      <c r="F22" s="288"/>
      <c r="G22" s="288"/>
      <c r="H22" s="288"/>
      <c r="I22" s="288"/>
      <c r="J22" s="288"/>
      <c r="K22" s="288"/>
      <c r="L22" s="288"/>
      <c r="M22" s="289" t="s">
        <v>196</v>
      </c>
      <c r="N22" s="289"/>
      <c r="O22" s="289" t="s">
        <v>49</v>
      </c>
      <c r="P22" s="289"/>
      <c r="Q22" s="289" t="s">
        <v>50</v>
      </c>
      <c r="R22" s="289"/>
      <c r="S22" s="33" t="s">
        <v>51</v>
      </c>
      <c r="T22" s="33" t="s">
        <v>202</v>
      </c>
      <c r="U22" s="33" t="s">
        <v>201</v>
      </c>
      <c r="V22" s="33">
        <f>+IF(ISERR(U22/T22*100),"N/A",ROUND(U22/T22*100,2))</f>
        <v>115.79</v>
      </c>
      <c r="W22" s="34">
        <f>+IF(ISERR(U22/S22*100),"N/A",ROUND(U22/S22*100,2))</f>
        <v>22</v>
      </c>
    </row>
    <row r="23" spans="2:27" ht="56.25" customHeight="1" x14ac:dyDescent="0.2">
      <c r="B23" s="287" t="s">
        <v>200</v>
      </c>
      <c r="C23" s="288"/>
      <c r="D23" s="288"/>
      <c r="E23" s="288"/>
      <c r="F23" s="288"/>
      <c r="G23" s="288"/>
      <c r="H23" s="288"/>
      <c r="I23" s="288"/>
      <c r="J23" s="288"/>
      <c r="K23" s="288"/>
      <c r="L23" s="288"/>
      <c r="M23" s="289" t="s">
        <v>196</v>
      </c>
      <c r="N23" s="289"/>
      <c r="O23" s="289" t="s">
        <v>49</v>
      </c>
      <c r="P23" s="289"/>
      <c r="Q23" s="289" t="s">
        <v>50</v>
      </c>
      <c r="R23" s="289"/>
      <c r="S23" s="33" t="s">
        <v>51</v>
      </c>
      <c r="T23" s="33" t="s">
        <v>199</v>
      </c>
      <c r="U23" s="33" t="s">
        <v>198</v>
      </c>
      <c r="V23" s="33">
        <f>+IF(ISERR(U23/T23*100),"N/A",ROUND(U23/T23*100,2))</f>
        <v>126</v>
      </c>
      <c r="W23" s="34">
        <f>+IF(ISERR(U23/S23*100),"N/A",ROUND(U23/S23*100,2))</f>
        <v>63</v>
      </c>
    </row>
    <row r="24" spans="2:27" ht="56.25" customHeight="1" thickBot="1" x14ac:dyDescent="0.25">
      <c r="B24" s="287" t="s">
        <v>197</v>
      </c>
      <c r="C24" s="288"/>
      <c r="D24" s="288"/>
      <c r="E24" s="288"/>
      <c r="F24" s="288"/>
      <c r="G24" s="288"/>
      <c r="H24" s="288"/>
      <c r="I24" s="288"/>
      <c r="J24" s="288"/>
      <c r="K24" s="288"/>
      <c r="L24" s="288"/>
      <c r="M24" s="289" t="s">
        <v>196</v>
      </c>
      <c r="N24" s="289"/>
      <c r="O24" s="289" t="s">
        <v>49</v>
      </c>
      <c r="P24" s="289"/>
      <c r="Q24" s="289" t="s">
        <v>50</v>
      </c>
      <c r="R24" s="289"/>
      <c r="S24" s="33" t="s">
        <v>51</v>
      </c>
      <c r="T24" s="33" t="s">
        <v>195</v>
      </c>
      <c r="U24" s="33" t="s">
        <v>194</v>
      </c>
      <c r="V24" s="33">
        <f>+IF(ISERR(U24/T24*100),"N/A",ROUND(U24/T24*100,2))</f>
        <v>139.13</v>
      </c>
      <c r="W24" s="34">
        <f>+IF(ISERR(U24/S24*100),"N/A",ROUND(U24/S24*100,2))</f>
        <v>32</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193</v>
      </c>
      <c r="F28" s="37"/>
      <c r="G28" s="37"/>
      <c r="H28" s="38"/>
      <c r="I28" s="38"/>
      <c r="J28" s="38"/>
      <c r="K28" s="38"/>
      <c r="L28" s="38"/>
      <c r="M28" s="38"/>
      <c r="N28" s="38"/>
      <c r="O28" s="38"/>
      <c r="P28" s="39"/>
      <c r="Q28" s="39"/>
      <c r="R28" s="40" t="s">
        <v>168</v>
      </c>
      <c r="S28" s="40" t="s">
        <v>10</v>
      </c>
      <c r="T28" s="39"/>
      <c r="U28" s="40" t="s">
        <v>87</v>
      </c>
      <c r="V28" s="39"/>
      <c r="W28" s="41">
        <f>+IF(ISERR(U28/R28*100),"N/A",ROUND(U28/R28*100,2))</f>
        <v>0</v>
      </c>
    </row>
    <row r="29" spans="2:27" ht="26.25" customHeight="1" thickBot="1" x14ac:dyDescent="0.25">
      <c r="B29" s="282" t="s">
        <v>71</v>
      </c>
      <c r="C29" s="283"/>
      <c r="D29" s="283"/>
      <c r="E29" s="42" t="s">
        <v>193</v>
      </c>
      <c r="F29" s="42"/>
      <c r="G29" s="42"/>
      <c r="H29" s="43"/>
      <c r="I29" s="43"/>
      <c r="J29" s="43"/>
      <c r="K29" s="43"/>
      <c r="L29" s="43"/>
      <c r="M29" s="43"/>
      <c r="N29" s="43"/>
      <c r="O29" s="43"/>
      <c r="P29" s="44"/>
      <c r="Q29" s="44"/>
      <c r="R29" s="45" t="s">
        <v>168</v>
      </c>
      <c r="S29" s="45" t="s">
        <v>87</v>
      </c>
      <c r="T29" s="45">
        <f>+IF(ISERR(S29/R29*100),"N/A",ROUND(S29/R29*100,2))</f>
        <v>0</v>
      </c>
      <c r="U29" s="45" t="s">
        <v>87</v>
      </c>
      <c r="V29" s="45" t="str">
        <f>+IF(ISERR(U29/S29*100),"N/A",ROUND(U29/S29*100,2))</f>
        <v>N/A</v>
      </c>
      <c r="W29" s="46">
        <f>+IF(ISERR(U29/R29*100),"N/A",ROUND(U29/R29*100,2))</f>
        <v>0</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2437</v>
      </c>
      <c r="C31" s="271"/>
      <c r="D31" s="271"/>
      <c r="E31" s="271"/>
      <c r="F31" s="271"/>
      <c r="G31" s="271"/>
      <c r="H31" s="271"/>
      <c r="I31" s="271"/>
      <c r="J31" s="271"/>
      <c r="K31" s="271"/>
      <c r="L31" s="271"/>
      <c r="M31" s="271"/>
      <c r="N31" s="271"/>
      <c r="O31" s="271"/>
      <c r="P31" s="271"/>
      <c r="Q31" s="271"/>
      <c r="R31" s="271"/>
      <c r="S31" s="271"/>
      <c r="T31" s="271"/>
      <c r="U31" s="271"/>
      <c r="V31" s="271"/>
      <c r="W31" s="272"/>
    </row>
    <row r="32" spans="2:27" ht="72"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2438</v>
      </c>
      <c r="C33" s="271"/>
      <c r="D33" s="271"/>
      <c r="E33" s="271"/>
      <c r="F33" s="271"/>
      <c r="G33" s="271"/>
      <c r="H33" s="271"/>
      <c r="I33" s="271"/>
      <c r="J33" s="271"/>
      <c r="K33" s="271"/>
      <c r="L33" s="271"/>
      <c r="M33" s="271"/>
      <c r="N33" s="271"/>
      <c r="O33" s="271"/>
      <c r="P33" s="271"/>
      <c r="Q33" s="271"/>
      <c r="R33" s="271"/>
      <c r="S33" s="271"/>
      <c r="T33" s="271"/>
      <c r="U33" s="271"/>
      <c r="V33" s="271"/>
      <c r="W33" s="272"/>
    </row>
    <row r="34" spans="2:23" ht="61.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2439</v>
      </c>
      <c r="C35" s="271"/>
      <c r="D35" s="271"/>
      <c r="E35" s="271"/>
      <c r="F35" s="271"/>
      <c r="G35" s="271"/>
      <c r="H35" s="271"/>
      <c r="I35" s="271"/>
      <c r="J35" s="271"/>
      <c r="K35" s="271"/>
      <c r="L35" s="271"/>
      <c r="M35" s="271"/>
      <c r="N35" s="271"/>
      <c r="O35" s="271"/>
      <c r="P35" s="271"/>
      <c r="Q35" s="271"/>
      <c r="R35" s="271"/>
      <c r="S35" s="271"/>
      <c r="T35" s="271"/>
      <c r="U35" s="271"/>
      <c r="V35" s="271"/>
      <c r="W35" s="272"/>
    </row>
    <row r="36" spans="2:23" ht="59.2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53"/>
  </sheetPr>
  <dimension ref="A1:AA52"/>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250</v>
      </c>
      <c r="D4" s="307" t="s">
        <v>249</v>
      </c>
      <c r="E4" s="307"/>
      <c r="F4" s="307"/>
      <c r="G4" s="307"/>
      <c r="H4" s="308"/>
      <c r="J4" s="309" t="s">
        <v>6</v>
      </c>
      <c r="K4" s="307"/>
      <c r="L4" s="16" t="s">
        <v>248</v>
      </c>
      <c r="M4" s="310" t="s">
        <v>247</v>
      </c>
      <c r="N4" s="310"/>
      <c r="O4" s="310"/>
      <c r="P4" s="310"/>
      <c r="Q4" s="311"/>
      <c r="R4" s="17"/>
      <c r="S4" s="312" t="s">
        <v>2170</v>
      </c>
      <c r="T4" s="313"/>
      <c r="U4" s="313"/>
      <c r="V4" s="303" t="s">
        <v>246</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52.5" customHeight="1" thickBot="1" x14ac:dyDescent="0.25">
      <c r="B6" s="18" t="s">
        <v>11</v>
      </c>
      <c r="C6" s="19" t="s">
        <v>233</v>
      </c>
      <c r="D6" s="299" t="s">
        <v>245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231</v>
      </c>
      <c r="D7" s="301" t="s">
        <v>244</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228</v>
      </c>
      <c r="D8" s="301" t="s">
        <v>243</v>
      </c>
      <c r="E8" s="301"/>
      <c r="F8" s="301"/>
      <c r="G8" s="301"/>
      <c r="H8" s="301"/>
      <c r="J8" s="23" t="s">
        <v>242</v>
      </c>
      <c r="K8" s="23" t="s">
        <v>241</v>
      </c>
      <c r="L8" s="23" t="s">
        <v>19</v>
      </c>
      <c r="M8" s="23" t="s">
        <v>19</v>
      </c>
      <c r="N8" s="22"/>
      <c r="P8" s="302" t="s">
        <v>10</v>
      </c>
      <c r="Q8" s="302"/>
      <c r="R8" s="302"/>
      <c r="S8" s="302"/>
      <c r="T8" s="302"/>
      <c r="U8" s="302"/>
      <c r="V8" s="302"/>
      <c r="W8" s="302"/>
    </row>
    <row r="9" spans="1:25" ht="30" customHeight="1" x14ac:dyDescent="0.2">
      <c r="B9" s="20"/>
      <c r="C9" s="19" t="s">
        <v>226</v>
      </c>
      <c r="D9" s="301" t="s">
        <v>240</v>
      </c>
      <c r="E9" s="301"/>
      <c r="F9" s="301"/>
      <c r="G9" s="301"/>
      <c r="H9" s="301"/>
      <c r="I9" s="301" t="s">
        <v>10</v>
      </c>
      <c r="J9" s="301"/>
      <c r="K9" s="301"/>
      <c r="L9" s="301"/>
      <c r="M9" s="301"/>
      <c r="N9" s="301"/>
      <c r="O9" s="301"/>
      <c r="P9" s="301"/>
      <c r="Q9" s="301"/>
      <c r="R9" s="301"/>
      <c r="S9" s="301"/>
      <c r="T9" s="301"/>
      <c r="U9" s="301"/>
      <c r="V9" s="301"/>
      <c r="W9" s="302"/>
    </row>
    <row r="10" spans="1:25" ht="30" customHeight="1" x14ac:dyDescent="0.2">
      <c r="B10" s="20"/>
      <c r="C10" s="19" t="s">
        <v>222</v>
      </c>
      <c r="D10" s="301" t="s">
        <v>239</v>
      </c>
      <c r="E10" s="301"/>
      <c r="F10" s="301"/>
      <c r="G10" s="301"/>
      <c r="H10" s="301"/>
      <c r="I10" s="302" t="s">
        <v>10</v>
      </c>
      <c r="J10" s="302"/>
      <c r="K10" s="302"/>
      <c r="L10" s="302"/>
      <c r="M10" s="302"/>
      <c r="N10" s="302"/>
      <c r="O10" s="302"/>
      <c r="P10" s="302"/>
      <c r="Q10" s="302"/>
      <c r="R10" s="302"/>
      <c r="S10" s="302"/>
      <c r="T10" s="302"/>
      <c r="U10" s="302"/>
      <c r="V10" s="302"/>
      <c r="W10" s="302"/>
    </row>
    <row r="11" spans="1:25" ht="25.5" customHeight="1" thickBot="1" x14ac:dyDescent="0.25">
      <c r="B11" s="20"/>
      <c r="C11" s="302" t="s">
        <v>10</v>
      </c>
      <c r="D11" s="302"/>
      <c r="E11" s="302"/>
      <c r="F11" s="302"/>
      <c r="G11" s="302"/>
      <c r="H11" s="302"/>
      <c r="I11" s="302"/>
      <c r="J11" s="302"/>
      <c r="K11" s="302"/>
      <c r="L11" s="302"/>
      <c r="M11" s="302"/>
      <c r="N11" s="302"/>
      <c r="O11" s="302"/>
      <c r="P11" s="302"/>
      <c r="Q11" s="302"/>
      <c r="R11" s="302"/>
      <c r="S11" s="302"/>
      <c r="T11" s="302"/>
      <c r="U11" s="302"/>
      <c r="V11" s="302"/>
      <c r="W11" s="302"/>
    </row>
    <row r="12" spans="1:25" ht="66.75" customHeight="1" thickTop="1" thickBot="1" x14ac:dyDescent="0.25">
      <c r="B12" s="24" t="s">
        <v>22</v>
      </c>
      <c r="C12" s="303" t="s">
        <v>238</v>
      </c>
      <c r="D12" s="303"/>
      <c r="E12" s="303"/>
      <c r="F12" s="303"/>
      <c r="G12" s="303"/>
      <c r="H12" s="303"/>
      <c r="I12" s="303"/>
      <c r="J12" s="303"/>
      <c r="K12" s="303"/>
      <c r="L12" s="303"/>
      <c r="M12" s="303"/>
      <c r="N12" s="303"/>
      <c r="O12" s="303"/>
      <c r="P12" s="303"/>
      <c r="Q12" s="303"/>
      <c r="R12" s="303"/>
      <c r="S12" s="303"/>
      <c r="T12" s="303"/>
      <c r="U12" s="303"/>
      <c r="V12" s="303"/>
      <c r="W12" s="304"/>
    </row>
    <row r="13" spans="1:25" ht="9" customHeight="1" thickTop="1" thickBot="1" x14ac:dyDescent="0.25"/>
    <row r="14" spans="1:25" ht="21.75" customHeight="1" thickTop="1" thickBot="1" x14ac:dyDescent="0.25">
      <c r="B14" s="11" t="s">
        <v>24</v>
      </c>
      <c r="C14" s="12"/>
      <c r="D14" s="12"/>
      <c r="E14" s="12"/>
      <c r="F14" s="12"/>
      <c r="G14" s="12"/>
      <c r="H14" s="13"/>
      <c r="I14" s="13"/>
      <c r="J14" s="13"/>
      <c r="K14" s="13"/>
      <c r="L14" s="13"/>
      <c r="M14" s="13"/>
      <c r="N14" s="13"/>
      <c r="O14" s="13"/>
      <c r="P14" s="13"/>
      <c r="Q14" s="13"/>
      <c r="R14" s="13"/>
      <c r="S14" s="13"/>
      <c r="T14" s="13"/>
      <c r="U14" s="13"/>
      <c r="V14" s="13"/>
      <c r="W14" s="14"/>
    </row>
    <row r="15" spans="1:25" ht="19.5" customHeight="1" thickTop="1" x14ac:dyDescent="0.2">
      <c r="B15" s="305" t="s">
        <v>25</v>
      </c>
      <c r="C15" s="225"/>
      <c r="D15" s="225"/>
      <c r="E15" s="225"/>
      <c r="F15" s="225"/>
      <c r="G15" s="225"/>
      <c r="H15" s="225"/>
      <c r="I15" s="225"/>
      <c r="J15" s="27"/>
      <c r="K15" s="225" t="s">
        <v>26</v>
      </c>
      <c r="L15" s="225"/>
      <c r="M15" s="225"/>
      <c r="N15" s="225"/>
      <c r="O15" s="225"/>
      <c r="P15" s="225"/>
      <c r="Q15" s="225"/>
      <c r="R15" s="28"/>
      <c r="S15" s="225" t="s">
        <v>27</v>
      </c>
      <c r="T15" s="225"/>
      <c r="U15" s="225"/>
      <c r="V15" s="225"/>
      <c r="W15" s="306"/>
    </row>
    <row r="16" spans="1:25" ht="69" customHeight="1" x14ac:dyDescent="0.2">
      <c r="B16" s="18" t="s">
        <v>28</v>
      </c>
      <c r="C16" s="299" t="s">
        <v>10</v>
      </c>
      <c r="D16" s="299"/>
      <c r="E16" s="299"/>
      <c r="F16" s="299"/>
      <c r="G16" s="299"/>
      <c r="H16" s="299"/>
      <c r="I16" s="299"/>
      <c r="J16" s="25"/>
      <c r="K16" s="25" t="s">
        <v>29</v>
      </c>
      <c r="L16" s="299" t="s">
        <v>10</v>
      </c>
      <c r="M16" s="299"/>
      <c r="N16" s="299"/>
      <c r="O16" s="299"/>
      <c r="P16" s="299"/>
      <c r="Q16" s="299"/>
      <c r="S16" s="25" t="s">
        <v>30</v>
      </c>
      <c r="T16" s="300" t="s">
        <v>237</v>
      </c>
      <c r="U16" s="300"/>
      <c r="V16" s="300"/>
      <c r="W16" s="300"/>
    </row>
    <row r="17" spans="2:27" ht="86.25" customHeight="1" x14ac:dyDescent="0.2">
      <c r="B17" s="18" t="s">
        <v>32</v>
      </c>
      <c r="C17" s="299" t="s">
        <v>10</v>
      </c>
      <c r="D17" s="299"/>
      <c r="E17" s="299"/>
      <c r="F17" s="299"/>
      <c r="G17" s="299"/>
      <c r="H17" s="299"/>
      <c r="I17" s="299"/>
      <c r="J17" s="25"/>
      <c r="K17" s="25" t="s">
        <v>32</v>
      </c>
      <c r="L17" s="299" t="s">
        <v>10</v>
      </c>
      <c r="M17" s="299"/>
      <c r="N17" s="299"/>
      <c r="O17" s="299"/>
      <c r="P17" s="299"/>
      <c r="Q17" s="299"/>
      <c r="S17" s="25" t="s">
        <v>33</v>
      </c>
      <c r="T17" s="300" t="s">
        <v>10</v>
      </c>
      <c r="U17" s="300"/>
      <c r="V17" s="300"/>
      <c r="W17" s="300"/>
    </row>
    <row r="18" spans="2:27" ht="25.5" customHeight="1" thickBot="1" x14ac:dyDescent="0.25">
      <c r="B18" s="29" t="s">
        <v>34</v>
      </c>
      <c r="C18" s="228" t="s">
        <v>10</v>
      </c>
      <c r="D18" s="228"/>
      <c r="E18" s="228"/>
      <c r="F18" s="228"/>
      <c r="G18" s="228"/>
      <c r="H18" s="228"/>
      <c r="I18" s="228"/>
      <c r="J18" s="228"/>
      <c r="K18" s="228"/>
      <c r="L18" s="228"/>
      <c r="M18" s="228"/>
      <c r="N18" s="228"/>
      <c r="O18" s="228"/>
      <c r="P18" s="228"/>
      <c r="Q18" s="228"/>
      <c r="R18" s="228"/>
      <c r="S18" s="228"/>
      <c r="T18" s="228"/>
      <c r="U18" s="228"/>
      <c r="V18" s="228"/>
      <c r="W18" s="290"/>
    </row>
    <row r="19" spans="2:27" ht="21.75" customHeight="1" thickTop="1" thickBot="1" x14ac:dyDescent="0.25">
      <c r="B19" s="11" t="s">
        <v>35</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91" t="s">
        <v>36</v>
      </c>
      <c r="C20" s="231"/>
      <c r="D20" s="231"/>
      <c r="E20" s="231"/>
      <c r="F20" s="231"/>
      <c r="G20" s="231"/>
      <c r="H20" s="231"/>
      <c r="I20" s="231"/>
      <c r="J20" s="231"/>
      <c r="K20" s="231"/>
      <c r="L20" s="231"/>
      <c r="M20" s="231"/>
      <c r="N20" s="231"/>
      <c r="O20" s="231"/>
      <c r="P20" s="231"/>
      <c r="Q20" s="231"/>
      <c r="R20" s="231"/>
      <c r="S20" s="231"/>
      <c r="T20" s="232"/>
      <c r="U20" s="233" t="s">
        <v>37</v>
      </c>
      <c r="V20" s="234"/>
      <c r="W20" s="280"/>
    </row>
    <row r="21" spans="2:27" ht="14.25" customHeight="1" x14ac:dyDescent="0.2">
      <c r="B21" s="292" t="s">
        <v>38</v>
      </c>
      <c r="C21" s="249"/>
      <c r="D21" s="249"/>
      <c r="E21" s="249"/>
      <c r="F21" s="249"/>
      <c r="G21" s="249"/>
      <c r="H21" s="249"/>
      <c r="I21" s="249"/>
      <c r="J21" s="249"/>
      <c r="K21" s="249"/>
      <c r="L21" s="249"/>
      <c r="M21" s="249" t="s">
        <v>39</v>
      </c>
      <c r="N21" s="249"/>
      <c r="O21" s="249" t="s">
        <v>40</v>
      </c>
      <c r="P21" s="249"/>
      <c r="Q21" s="249" t="s">
        <v>41</v>
      </c>
      <c r="R21" s="249"/>
      <c r="S21" s="249" t="s">
        <v>42</v>
      </c>
      <c r="T21" s="236" t="s">
        <v>43</v>
      </c>
      <c r="U21" s="238" t="s">
        <v>44</v>
      </c>
      <c r="V21" s="240" t="s">
        <v>45</v>
      </c>
      <c r="W21" s="297" t="s">
        <v>46</v>
      </c>
    </row>
    <row r="22" spans="2:27" ht="27" customHeight="1" thickBot="1" x14ac:dyDescent="0.25">
      <c r="B22" s="293"/>
      <c r="C22" s="294"/>
      <c r="D22" s="294"/>
      <c r="E22" s="294"/>
      <c r="F22" s="294"/>
      <c r="G22" s="294"/>
      <c r="H22" s="294"/>
      <c r="I22" s="294"/>
      <c r="J22" s="294"/>
      <c r="K22" s="294"/>
      <c r="L22" s="294"/>
      <c r="M22" s="294"/>
      <c r="N22" s="294"/>
      <c r="O22" s="294"/>
      <c r="P22" s="294"/>
      <c r="Q22" s="294"/>
      <c r="R22" s="294"/>
      <c r="S22" s="294"/>
      <c r="T22" s="295"/>
      <c r="U22" s="296"/>
      <c r="V22" s="294"/>
      <c r="W22" s="298"/>
      <c r="Z22" s="32" t="s">
        <v>10</v>
      </c>
      <c r="AA22" s="32" t="s">
        <v>47</v>
      </c>
    </row>
    <row r="23" spans="2:27" ht="56.25" customHeight="1" x14ac:dyDescent="0.2">
      <c r="B23" s="287" t="s">
        <v>236</v>
      </c>
      <c r="C23" s="288"/>
      <c r="D23" s="288"/>
      <c r="E23" s="288"/>
      <c r="F23" s="288"/>
      <c r="G23" s="288"/>
      <c r="H23" s="288"/>
      <c r="I23" s="288"/>
      <c r="J23" s="288"/>
      <c r="K23" s="288"/>
      <c r="L23" s="288"/>
      <c r="M23" s="289" t="s">
        <v>233</v>
      </c>
      <c r="N23" s="289"/>
      <c r="O23" s="289" t="s">
        <v>49</v>
      </c>
      <c r="P23" s="289"/>
      <c r="Q23" s="289" t="s">
        <v>50</v>
      </c>
      <c r="R23" s="289"/>
      <c r="S23" s="33" t="s">
        <v>51</v>
      </c>
      <c r="T23" s="33" t="s">
        <v>87</v>
      </c>
      <c r="U23" s="33" t="s">
        <v>87</v>
      </c>
      <c r="V23" s="33" t="str">
        <f t="shared" ref="V23:V32" si="0">+IF(ISERR(U23/T23*100),"N/A",ROUND(U23/T23*100,2))</f>
        <v>N/A</v>
      </c>
      <c r="W23" s="34">
        <f t="shared" ref="W23:W32" si="1">+IF(ISERR(U23/S23*100),"N/A",ROUND(U23/S23*100,2))</f>
        <v>0</v>
      </c>
    </row>
    <row r="24" spans="2:27" ht="56.25" customHeight="1" x14ac:dyDescent="0.2">
      <c r="B24" s="287" t="s">
        <v>235</v>
      </c>
      <c r="C24" s="288"/>
      <c r="D24" s="288"/>
      <c r="E24" s="288"/>
      <c r="F24" s="288"/>
      <c r="G24" s="288"/>
      <c r="H24" s="288"/>
      <c r="I24" s="288"/>
      <c r="J24" s="288"/>
      <c r="K24" s="288"/>
      <c r="L24" s="288"/>
      <c r="M24" s="289" t="s">
        <v>233</v>
      </c>
      <c r="N24" s="289"/>
      <c r="O24" s="289" t="s">
        <v>49</v>
      </c>
      <c r="P24" s="289"/>
      <c r="Q24" s="289" t="s">
        <v>50</v>
      </c>
      <c r="R24" s="289"/>
      <c r="S24" s="33" t="s">
        <v>51</v>
      </c>
      <c r="T24" s="33" t="s">
        <v>87</v>
      </c>
      <c r="U24" s="33" t="s">
        <v>87</v>
      </c>
      <c r="V24" s="33" t="str">
        <f t="shared" si="0"/>
        <v>N/A</v>
      </c>
      <c r="W24" s="34">
        <f t="shared" si="1"/>
        <v>0</v>
      </c>
    </row>
    <row r="25" spans="2:27" ht="56.25" customHeight="1" x14ac:dyDescent="0.2">
      <c r="B25" s="287" t="s">
        <v>234</v>
      </c>
      <c r="C25" s="288"/>
      <c r="D25" s="288"/>
      <c r="E25" s="288"/>
      <c r="F25" s="288"/>
      <c r="G25" s="288"/>
      <c r="H25" s="288"/>
      <c r="I25" s="288"/>
      <c r="J25" s="288"/>
      <c r="K25" s="288"/>
      <c r="L25" s="288"/>
      <c r="M25" s="289" t="s">
        <v>233</v>
      </c>
      <c r="N25" s="289"/>
      <c r="O25" s="289" t="s">
        <v>49</v>
      </c>
      <c r="P25" s="289"/>
      <c r="Q25" s="289" t="s">
        <v>50</v>
      </c>
      <c r="R25" s="289"/>
      <c r="S25" s="33" t="s">
        <v>51</v>
      </c>
      <c r="T25" s="33" t="s">
        <v>85</v>
      </c>
      <c r="U25" s="33" t="s">
        <v>85</v>
      </c>
      <c r="V25" s="33">
        <f t="shared" si="0"/>
        <v>100</v>
      </c>
      <c r="W25" s="34">
        <f t="shared" si="1"/>
        <v>25</v>
      </c>
    </row>
    <row r="26" spans="2:27" ht="56.25" customHeight="1" x14ac:dyDescent="0.2">
      <c r="B26" s="287" t="s">
        <v>232</v>
      </c>
      <c r="C26" s="288"/>
      <c r="D26" s="288"/>
      <c r="E26" s="288"/>
      <c r="F26" s="288"/>
      <c r="G26" s="288"/>
      <c r="H26" s="288"/>
      <c r="I26" s="288"/>
      <c r="J26" s="288"/>
      <c r="K26" s="288"/>
      <c r="L26" s="288"/>
      <c r="M26" s="289" t="s">
        <v>231</v>
      </c>
      <c r="N26" s="289"/>
      <c r="O26" s="289" t="s">
        <v>49</v>
      </c>
      <c r="P26" s="289"/>
      <c r="Q26" s="289" t="s">
        <v>50</v>
      </c>
      <c r="R26" s="289"/>
      <c r="S26" s="33" t="s">
        <v>51</v>
      </c>
      <c r="T26" s="33" t="s">
        <v>85</v>
      </c>
      <c r="U26" s="33" t="s">
        <v>85</v>
      </c>
      <c r="V26" s="33">
        <f t="shared" si="0"/>
        <v>100</v>
      </c>
      <c r="W26" s="34">
        <f t="shared" si="1"/>
        <v>25</v>
      </c>
    </row>
    <row r="27" spans="2:27" ht="56.25" customHeight="1" x14ac:dyDescent="0.2">
      <c r="B27" s="287" t="s">
        <v>230</v>
      </c>
      <c r="C27" s="288"/>
      <c r="D27" s="288"/>
      <c r="E27" s="288"/>
      <c r="F27" s="288"/>
      <c r="G27" s="288"/>
      <c r="H27" s="288"/>
      <c r="I27" s="288"/>
      <c r="J27" s="288"/>
      <c r="K27" s="288"/>
      <c r="L27" s="288"/>
      <c r="M27" s="289" t="s">
        <v>228</v>
      </c>
      <c r="N27" s="289"/>
      <c r="O27" s="289" t="s">
        <v>49</v>
      </c>
      <c r="P27" s="289"/>
      <c r="Q27" s="289" t="s">
        <v>50</v>
      </c>
      <c r="R27" s="289"/>
      <c r="S27" s="33" t="s">
        <v>51</v>
      </c>
      <c r="T27" s="33" t="s">
        <v>85</v>
      </c>
      <c r="U27" s="33" t="s">
        <v>85</v>
      </c>
      <c r="V27" s="33">
        <f t="shared" si="0"/>
        <v>100</v>
      </c>
      <c r="W27" s="34">
        <f t="shared" si="1"/>
        <v>25</v>
      </c>
    </row>
    <row r="28" spans="2:27" ht="56.25" customHeight="1" x14ac:dyDescent="0.2">
      <c r="B28" s="287" t="s">
        <v>229</v>
      </c>
      <c r="C28" s="288"/>
      <c r="D28" s="288"/>
      <c r="E28" s="288"/>
      <c r="F28" s="288"/>
      <c r="G28" s="288"/>
      <c r="H28" s="288"/>
      <c r="I28" s="288"/>
      <c r="J28" s="288"/>
      <c r="K28" s="288"/>
      <c r="L28" s="288"/>
      <c r="M28" s="289" t="s">
        <v>228</v>
      </c>
      <c r="N28" s="289"/>
      <c r="O28" s="289" t="s">
        <v>49</v>
      </c>
      <c r="P28" s="289"/>
      <c r="Q28" s="289" t="s">
        <v>50</v>
      </c>
      <c r="R28" s="289"/>
      <c r="S28" s="33" t="s">
        <v>51</v>
      </c>
      <c r="T28" s="33" t="s">
        <v>85</v>
      </c>
      <c r="U28" s="33" t="s">
        <v>85</v>
      </c>
      <c r="V28" s="33">
        <f t="shared" si="0"/>
        <v>100</v>
      </c>
      <c r="W28" s="34">
        <f t="shared" si="1"/>
        <v>25</v>
      </c>
    </row>
    <row r="29" spans="2:27" ht="56.25" customHeight="1" x14ac:dyDescent="0.2">
      <c r="B29" s="287" t="s">
        <v>227</v>
      </c>
      <c r="C29" s="288"/>
      <c r="D29" s="288"/>
      <c r="E29" s="288"/>
      <c r="F29" s="288"/>
      <c r="G29" s="288"/>
      <c r="H29" s="288"/>
      <c r="I29" s="288"/>
      <c r="J29" s="288"/>
      <c r="K29" s="288"/>
      <c r="L29" s="288"/>
      <c r="M29" s="289" t="s">
        <v>226</v>
      </c>
      <c r="N29" s="289"/>
      <c r="O29" s="289" t="s">
        <v>49</v>
      </c>
      <c r="P29" s="289"/>
      <c r="Q29" s="289" t="s">
        <v>50</v>
      </c>
      <c r="R29" s="289"/>
      <c r="S29" s="33" t="s">
        <v>51</v>
      </c>
      <c r="T29" s="33" t="s">
        <v>85</v>
      </c>
      <c r="U29" s="33" t="s">
        <v>85</v>
      </c>
      <c r="V29" s="33">
        <f t="shared" si="0"/>
        <v>100</v>
      </c>
      <c r="W29" s="34">
        <f t="shared" si="1"/>
        <v>25</v>
      </c>
    </row>
    <row r="30" spans="2:27" ht="56.25" customHeight="1" x14ac:dyDescent="0.2">
      <c r="B30" s="287" t="s">
        <v>225</v>
      </c>
      <c r="C30" s="288"/>
      <c r="D30" s="288"/>
      <c r="E30" s="288"/>
      <c r="F30" s="288"/>
      <c r="G30" s="288"/>
      <c r="H30" s="288"/>
      <c r="I30" s="288"/>
      <c r="J30" s="288"/>
      <c r="K30" s="288"/>
      <c r="L30" s="288"/>
      <c r="M30" s="289" t="s">
        <v>222</v>
      </c>
      <c r="N30" s="289"/>
      <c r="O30" s="289" t="s">
        <v>49</v>
      </c>
      <c r="P30" s="289"/>
      <c r="Q30" s="289" t="s">
        <v>50</v>
      </c>
      <c r="R30" s="289"/>
      <c r="S30" s="33" t="s">
        <v>51</v>
      </c>
      <c r="T30" s="33" t="s">
        <v>87</v>
      </c>
      <c r="U30" s="33" t="s">
        <v>87</v>
      </c>
      <c r="V30" s="33" t="str">
        <f t="shared" si="0"/>
        <v>N/A</v>
      </c>
      <c r="W30" s="34">
        <f t="shared" si="1"/>
        <v>0</v>
      </c>
    </row>
    <row r="31" spans="2:27" ht="56.25" customHeight="1" x14ac:dyDescent="0.2">
      <c r="B31" s="287" t="s">
        <v>224</v>
      </c>
      <c r="C31" s="288"/>
      <c r="D31" s="288"/>
      <c r="E31" s="288"/>
      <c r="F31" s="288"/>
      <c r="G31" s="288"/>
      <c r="H31" s="288"/>
      <c r="I31" s="288"/>
      <c r="J31" s="288"/>
      <c r="K31" s="288"/>
      <c r="L31" s="288"/>
      <c r="M31" s="289" t="s">
        <v>222</v>
      </c>
      <c r="N31" s="289"/>
      <c r="O31" s="289" t="s">
        <v>49</v>
      </c>
      <c r="P31" s="289"/>
      <c r="Q31" s="289" t="s">
        <v>50</v>
      </c>
      <c r="R31" s="289"/>
      <c r="S31" s="33" t="s">
        <v>51</v>
      </c>
      <c r="T31" s="33" t="s">
        <v>87</v>
      </c>
      <c r="U31" s="33" t="s">
        <v>87</v>
      </c>
      <c r="V31" s="33" t="str">
        <f t="shared" si="0"/>
        <v>N/A</v>
      </c>
      <c r="W31" s="34">
        <f t="shared" si="1"/>
        <v>0</v>
      </c>
    </row>
    <row r="32" spans="2:27" ht="56.25" customHeight="1" thickBot="1" x14ac:dyDescent="0.25">
      <c r="B32" s="287" t="s">
        <v>223</v>
      </c>
      <c r="C32" s="288"/>
      <c r="D32" s="288"/>
      <c r="E32" s="288"/>
      <c r="F32" s="288"/>
      <c r="G32" s="288"/>
      <c r="H32" s="288"/>
      <c r="I32" s="288"/>
      <c r="J32" s="288"/>
      <c r="K32" s="288"/>
      <c r="L32" s="288"/>
      <c r="M32" s="289" t="s">
        <v>222</v>
      </c>
      <c r="N32" s="289"/>
      <c r="O32" s="289" t="s">
        <v>49</v>
      </c>
      <c r="P32" s="289"/>
      <c r="Q32" s="289" t="s">
        <v>50</v>
      </c>
      <c r="R32" s="289"/>
      <c r="S32" s="33" t="s">
        <v>51</v>
      </c>
      <c r="T32" s="33" t="s">
        <v>87</v>
      </c>
      <c r="U32" s="33" t="s">
        <v>87</v>
      </c>
      <c r="V32" s="33" t="str">
        <f t="shared" si="0"/>
        <v>N/A</v>
      </c>
      <c r="W32" s="34">
        <f t="shared" si="1"/>
        <v>0</v>
      </c>
    </row>
    <row r="33" spans="2:25" ht="21.75" customHeight="1" thickTop="1" thickBot="1" x14ac:dyDescent="0.25">
      <c r="B33" s="11" t="s">
        <v>62</v>
      </c>
      <c r="C33" s="12"/>
      <c r="D33" s="12"/>
      <c r="E33" s="12"/>
      <c r="F33" s="12"/>
      <c r="G33" s="12"/>
      <c r="H33" s="13"/>
      <c r="I33" s="13"/>
      <c r="J33" s="13"/>
      <c r="K33" s="13"/>
      <c r="L33" s="13"/>
      <c r="M33" s="13"/>
      <c r="N33" s="13"/>
      <c r="O33" s="13"/>
      <c r="P33" s="13"/>
      <c r="Q33" s="13"/>
      <c r="R33" s="13"/>
      <c r="S33" s="13"/>
      <c r="T33" s="13"/>
      <c r="U33" s="13"/>
      <c r="V33" s="13"/>
      <c r="W33" s="14"/>
      <c r="X33" s="22"/>
    </row>
    <row r="34" spans="2:25" ht="29.25" customHeight="1" thickTop="1" thickBot="1" x14ac:dyDescent="0.25">
      <c r="B34" s="276" t="s">
        <v>2468</v>
      </c>
      <c r="C34" s="261"/>
      <c r="D34" s="261"/>
      <c r="E34" s="261"/>
      <c r="F34" s="261"/>
      <c r="G34" s="261"/>
      <c r="H34" s="261"/>
      <c r="I34" s="261"/>
      <c r="J34" s="261"/>
      <c r="K34" s="261"/>
      <c r="L34" s="261"/>
      <c r="M34" s="261"/>
      <c r="N34" s="261"/>
      <c r="O34" s="261"/>
      <c r="P34" s="261"/>
      <c r="Q34" s="262"/>
      <c r="R34" s="35" t="s">
        <v>42</v>
      </c>
      <c r="S34" s="234" t="s">
        <v>43</v>
      </c>
      <c r="T34" s="234"/>
      <c r="U34" s="30" t="s">
        <v>63</v>
      </c>
      <c r="V34" s="233" t="s">
        <v>64</v>
      </c>
      <c r="W34" s="280"/>
    </row>
    <row r="35" spans="2:25" ht="30.75" customHeight="1" thickBot="1" x14ac:dyDescent="0.25">
      <c r="B35" s="277"/>
      <c r="C35" s="278"/>
      <c r="D35" s="278"/>
      <c r="E35" s="278"/>
      <c r="F35" s="278"/>
      <c r="G35" s="278"/>
      <c r="H35" s="278"/>
      <c r="I35" s="278"/>
      <c r="J35" s="278"/>
      <c r="K35" s="278"/>
      <c r="L35" s="278"/>
      <c r="M35" s="278"/>
      <c r="N35" s="278"/>
      <c r="O35" s="278"/>
      <c r="P35" s="278"/>
      <c r="Q35" s="279"/>
      <c r="R35" s="31" t="s">
        <v>65</v>
      </c>
      <c r="S35" s="31" t="s">
        <v>65</v>
      </c>
      <c r="T35" s="31" t="s">
        <v>49</v>
      </c>
      <c r="U35" s="31" t="s">
        <v>65</v>
      </c>
      <c r="V35" s="31" t="s">
        <v>66</v>
      </c>
      <c r="W35" s="36" t="s">
        <v>54</v>
      </c>
      <c r="Y35" s="22"/>
    </row>
    <row r="36" spans="2:25" ht="23.25" customHeight="1" thickBot="1" x14ac:dyDescent="0.25">
      <c r="B36" s="281" t="s">
        <v>67</v>
      </c>
      <c r="C36" s="267"/>
      <c r="D36" s="267"/>
      <c r="E36" s="37" t="s">
        <v>221</v>
      </c>
      <c r="F36" s="37"/>
      <c r="G36" s="37"/>
      <c r="H36" s="38"/>
      <c r="I36" s="38"/>
      <c r="J36" s="38"/>
      <c r="K36" s="38"/>
      <c r="L36" s="38"/>
      <c r="M36" s="38"/>
      <c r="N36" s="38"/>
      <c r="O36" s="38"/>
      <c r="P36" s="39"/>
      <c r="Q36" s="39"/>
      <c r="R36" s="40" t="s">
        <v>220</v>
      </c>
      <c r="S36" s="40" t="s">
        <v>10</v>
      </c>
      <c r="T36" s="39"/>
      <c r="U36" s="40" t="s">
        <v>87</v>
      </c>
      <c r="V36" s="39"/>
      <c r="W36" s="41">
        <f t="shared" ref="W36:W45" si="2">+IF(ISERR(U36/R36*100),"N/A",ROUND(U36/R36*100,2))</f>
        <v>0</v>
      </c>
    </row>
    <row r="37" spans="2:25" ht="26.25" customHeight="1" x14ac:dyDescent="0.2">
      <c r="B37" s="282" t="s">
        <v>71</v>
      </c>
      <c r="C37" s="283"/>
      <c r="D37" s="283"/>
      <c r="E37" s="42" t="s">
        <v>221</v>
      </c>
      <c r="F37" s="42"/>
      <c r="G37" s="42"/>
      <c r="H37" s="43"/>
      <c r="I37" s="43"/>
      <c r="J37" s="43"/>
      <c r="K37" s="43"/>
      <c r="L37" s="43"/>
      <c r="M37" s="43"/>
      <c r="N37" s="43"/>
      <c r="O37" s="43"/>
      <c r="P37" s="44"/>
      <c r="Q37" s="44"/>
      <c r="R37" s="45" t="s">
        <v>220</v>
      </c>
      <c r="S37" s="45" t="s">
        <v>87</v>
      </c>
      <c r="T37" s="45">
        <f>+IF(ISERR(S37/R37*100),"N/A",ROUND(S37/R37*100,2))</f>
        <v>0</v>
      </c>
      <c r="U37" s="45" t="s">
        <v>87</v>
      </c>
      <c r="V37" s="45" t="str">
        <f>+IF(ISERR(U37/S37*100),"N/A",ROUND(U37/S37*100,2))</f>
        <v>N/A</v>
      </c>
      <c r="W37" s="46">
        <f t="shared" si="2"/>
        <v>0</v>
      </c>
    </row>
    <row r="38" spans="2:25" ht="23.25" customHeight="1" thickBot="1" x14ac:dyDescent="0.25">
      <c r="B38" s="281" t="s">
        <v>67</v>
      </c>
      <c r="C38" s="267"/>
      <c r="D38" s="267"/>
      <c r="E38" s="37" t="s">
        <v>219</v>
      </c>
      <c r="F38" s="37"/>
      <c r="G38" s="37"/>
      <c r="H38" s="38"/>
      <c r="I38" s="38"/>
      <c r="J38" s="38"/>
      <c r="K38" s="38"/>
      <c r="L38" s="38"/>
      <c r="M38" s="38"/>
      <c r="N38" s="38"/>
      <c r="O38" s="38"/>
      <c r="P38" s="39"/>
      <c r="Q38" s="39"/>
      <c r="R38" s="40" t="s">
        <v>218</v>
      </c>
      <c r="S38" s="40" t="s">
        <v>10</v>
      </c>
      <c r="T38" s="39"/>
      <c r="U38" s="40" t="s">
        <v>87</v>
      </c>
      <c r="V38" s="39"/>
      <c r="W38" s="41">
        <f t="shared" si="2"/>
        <v>0</v>
      </c>
    </row>
    <row r="39" spans="2:25" ht="26.25" customHeight="1" x14ac:dyDescent="0.2">
      <c r="B39" s="282" t="s">
        <v>71</v>
      </c>
      <c r="C39" s="283"/>
      <c r="D39" s="283"/>
      <c r="E39" s="42" t="s">
        <v>219</v>
      </c>
      <c r="F39" s="42"/>
      <c r="G39" s="42"/>
      <c r="H39" s="43"/>
      <c r="I39" s="43"/>
      <c r="J39" s="43"/>
      <c r="K39" s="43"/>
      <c r="L39" s="43"/>
      <c r="M39" s="43"/>
      <c r="N39" s="43"/>
      <c r="O39" s="43"/>
      <c r="P39" s="44"/>
      <c r="Q39" s="44"/>
      <c r="R39" s="45" t="s">
        <v>218</v>
      </c>
      <c r="S39" s="45" t="s">
        <v>87</v>
      </c>
      <c r="T39" s="45">
        <f>+IF(ISERR(S39/R39*100),"N/A",ROUND(S39/R39*100,2))</f>
        <v>0</v>
      </c>
      <c r="U39" s="45" t="s">
        <v>87</v>
      </c>
      <c r="V39" s="45" t="str">
        <f>+IF(ISERR(U39/S39*100),"N/A",ROUND(U39/S39*100,2))</f>
        <v>N/A</v>
      </c>
      <c r="W39" s="46">
        <f t="shared" si="2"/>
        <v>0</v>
      </c>
    </row>
    <row r="40" spans="2:25" ht="23.25" customHeight="1" thickBot="1" x14ac:dyDescent="0.25">
      <c r="B40" s="281" t="s">
        <v>67</v>
      </c>
      <c r="C40" s="267"/>
      <c r="D40" s="267"/>
      <c r="E40" s="37" t="s">
        <v>217</v>
      </c>
      <c r="F40" s="37"/>
      <c r="G40" s="37"/>
      <c r="H40" s="38"/>
      <c r="I40" s="38"/>
      <c r="J40" s="38"/>
      <c r="K40" s="38"/>
      <c r="L40" s="38"/>
      <c r="M40" s="38"/>
      <c r="N40" s="38"/>
      <c r="O40" s="38"/>
      <c r="P40" s="39"/>
      <c r="Q40" s="39"/>
      <c r="R40" s="40" t="s">
        <v>216</v>
      </c>
      <c r="S40" s="40" t="s">
        <v>10</v>
      </c>
      <c r="T40" s="39"/>
      <c r="U40" s="40" t="s">
        <v>87</v>
      </c>
      <c r="V40" s="39"/>
      <c r="W40" s="41">
        <f t="shared" si="2"/>
        <v>0</v>
      </c>
    </row>
    <row r="41" spans="2:25" ht="26.25" customHeight="1" x14ac:dyDescent="0.2">
      <c r="B41" s="282" t="s">
        <v>71</v>
      </c>
      <c r="C41" s="283"/>
      <c r="D41" s="283"/>
      <c r="E41" s="42" t="s">
        <v>217</v>
      </c>
      <c r="F41" s="42"/>
      <c r="G41" s="42"/>
      <c r="H41" s="43"/>
      <c r="I41" s="43"/>
      <c r="J41" s="43"/>
      <c r="K41" s="43"/>
      <c r="L41" s="43"/>
      <c r="M41" s="43"/>
      <c r="N41" s="43"/>
      <c r="O41" s="43"/>
      <c r="P41" s="44"/>
      <c r="Q41" s="44"/>
      <c r="R41" s="45" t="s">
        <v>216</v>
      </c>
      <c r="S41" s="45" t="s">
        <v>87</v>
      </c>
      <c r="T41" s="45">
        <f>+IF(ISERR(S41/R41*100),"N/A",ROUND(S41/R41*100,2))</f>
        <v>0</v>
      </c>
      <c r="U41" s="45" t="s">
        <v>87</v>
      </c>
      <c r="V41" s="45" t="str">
        <f>+IF(ISERR(U41/S41*100),"N/A",ROUND(U41/S41*100,2))</f>
        <v>N/A</v>
      </c>
      <c r="W41" s="46">
        <f t="shared" si="2"/>
        <v>0</v>
      </c>
    </row>
    <row r="42" spans="2:25" ht="23.25" customHeight="1" thickBot="1" x14ac:dyDescent="0.25">
      <c r="B42" s="281" t="s">
        <v>67</v>
      </c>
      <c r="C42" s="267"/>
      <c r="D42" s="267"/>
      <c r="E42" s="37" t="s">
        <v>215</v>
      </c>
      <c r="F42" s="37"/>
      <c r="G42" s="37"/>
      <c r="H42" s="38"/>
      <c r="I42" s="38"/>
      <c r="J42" s="38"/>
      <c r="K42" s="38"/>
      <c r="L42" s="38"/>
      <c r="M42" s="38"/>
      <c r="N42" s="38"/>
      <c r="O42" s="38"/>
      <c r="P42" s="39"/>
      <c r="Q42" s="39"/>
      <c r="R42" s="40" t="s">
        <v>214</v>
      </c>
      <c r="S42" s="40" t="s">
        <v>10</v>
      </c>
      <c r="T42" s="39"/>
      <c r="U42" s="40" t="s">
        <v>87</v>
      </c>
      <c r="V42" s="39"/>
      <c r="W42" s="41">
        <f t="shared" si="2"/>
        <v>0</v>
      </c>
    </row>
    <row r="43" spans="2:25" ht="26.25" customHeight="1" x14ac:dyDescent="0.2">
      <c r="B43" s="282" t="s">
        <v>71</v>
      </c>
      <c r="C43" s="283"/>
      <c r="D43" s="283"/>
      <c r="E43" s="42" t="s">
        <v>215</v>
      </c>
      <c r="F43" s="42"/>
      <c r="G43" s="42"/>
      <c r="H43" s="43"/>
      <c r="I43" s="43"/>
      <c r="J43" s="43"/>
      <c r="K43" s="43"/>
      <c r="L43" s="43"/>
      <c r="M43" s="43"/>
      <c r="N43" s="43"/>
      <c r="O43" s="43"/>
      <c r="P43" s="44"/>
      <c r="Q43" s="44"/>
      <c r="R43" s="45" t="s">
        <v>214</v>
      </c>
      <c r="S43" s="45" t="s">
        <v>87</v>
      </c>
      <c r="T43" s="45">
        <f>+IF(ISERR(S43/R43*100),"N/A",ROUND(S43/R43*100,2))</f>
        <v>0</v>
      </c>
      <c r="U43" s="45" t="s">
        <v>87</v>
      </c>
      <c r="V43" s="45" t="str">
        <f>+IF(ISERR(U43/S43*100),"N/A",ROUND(U43/S43*100,2))</f>
        <v>N/A</v>
      </c>
      <c r="W43" s="46">
        <f t="shared" si="2"/>
        <v>0</v>
      </c>
    </row>
    <row r="44" spans="2:25" ht="23.25" customHeight="1" thickBot="1" x14ac:dyDescent="0.25">
      <c r="B44" s="281" t="s">
        <v>67</v>
      </c>
      <c r="C44" s="267"/>
      <c r="D44" s="267"/>
      <c r="E44" s="37" t="s">
        <v>213</v>
      </c>
      <c r="F44" s="37"/>
      <c r="G44" s="37"/>
      <c r="H44" s="38"/>
      <c r="I44" s="38"/>
      <c r="J44" s="38"/>
      <c r="K44" s="38"/>
      <c r="L44" s="38"/>
      <c r="M44" s="38"/>
      <c r="N44" s="38"/>
      <c r="O44" s="38"/>
      <c r="P44" s="39"/>
      <c r="Q44" s="39"/>
      <c r="R44" s="40" t="s">
        <v>212</v>
      </c>
      <c r="S44" s="40" t="s">
        <v>10</v>
      </c>
      <c r="T44" s="39"/>
      <c r="U44" s="40" t="s">
        <v>87</v>
      </c>
      <c r="V44" s="39"/>
      <c r="W44" s="41">
        <f t="shared" si="2"/>
        <v>0</v>
      </c>
    </row>
    <row r="45" spans="2:25" ht="26.25" customHeight="1" thickBot="1" x14ac:dyDescent="0.25">
      <c r="B45" s="282" t="s">
        <v>71</v>
      </c>
      <c r="C45" s="283"/>
      <c r="D45" s="283"/>
      <c r="E45" s="42" t="s">
        <v>213</v>
      </c>
      <c r="F45" s="42"/>
      <c r="G45" s="42"/>
      <c r="H45" s="43"/>
      <c r="I45" s="43"/>
      <c r="J45" s="43"/>
      <c r="K45" s="43"/>
      <c r="L45" s="43"/>
      <c r="M45" s="43"/>
      <c r="N45" s="43"/>
      <c r="O45" s="43"/>
      <c r="P45" s="44"/>
      <c r="Q45" s="44"/>
      <c r="R45" s="45" t="s">
        <v>212</v>
      </c>
      <c r="S45" s="45" t="s">
        <v>87</v>
      </c>
      <c r="T45" s="45">
        <f>+IF(ISERR(S45/R45*100),"N/A",ROUND(S45/R45*100,2))</f>
        <v>0</v>
      </c>
      <c r="U45" s="45" t="s">
        <v>87</v>
      </c>
      <c r="V45" s="45" t="str">
        <f>+IF(ISERR(U45/S45*100),"N/A",ROUND(U45/S45*100,2))</f>
        <v>N/A</v>
      </c>
      <c r="W45" s="46">
        <f t="shared" si="2"/>
        <v>0</v>
      </c>
    </row>
    <row r="46" spans="2:25" ht="22.5" customHeight="1" thickTop="1" thickBot="1" x14ac:dyDescent="0.25">
      <c r="B46" s="11" t="s">
        <v>74</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270" t="s">
        <v>2434</v>
      </c>
      <c r="C47" s="271"/>
      <c r="D47" s="271"/>
      <c r="E47" s="271"/>
      <c r="F47" s="271"/>
      <c r="G47" s="271"/>
      <c r="H47" s="271"/>
      <c r="I47" s="271"/>
      <c r="J47" s="271"/>
      <c r="K47" s="271"/>
      <c r="L47" s="271"/>
      <c r="M47" s="271"/>
      <c r="N47" s="271"/>
      <c r="O47" s="271"/>
      <c r="P47" s="271"/>
      <c r="Q47" s="271"/>
      <c r="R47" s="271"/>
      <c r="S47" s="271"/>
      <c r="T47" s="271"/>
      <c r="U47" s="271"/>
      <c r="V47" s="271"/>
      <c r="W47" s="272"/>
    </row>
    <row r="48" spans="2:25" ht="319.5" customHeight="1" thickBot="1" x14ac:dyDescent="0.25">
      <c r="B48" s="284"/>
      <c r="C48" s="285"/>
      <c r="D48" s="285"/>
      <c r="E48" s="285"/>
      <c r="F48" s="285"/>
      <c r="G48" s="285"/>
      <c r="H48" s="285"/>
      <c r="I48" s="285"/>
      <c r="J48" s="285"/>
      <c r="K48" s="285"/>
      <c r="L48" s="285"/>
      <c r="M48" s="285"/>
      <c r="N48" s="285"/>
      <c r="O48" s="285"/>
      <c r="P48" s="285"/>
      <c r="Q48" s="285"/>
      <c r="R48" s="285"/>
      <c r="S48" s="285"/>
      <c r="T48" s="285"/>
      <c r="U48" s="285"/>
      <c r="V48" s="285"/>
      <c r="W48" s="286"/>
    </row>
    <row r="49" spans="2:23" ht="37.5" customHeight="1" thickTop="1" x14ac:dyDescent="0.2">
      <c r="B49" s="270" t="s">
        <v>2435</v>
      </c>
      <c r="C49" s="271"/>
      <c r="D49" s="271"/>
      <c r="E49" s="271"/>
      <c r="F49" s="271"/>
      <c r="G49" s="271"/>
      <c r="H49" s="271"/>
      <c r="I49" s="271"/>
      <c r="J49" s="271"/>
      <c r="K49" s="271"/>
      <c r="L49" s="271"/>
      <c r="M49" s="271"/>
      <c r="N49" s="271"/>
      <c r="O49" s="271"/>
      <c r="P49" s="271"/>
      <c r="Q49" s="271"/>
      <c r="R49" s="271"/>
      <c r="S49" s="271"/>
      <c r="T49" s="271"/>
      <c r="U49" s="271"/>
      <c r="V49" s="271"/>
      <c r="W49" s="272"/>
    </row>
    <row r="50" spans="2:23" ht="147" customHeight="1" thickBot="1" x14ac:dyDescent="0.25">
      <c r="B50" s="284"/>
      <c r="C50" s="285"/>
      <c r="D50" s="285"/>
      <c r="E50" s="285"/>
      <c r="F50" s="285"/>
      <c r="G50" s="285"/>
      <c r="H50" s="285"/>
      <c r="I50" s="285"/>
      <c r="J50" s="285"/>
      <c r="K50" s="285"/>
      <c r="L50" s="285"/>
      <c r="M50" s="285"/>
      <c r="N50" s="285"/>
      <c r="O50" s="285"/>
      <c r="P50" s="285"/>
      <c r="Q50" s="285"/>
      <c r="R50" s="285"/>
      <c r="S50" s="285"/>
      <c r="T50" s="285"/>
      <c r="U50" s="285"/>
      <c r="V50" s="285"/>
      <c r="W50" s="286"/>
    </row>
    <row r="51" spans="2:23" ht="37.5" customHeight="1" thickTop="1" x14ac:dyDescent="0.2">
      <c r="B51" s="270" t="s">
        <v>2436</v>
      </c>
      <c r="C51" s="271"/>
      <c r="D51" s="271"/>
      <c r="E51" s="271"/>
      <c r="F51" s="271"/>
      <c r="G51" s="271"/>
      <c r="H51" s="271"/>
      <c r="I51" s="271"/>
      <c r="J51" s="271"/>
      <c r="K51" s="271"/>
      <c r="L51" s="271"/>
      <c r="M51" s="271"/>
      <c r="N51" s="271"/>
      <c r="O51" s="271"/>
      <c r="P51" s="271"/>
      <c r="Q51" s="271"/>
      <c r="R51" s="271"/>
      <c r="S51" s="271"/>
      <c r="T51" s="271"/>
      <c r="U51" s="271"/>
      <c r="V51" s="271"/>
      <c r="W51" s="272"/>
    </row>
    <row r="52" spans="2:23" ht="148.5" customHeight="1" thickBot="1" x14ac:dyDescent="0.25">
      <c r="B52" s="273"/>
      <c r="C52" s="274"/>
      <c r="D52" s="274"/>
      <c r="E52" s="274"/>
      <c r="F52" s="274"/>
      <c r="G52" s="274"/>
      <c r="H52" s="274"/>
      <c r="I52" s="274"/>
      <c r="J52" s="274"/>
      <c r="K52" s="274"/>
      <c r="L52" s="274"/>
      <c r="M52" s="274"/>
      <c r="N52" s="274"/>
      <c r="O52" s="274"/>
      <c r="P52" s="274"/>
      <c r="Q52" s="274"/>
      <c r="R52" s="274"/>
      <c r="S52" s="274"/>
      <c r="T52" s="274"/>
      <c r="U52" s="274"/>
      <c r="V52" s="274"/>
      <c r="W52" s="275"/>
    </row>
  </sheetData>
  <mergeCells count="99">
    <mergeCell ref="B39:D39"/>
    <mergeCell ref="B40:D40"/>
    <mergeCell ref="B49:W50"/>
    <mergeCell ref="B51:W52"/>
    <mergeCell ref="B41:D41"/>
    <mergeCell ref="B42:D42"/>
    <mergeCell ref="B43:D43"/>
    <mergeCell ref="B44:D44"/>
    <mergeCell ref="B45:D45"/>
    <mergeCell ref="B47:W48"/>
    <mergeCell ref="S34:T34"/>
    <mergeCell ref="V34:W34"/>
    <mergeCell ref="B36:D36"/>
    <mergeCell ref="B37:D37"/>
    <mergeCell ref="B38:D38"/>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3:L23"/>
    <mergeCell ref="M23:N23"/>
    <mergeCell ref="O23:P23"/>
    <mergeCell ref="Q23:R23"/>
    <mergeCell ref="B21:L22"/>
    <mergeCell ref="M21:N22"/>
    <mergeCell ref="O21:P22"/>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10:H10"/>
    <mergeCell ref="I10:W10"/>
    <mergeCell ref="C11:W11"/>
    <mergeCell ref="C12:W12"/>
    <mergeCell ref="B15:I15"/>
    <mergeCell ref="K15:Q15"/>
    <mergeCell ref="S15:W15"/>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5" min="1" max="22" man="1"/>
    <brk id="50"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265</v>
      </c>
      <c r="M4" s="310" t="s">
        <v>264</v>
      </c>
      <c r="N4" s="310"/>
      <c r="O4" s="310"/>
      <c r="P4" s="310"/>
      <c r="Q4" s="311"/>
      <c r="R4" s="17"/>
      <c r="S4" s="312" t="s">
        <v>2170</v>
      </c>
      <c r="T4" s="313"/>
      <c r="U4" s="313"/>
      <c r="V4" s="303" t="s">
        <v>263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256</v>
      </c>
      <c r="D6" s="299" t="s">
        <v>262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261</v>
      </c>
      <c r="K8" s="23" t="s">
        <v>19</v>
      </c>
      <c r="L8" s="23" t="s">
        <v>260</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259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258</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257</v>
      </c>
      <c r="C21" s="288"/>
      <c r="D21" s="288"/>
      <c r="E21" s="288"/>
      <c r="F21" s="288"/>
      <c r="G21" s="288"/>
      <c r="H21" s="288"/>
      <c r="I21" s="288"/>
      <c r="J21" s="288"/>
      <c r="K21" s="288"/>
      <c r="L21" s="288"/>
      <c r="M21" s="289" t="s">
        <v>256</v>
      </c>
      <c r="N21" s="289"/>
      <c r="O21" s="289" t="s">
        <v>49</v>
      </c>
      <c r="P21" s="289"/>
      <c r="Q21" s="289" t="s">
        <v>50</v>
      </c>
      <c r="R21" s="289"/>
      <c r="S21" s="33" t="s">
        <v>254</v>
      </c>
      <c r="T21" s="33" t="s">
        <v>255</v>
      </c>
      <c r="U21" s="33" t="s">
        <v>254</v>
      </c>
      <c r="V21" s="33">
        <f>+IF(ISERR(U21/T21*100),"N/A",ROUND(U21/T21*100,2))</f>
        <v>118.64</v>
      </c>
      <c r="W21" s="34">
        <f>+IF(ISERR(U21/S21*100),"N/A",ROUND(U21/S21*100,2))</f>
        <v>100</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253</v>
      </c>
      <c r="F25" s="37"/>
      <c r="G25" s="37"/>
      <c r="H25" s="38"/>
      <c r="I25" s="38"/>
      <c r="J25" s="38"/>
      <c r="K25" s="38"/>
      <c r="L25" s="38"/>
      <c r="M25" s="38"/>
      <c r="N25" s="38"/>
      <c r="O25" s="38"/>
      <c r="P25" s="39"/>
      <c r="Q25" s="39"/>
      <c r="R25" s="40" t="s">
        <v>252</v>
      </c>
      <c r="S25" s="40" t="s">
        <v>10</v>
      </c>
      <c r="T25" s="39"/>
      <c r="U25" s="40" t="s">
        <v>251</v>
      </c>
      <c r="V25" s="39"/>
      <c r="W25" s="41">
        <f>+IF(ISERR(U25/R25*100),"N/A",ROUND(U25/R25*100,2))</f>
        <v>33.299999999999997</v>
      </c>
    </row>
    <row r="26" spans="2:27" ht="26.25" customHeight="1" thickBot="1" x14ac:dyDescent="0.25">
      <c r="B26" s="282" t="s">
        <v>71</v>
      </c>
      <c r="C26" s="283"/>
      <c r="D26" s="283"/>
      <c r="E26" s="42" t="s">
        <v>253</v>
      </c>
      <c r="F26" s="42"/>
      <c r="G26" s="42"/>
      <c r="H26" s="43"/>
      <c r="I26" s="43"/>
      <c r="J26" s="43"/>
      <c r="K26" s="43"/>
      <c r="L26" s="43"/>
      <c r="M26" s="43"/>
      <c r="N26" s="43"/>
      <c r="O26" s="43"/>
      <c r="P26" s="44"/>
      <c r="Q26" s="44"/>
      <c r="R26" s="45" t="s">
        <v>252</v>
      </c>
      <c r="S26" s="45" t="s">
        <v>251</v>
      </c>
      <c r="T26" s="45">
        <f>+IF(ISERR(S26/R26*100),"N/A",ROUND(S26/R26*100,2))</f>
        <v>33.299999999999997</v>
      </c>
      <c r="U26" s="45" t="s">
        <v>251</v>
      </c>
      <c r="V26" s="45">
        <f>+IF(ISERR(U26/S26*100),"N/A",ROUND(U26/S26*100,2))</f>
        <v>100</v>
      </c>
      <c r="W26" s="46">
        <f>+IF(ISERR(U26/R26*100),"N/A",ROUND(U26/R26*100,2))</f>
        <v>33.299999999999997</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2432</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2430</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2433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276</v>
      </c>
      <c r="M4" s="310" t="s">
        <v>275</v>
      </c>
      <c r="N4" s="310"/>
      <c r="O4" s="310"/>
      <c r="P4" s="310"/>
      <c r="Q4" s="311"/>
      <c r="R4" s="17"/>
      <c r="S4" s="312" t="s">
        <v>2170</v>
      </c>
      <c r="T4" s="313"/>
      <c r="U4" s="313"/>
      <c r="V4" s="303" t="s">
        <v>274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256</v>
      </c>
      <c r="D6" s="299" t="s">
        <v>262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273</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272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258</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271</v>
      </c>
      <c r="C21" s="288"/>
      <c r="D21" s="288"/>
      <c r="E21" s="288"/>
      <c r="F21" s="288"/>
      <c r="G21" s="288"/>
      <c r="H21" s="288"/>
      <c r="I21" s="288"/>
      <c r="J21" s="288"/>
      <c r="K21" s="288"/>
      <c r="L21" s="288"/>
      <c r="M21" s="289" t="s">
        <v>256</v>
      </c>
      <c r="N21" s="289"/>
      <c r="O21" s="289" t="s">
        <v>49</v>
      </c>
      <c r="P21" s="289"/>
      <c r="Q21" s="289" t="s">
        <v>54</v>
      </c>
      <c r="R21" s="289"/>
      <c r="S21" s="33" t="s">
        <v>270</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253</v>
      </c>
      <c r="F25" s="37"/>
      <c r="G25" s="37"/>
      <c r="H25" s="38"/>
      <c r="I25" s="38"/>
      <c r="J25" s="38"/>
      <c r="K25" s="38"/>
      <c r="L25" s="38"/>
      <c r="M25" s="38"/>
      <c r="N25" s="38"/>
      <c r="O25" s="38"/>
      <c r="P25" s="39"/>
      <c r="Q25" s="39"/>
      <c r="R25" s="40" t="s">
        <v>269</v>
      </c>
      <c r="S25" s="40" t="s">
        <v>10</v>
      </c>
      <c r="T25" s="39"/>
      <c r="U25" s="40" t="s">
        <v>268</v>
      </c>
      <c r="V25" s="39"/>
      <c r="W25" s="41">
        <f>+IF(ISERR(U25/R25*100),"N/A",ROUND(U25/R25*100,2))</f>
        <v>47.37</v>
      </c>
    </row>
    <row r="26" spans="2:27" ht="26.25" customHeight="1" thickBot="1" x14ac:dyDescent="0.25">
      <c r="B26" s="282" t="s">
        <v>71</v>
      </c>
      <c r="C26" s="283"/>
      <c r="D26" s="283"/>
      <c r="E26" s="42" t="s">
        <v>253</v>
      </c>
      <c r="F26" s="42"/>
      <c r="G26" s="42"/>
      <c r="H26" s="43"/>
      <c r="I26" s="43"/>
      <c r="J26" s="43"/>
      <c r="K26" s="43"/>
      <c r="L26" s="43"/>
      <c r="M26" s="43"/>
      <c r="N26" s="43"/>
      <c r="O26" s="43"/>
      <c r="P26" s="44"/>
      <c r="Q26" s="44"/>
      <c r="R26" s="45" t="s">
        <v>269</v>
      </c>
      <c r="S26" s="45" t="s">
        <v>268</v>
      </c>
      <c r="T26" s="45">
        <f>+IF(ISERR(S26/R26*100),"N/A",ROUND(S26/R26*100,2))</f>
        <v>47.37</v>
      </c>
      <c r="U26" s="45" t="s">
        <v>268</v>
      </c>
      <c r="V26" s="45">
        <f>+IF(ISERR(U26/S26*100),"N/A",ROUND(U26/S26*100,2))</f>
        <v>100</v>
      </c>
      <c r="W26" s="46">
        <f>+IF(ISERR(U26/R26*100),"N/A",ROUND(U26/R26*100,2))</f>
        <v>47.37</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2429</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3.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2430</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2431</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292</v>
      </c>
      <c r="M4" s="310" t="s">
        <v>291</v>
      </c>
      <c r="N4" s="310"/>
      <c r="O4" s="310"/>
      <c r="P4" s="310"/>
      <c r="Q4" s="311"/>
      <c r="R4" s="17"/>
      <c r="S4" s="312" t="s">
        <v>2170</v>
      </c>
      <c r="T4" s="313"/>
      <c r="U4" s="313"/>
      <c r="V4" s="303" t="s">
        <v>290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283</v>
      </c>
      <c r="D6" s="299" t="s">
        <v>289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288</v>
      </c>
      <c r="K8" s="23" t="s">
        <v>19</v>
      </c>
      <c r="L8" s="23" t="s">
        <v>287</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286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285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284</v>
      </c>
      <c r="C21" s="288"/>
      <c r="D21" s="288"/>
      <c r="E21" s="288"/>
      <c r="F21" s="288"/>
      <c r="G21" s="288"/>
      <c r="H21" s="288"/>
      <c r="I21" s="288"/>
      <c r="J21" s="288"/>
      <c r="K21" s="288"/>
      <c r="L21" s="288"/>
      <c r="M21" s="289" t="s">
        <v>283</v>
      </c>
      <c r="N21" s="289"/>
      <c r="O21" s="289" t="s">
        <v>49</v>
      </c>
      <c r="P21" s="289"/>
      <c r="Q21" s="289" t="s">
        <v>50</v>
      </c>
      <c r="R21" s="289"/>
      <c r="S21" s="33" t="s">
        <v>282</v>
      </c>
      <c r="T21" s="33" t="s">
        <v>281</v>
      </c>
      <c r="U21" s="33" t="s">
        <v>280</v>
      </c>
      <c r="V21" s="33">
        <f>+IF(ISERR(U21/T21*100),"N/A",ROUND(U21/T21*100,2))</f>
        <v>100.47</v>
      </c>
      <c r="W21" s="34">
        <f>+IF(ISERR(U21/S21*100),"N/A",ROUND(U21/S21*100,2))</f>
        <v>98.46</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279</v>
      </c>
      <c r="F25" s="37"/>
      <c r="G25" s="37"/>
      <c r="H25" s="38"/>
      <c r="I25" s="38"/>
      <c r="J25" s="38"/>
      <c r="K25" s="38"/>
      <c r="L25" s="38"/>
      <c r="M25" s="38"/>
      <c r="N25" s="38"/>
      <c r="O25" s="38"/>
      <c r="P25" s="39"/>
      <c r="Q25" s="39"/>
      <c r="R25" s="40" t="s">
        <v>278</v>
      </c>
      <c r="S25" s="40" t="s">
        <v>10</v>
      </c>
      <c r="T25" s="39"/>
      <c r="U25" s="40" t="s">
        <v>277</v>
      </c>
      <c r="V25" s="39"/>
      <c r="W25" s="41">
        <f>+IF(ISERR(U25/R25*100),"N/A",ROUND(U25/R25*100,2))</f>
        <v>31.2</v>
      </c>
    </row>
    <row r="26" spans="2:27" ht="26.25" customHeight="1" thickBot="1" x14ac:dyDescent="0.25">
      <c r="B26" s="282" t="s">
        <v>71</v>
      </c>
      <c r="C26" s="283"/>
      <c r="D26" s="283"/>
      <c r="E26" s="42" t="s">
        <v>279</v>
      </c>
      <c r="F26" s="42"/>
      <c r="G26" s="42"/>
      <c r="H26" s="43"/>
      <c r="I26" s="43"/>
      <c r="J26" s="43"/>
      <c r="K26" s="43"/>
      <c r="L26" s="43"/>
      <c r="M26" s="43"/>
      <c r="N26" s="43"/>
      <c r="O26" s="43"/>
      <c r="P26" s="44"/>
      <c r="Q26" s="44"/>
      <c r="R26" s="45" t="s">
        <v>278</v>
      </c>
      <c r="S26" s="45" t="s">
        <v>277</v>
      </c>
      <c r="T26" s="45">
        <f>+IF(ISERR(S26/R26*100),"N/A",ROUND(S26/R26*100,2))</f>
        <v>31.2</v>
      </c>
      <c r="U26" s="45" t="s">
        <v>277</v>
      </c>
      <c r="V26" s="45">
        <f>+IF(ISERR(U26/S26*100),"N/A",ROUND(U26/S26*100,2))</f>
        <v>100</v>
      </c>
      <c r="W26" s="46">
        <f>+IF(ISERR(U26/R26*100),"N/A",ROUND(U26/R26*100,2))</f>
        <v>31.2</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2426</v>
      </c>
      <c r="C28" s="271"/>
      <c r="D28" s="271"/>
      <c r="E28" s="271"/>
      <c r="F28" s="271"/>
      <c r="G28" s="271"/>
      <c r="H28" s="271"/>
      <c r="I28" s="271"/>
      <c r="J28" s="271"/>
      <c r="K28" s="271"/>
      <c r="L28" s="271"/>
      <c r="M28" s="271"/>
      <c r="N28" s="271"/>
      <c r="O28" s="271"/>
      <c r="P28" s="271"/>
      <c r="Q28" s="271"/>
      <c r="R28" s="271"/>
      <c r="S28" s="271"/>
      <c r="T28" s="271"/>
      <c r="U28" s="271"/>
      <c r="V28" s="271"/>
      <c r="W28" s="272"/>
    </row>
    <row r="29" spans="2:27" ht="43.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2427</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2428</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311</v>
      </c>
      <c r="M4" s="310" t="s">
        <v>310</v>
      </c>
      <c r="N4" s="310"/>
      <c r="O4" s="310"/>
      <c r="P4" s="310"/>
      <c r="Q4" s="311"/>
      <c r="R4" s="17"/>
      <c r="S4" s="312" t="s">
        <v>2170</v>
      </c>
      <c r="T4" s="313"/>
      <c r="U4" s="313"/>
      <c r="V4" s="303" t="s">
        <v>309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299</v>
      </c>
      <c r="D6" s="299" t="s">
        <v>308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307</v>
      </c>
      <c r="K8" s="23" t="s">
        <v>19</v>
      </c>
      <c r="L8" s="23" t="s">
        <v>306</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305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304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303</v>
      </c>
      <c r="C21" s="288"/>
      <c r="D21" s="288"/>
      <c r="E21" s="288"/>
      <c r="F21" s="288"/>
      <c r="G21" s="288"/>
      <c r="H21" s="288"/>
      <c r="I21" s="288"/>
      <c r="J21" s="288"/>
      <c r="K21" s="288"/>
      <c r="L21" s="288"/>
      <c r="M21" s="289" t="s">
        <v>299</v>
      </c>
      <c r="N21" s="289"/>
      <c r="O21" s="289" t="s">
        <v>49</v>
      </c>
      <c r="P21" s="289"/>
      <c r="Q21" s="289" t="s">
        <v>50</v>
      </c>
      <c r="R21" s="289"/>
      <c r="S21" s="33" t="s">
        <v>302</v>
      </c>
      <c r="T21" s="33" t="s">
        <v>254</v>
      </c>
      <c r="U21" s="33" t="s">
        <v>301</v>
      </c>
      <c r="V21" s="33">
        <f>+IF(ISERR(U21/T21*100),"N/A",ROUND(U21/T21*100,2))</f>
        <v>200</v>
      </c>
      <c r="W21" s="34">
        <f>+IF(ISERR(U21/S21*100),"N/A",ROUND(U21/S21*100,2))</f>
        <v>96.55</v>
      </c>
    </row>
    <row r="22" spans="2:27" ht="56.25" customHeight="1" thickBot="1" x14ac:dyDescent="0.25">
      <c r="B22" s="287" t="s">
        <v>300</v>
      </c>
      <c r="C22" s="288"/>
      <c r="D22" s="288"/>
      <c r="E22" s="288"/>
      <c r="F22" s="288"/>
      <c r="G22" s="288"/>
      <c r="H22" s="288"/>
      <c r="I22" s="288"/>
      <c r="J22" s="288"/>
      <c r="K22" s="288"/>
      <c r="L22" s="288"/>
      <c r="M22" s="289" t="s">
        <v>299</v>
      </c>
      <c r="N22" s="289"/>
      <c r="O22" s="289" t="s">
        <v>49</v>
      </c>
      <c r="P22" s="289"/>
      <c r="Q22" s="289" t="s">
        <v>50</v>
      </c>
      <c r="R22" s="289"/>
      <c r="S22" s="33" t="s">
        <v>298</v>
      </c>
      <c r="T22" s="33" t="s">
        <v>297</v>
      </c>
      <c r="U22" s="33" t="s">
        <v>296</v>
      </c>
      <c r="V22" s="33">
        <f>+IF(ISERR(U22/T22*100),"N/A",ROUND(U22/T22*100,2))</f>
        <v>300</v>
      </c>
      <c r="W22" s="34">
        <f>+IF(ISERR(U22/S22*100),"N/A",ROUND(U22/S22*100,2))</f>
        <v>73.17</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295</v>
      </c>
      <c r="F26" s="37"/>
      <c r="G26" s="37"/>
      <c r="H26" s="38"/>
      <c r="I26" s="38"/>
      <c r="J26" s="38"/>
      <c r="K26" s="38"/>
      <c r="L26" s="38"/>
      <c r="M26" s="38"/>
      <c r="N26" s="38"/>
      <c r="O26" s="38"/>
      <c r="P26" s="39"/>
      <c r="Q26" s="39"/>
      <c r="R26" s="40" t="s">
        <v>294</v>
      </c>
      <c r="S26" s="40" t="s">
        <v>10</v>
      </c>
      <c r="T26" s="39"/>
      <c r="U26" s="40" t="s">
        <v>293</v>
      </c>
      <c r="V26" s="39"/>
      <c r="W26" s="41">
        <f>+IF(ISERR(U26/R26*100),"N/A",ROUND(U26/R26*100,2))</f>
        <v>45.29</v>
      </c>
    </row>
    <row r="27" spans="2:27" ht="26.25" customHeight="1" thickBot="1" x14ac:dyDescent="0.25">
      <c r="B27" s="282" t="s">
        <v>71</v>
      </c>
      <c r="C27" s="283"/>
      <c r="D27" s="283"/>
      <c r="E27" s="42" t="s">
        <v>295</v>
      </c>
      <c r="F27" s="42"/>
      <c r="G27" s="42"/>
      <c r="H27" s="43"/>
      <c r="I27" s="43"/>
      <c r="J27" s="43"/>
      <c r="K27" s="43"/>
      <c r="L27" s="43"/>
      <c r="M27" s="43"/>
      <c r="N27" s="43"/>
      <c r="O27" s="43"/>
      <c r="P27" s="44"/>
      <c r="Q27" s="44"/>
      <c r="R27" s="45" t="s">
        <v>294</v>
      </c>
      <c r="S27" s="45" t="s">
        <v>293</v>
      </c>
      <c r="T27" s="45">
        <f>+IF(ISERR(S27/R27*100),"N/A",ROUND(S27/R27*100,2))</f>
        <v>45.29</v>
      </c>
      <c r="U27" s="45" t="s">
        <v>293</v>
      </c>
      <c r="V27" s="45">
        <f>+IF(ISERR(U27/S27*100),"N/A",ROUND(U27/S27*100,2))</f>
        <v>100</v>
      </c>
      <c r="W27" s="46">
        <f>+IF(ISERR(U27/R27*100),"N/A",ROUND(U27/R27*100,2))</f>
        <v>45.29</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2423</v>
      </c>
      <c r="C29" s="271"/>
      <c r="D29" s="271"/>
      <c r="E29" s="271"/>
      <c r="F29" s="271"/>
      <c r="G29" s="271"/>
      <c r="H29" s="271"/>
      <c r="I29" s="271"/>
      <c r="J29" s="271"/>
      <c r="K29" s="271"/>
      <c r="L29" s="271"/>
      <c r="M29" s="271"/>
      <c r="N29" s="271"/>
      <c r="O29" s="271"/>
      <c r="P29" s="271"/>
      <c r="Q29" s="271"/>
      <c r="R29" s="271"/>
      <c r="S29" s="271"/>
      <c r="T29" s="271"/>
      <c r="U29" s="271"/>
      <c r="V29" s="271"/>
      <c r="W29" s="272"/>
    </row>
    <row r="30" spans="2:27" ht="79.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2424</v>
      </c>
      <c r="C31" s="271"/>
      <c r="D31" s="271"/>
      <c r="E31" s="271"/>
      <c r="F31" s="271"/>
      <c r="G31" s="271"/>
      <c r="H31" s="271"/>
      <c r="I31" s="271"/>
      <c r="J31" s="271"/>
      <c r="K31" s="271"/>
      <c r="L31" s="271"/>
      <c r="M31" s="271"/>
      <c r="N31" s="271"/>
      <c r="O31" s="271"/>
      <c r="P31" s="271"/>
      <c r="Q31" s="271"/>
      <c r="R31" s="271"/>
      <c r="S31" s="271"/>
      <c r="T31" s="271"/>
      <c r="U31" s="271"/>
      <c r="V31" s="271"/>
      <c r="W31" s="272"/>
    </row>
    <row r="32" spans="2:27" ht="67.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2425</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15.5"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326</v>
      </c>
      <c r="M4" s="310" t="s">
        <v>325</v>
      </c>
      <c r="N4" s="310"/>
      <c r="O4" s="310"/>
      <c r="P4" s="310"/>
      <c r="Q4" s="311"/>
      <c r="R4" s="17"/>
      <c r="S4" s="312" t="s">
        <v>2170</v>
      </c>
      <c r="T4" s="313"/>
      <c r="U4" s="313"/>
      <c r="V4" s="303" t="s">
        <v>324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317</v>
      </c>
      <c r="D6" s="299" t="s">
        <v>323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322</v>
      </c>
      <c r="K8" s="23" t="s">
        <v>19</v>
      </c>
      <c r="L8" s="23" t="s">
        <v>321</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10.25" customHeight="1" thickTop="1" thickBot="1" x14ac:dyDescent="0.25">
      <c r="B10" s="24" t="s">
        <v>22</v>
      </c>
      <c r="C10" s="303" t="s">
        <v>320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319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318</v>
      </c>
      <c r="C21" s="288"/>
      <c r="D21" s="288"/>
      <c r="E21" s="288"/>
      <c r="F21" s="288"/>
      <c r="G21" s="288"/>
      <c r="H21" s="288"/>
      <c r="I21" s="288"/>
      <c r="J21" s="288"/>
      <c r="K21" s="288"/>
      <c r="L21" s="288"/>
      <c r="M21" s="289" t="s">
        <v>317</v>
      </c>
      <c r="N21" s="289"/>
      <c r="O21" s="289" t="s">
        <v>49</v>
      </c>
      <c r="P21" s="289"/>
      <c r="Q21" s="289" t="s">
        <v>50</v>
      </c>
      <c r="R21" s="289"/>
      <c r="S21" s="33" t="s">
        <v>85</v>
      </c>
      <c r="T21" s="33" t="s">
        <v>297</v>
      </c>
      <c r="U21" s="33" t="s">
        <v>59</v>
      </c>
      <c r="V21" s="33">
        <f>+IF(ISERR(U21/T21*100),"N/A",ROUND(U21/T21*100,2))</f>
        <v>200</v>
      </c>
      <c r="W21" s="34">
        <f>+IF(ISERR(U21/S21*100),"N/A",ROUND(U21/S21*100,2))</f>
        <v>80</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315</v>
      </c>
      <c r="F25" s="37"/>
      <c r="G25" s="37"/>
      <c r="H25" s="38"/>
      <c r="I25" s="38"/>
      <c r="J25" s="38"/>
      <c r="K25" s="38"/>
      <c r="L25" s="38"/>
      <c r="M25" s="38"/>
      <c r="N25" s="38"/>
      <c r="O25" s="38"/>
      <c r="P25" s="39"/>
      <c r="Q25" s="39"/>
      <c r="R25" s="40" t="s">
        <v>316</v>
      </c>
      <c r="S25" s="40" t="s">
        <v>10</v>
      </c>
      <c r="T25" s="39"/>
      <c r="U25" s="40" t="s">
        <v>312</v>
      </c>
      <c r="V25" s="39"/>
      <c r="W25" s="41">
        <f>+IF(ISERR(U25/R25*100),"N/A",ROUND(U25/R25*100,2))</f>
        <v>77.22</v>
      </c>
    </row>
    <row r="26" spans="2:27" ht="26.25" customHeight="1" thickBot="1" x14ac:dyDescent="0.25">
      <c r="B26" s="282" t="s">
        <v>71</v>
      </c>
      <c r="C26" s="283"/>
      <c r="D26" s="283"/>
      <c r="E26" s="42" t="s">
        <v>315</v>
      </c>
      <c r="F26" s="42"/>
      <c r="G26" s="42"/>
      <c r="H26" s="43"/>
      <c r="I26" s="43"/>
      <c r="J26" s="43"/>
      <c r="K26" s="43"/>
      <c r="L26" s="43"/>
      <c r="M26" s="43"/>
      <c r="N26" s="43"/>
      <c r="O26" s="43"/>
      <c r="P26" s="44"/>
      <c r="Q26" s="44"/>
      <c r="R26" s="45" t="s">
        <v>314</v>
      </c>
      <c r="S26" s="45" t="s">
        <v>313</v>
      </c>
      <c r="T26" s="45">
        <f>+IF(ISERR(S26/R26*100),"N/A",ROUND(S26/R26*100,2))</f>
        <v>79.099999999999994</v>
      </c>
      <c r="U26" s="45" t="s">
        <v>312</v>
      </c>
      <c r="V26" s="45">
        <f>+IF(ISERR(U26/S26*100),"N/A",ROUND(U26/S26*100,2))</f>
        <v>99.6</v>
      </c>
      <c r="W26" s="46">
        <f>+IF(ISERR(U26/R26*100),"N/A",ROUND(U26/R26*100,2))</f>
        <v>78.78</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2420</v>
      </c>
      <c r="C28" s="271"/>
      <c r="D28" s="271"/>
      <c r="E28" s="271"/>
      <c r="F28" s="271"/>
      <c r="G28" s="271"/>
      <c r="H28" s="271"/>
      <c r="I28" s="271"/>
      <c r="J28" s="271"/>
      <c r="K28" s="271"/>
      <c r="L28" s="271"/>
      <c r="M28" s="271"/>
      <c r="N28" s="271"/>
      <c r="O28" s="271"/>
      <c r="P28" s="271"/>
      <c r="Q28" s="271"/>
      <c r="R28" s="271"/>
      <c r="S28" s="271"/>
      <c r="T28" s="271"/>
      <c r="U28" s="271"/>
      <c r="V28" s="271"/>
      <c r="W28" s="272"/>
    </row>
    <row r="29" spans="2:27" ht="66.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2421</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9.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2422</v>
      </c>
      <c r="C32" s="271"/>
      <c r="D32" s="271"/>
      <c r="E32" s="271"/>
      <c r="F32" s="271"/>
      <c r="G32" s="271"/>
      <c r="H32" s="271"/>
      <c r="I32" s="271"/>
      <c r="J32" s="271"/>
      <c r="K32" s="271"/>
      <c r="L32" s="271"/>
      <c r="M32" s="271"/>
      <c r="N32" s="271"/>
      <c r="O32" s="271"/>
      <c r="P32" s="271"/>
      <c r="Q32" s="271"/>
      <c r="R32" s="271"/>
      <c r="S32" s="271"/>
      <c r="T32" s="271"/>
      <c r="U32" s="271"/>
      <c r="V32" s="271"/>
      <c r="W32" s="272"/>
    </row>
    <row r="33" spans="2:23" ht="39"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showGridLines="0" view="pageBreakPreview" zoomScale="120" zoomScaleNormal="100" zoomScaleSheetLayoutView="120" workbookViewId="0">
      <selection sqref="A1:D1"/>
    </sheetView>
  </sheetViews>
  <sheetFormatPr baseColWidth="10" defaultColWidth="9.625" defaultRowHeight="18" x14ac:dyDescent="0.35"/>
  <cols>
    <col min="1" max="1" width="3" style="59" customWidth="1"/>
    <col min="2" max="2" width="3.375" style="59" customWidth="1"/>
    <col min="3" max="3" width="44.125" style="59" customWidth="1"/>
    <col min="4" max="4" width="14.375" style="59" customWidth="1"/>
    <col min="5" max="5" width="12.75" style="59" customWidth="1"/>
    <col min="6" max="7" width="12.125" style="59" customWidth="1"/>
    <col min="8" max="8" width="1.125" style="59" customWidth="1"/>
    <col min="9" max="10" width="12.125" style="59" customWidth="1"/>
    <col min="11" max="11" width="12.375" style="59" customWidth="1"/>
    <col min="12" max="12" width="13.375" style="59" customWidth="1"/>
    <col min="13" max="13" width="2.5" style="59" customWidth="1"/>
    <col min="14" max="16384" width="9.625" style="59"/>
  </cols>
  <sheetData>
    <row r="1" spans="1:16" ht="49.5" customHeight="1" x14ac:dyDescent="0.35">
      <c r="A1" s="199" t="s">
        <v>2151</v>
      </c>
      <c r="B1" s="199"/>
      <c r="C1" s="199"/>
      <c r="D1" s="199"/>
      <c r="E1" s="438" t="s">
        <v>2150</v>
      </c>
      <c r="F1" s="439"/>
      <c r="G1" s="439"/>
      <c r="H1" s="439"/>
      <c r="I1" s="439"/>
      <c r="J1" s="439"/>
      <c r="K1" s="439"/>
      <c r="L1" s="439"/>
      <c r="M1" s="196"/>
      <c r="N1" s="196"/>
      <c r="O1" s="196"/>
      <c r="P1" s="196"/>
    </row>
    <row r="3" spans="1:16" ht="30.75" customHeight="1" thickBot="1" x14ac:dyDescent="0.4">
      <c r="B3" s="200" t="s">
        <v>2161</v>
      </c>
      <c r="C3" s="200"/>
      <c r="D3" s="200"/>
      <c r="E3" s="200"/>
      <c r="F3" s="200"/>
      <c r="G3" s="200"/>
      <c r="H3" s="200"/>
      <c r="I3" s="200"/>
      <c r="J3" s="200"/>
      <c r="K3" s="200"/>
      <c r="L3" s="200"/>
    </row>
    <row r="4" spans="1:16" ht="8.25" customHeight="1" x14ac:dyDescent="0.35">
      <c r="B4" s="90"/>
      <c r="C4" s="90"/>
      <c r="D4" s="90"/>
      <c r="E4" s="90"/>
      <c r="F4" s="90"/>
      <c r="G4" s="90"/>
      <c r="H4" s="90"/>
      <c r="I4" s="90"/>
      <c r="J4" s="90"/>
      <c r="K4" s="90"/>
      <c r="L4" s="90"/>
    </row>
    <row r="5" spans="1:16" ht="45.75" customHeight="1" x14ac:dyDescent="0.35">
      <c r="B5" s="204" t="s">
        <v>2160</v>
      </c>
      <c r="C5" s="204"/>
      <c r="D5" s="204"/>
      <c r="E5" s="204"/>
      <c r="F5" s="204"/>
      <c r="G5" s="204"/>
      <c r="H5" s="86"/>
      <c r="I5" s="208" t="str">
        <f>"Avances en "&amp;TEXT(I10+J10+K10+L10,"#,##0")&amp;" indicadores"&amp;CHAR(10)&amp;"por rangos de porcentaje"</f>
        <v>Avances en 219 indicadores
por rangos de porcentaje</v>
      </c>
      <c r="J5" s="204"/>
      <c r="K5" s="204"/>
      <c r="L5" s="204"/>
    </row>
    <row r="6" spans="1:16" ht="24" customHeight="1" x14ac:dyDescent="0.35">
      <c r="B6" s="202" t="s">
        <v>3</v>
      </c>
      <c r="C6" s="202"/>
      <c r="D6" s="203" t="s">
        <v>2135</v>
      </c>
      <c r="E6" s="203" t="s">
        <v>2520</v>
      </c>
      <c r="F6" s="203" t="s">
        <v>2159</v>
      </c>
      <c r="G6" s="203" t="s">
        <v>2158</v>
      </c>
      <c r="H6" s="87"/>
      <c r="I6" s="203" t="s">
        <v>2157</v>
      </c>
      <c r="J6" s="203" t="s">
        <v>2156</v>
      </c>
      <c r="K6" s="203" t="s">
        <v>2155</v>
      </c>
      <c r="L6" s="202" t="s">
        <v>2154</v>
      </c>
    </row>
    <row r="7" spans="1:16" s="88" customFormat="1" ht="35.25" customHeight="1" x14ac:dyDescent="0.2">
      <c r="A7" s="89"/>
      <c r="B7" s="202"/>
      <c r="C7" s="202"/>
      <c r="D7" s="203"/>
      <c r="E7" s="203"/>
      <c r="F7" s="203"/>
      <c r="G7" s="203"/>
      <c r="H7" s="87"/>
      <c r="I7" s="203"/>
      <c r="J7" s="202"/>
      <c r="K7" s="202"/>
      <c r="L7" s="202"/>
    </row>
    <row r="8" spans="1:16" s="88" customFormat="1" ht="8.25" customHeight="1" thickBot="1" x14ac:dyDescent="0.25">
      <c r="A8" s="89"/>
      <c r="B8" s="85"/>
      <c r="C8" s="85"/>
      <c r="D8" s="84"/>
      <c r="E8" s="84"/>
      <c r="F8" s="84"/>
      <c r="G8" s="84"/>
      <c r="H8" s="84"/>
      <c r="I8" s="84"/>
      <c r="J8" s="85"/>
      <c r="K8" s="85"/>
      <c r="L8" s="85"/>
    </row>
    <row r="9" spans="1:16" s="88" customFormat="1" ht="8.25" customHeight="1" thickBot="1" x14ac:dyDescent="0.25">
      <c r="A9" s="89"/>
      <c r="B9" s="96"/>
      <c r="C9" s="96"/>
      <c r="D9" s="97"/>
      <c r="E9" s="97"/>
      <c r="F9" s="97"/>
      <c r="G9" s="97"/>
      <c r="H9" s="97"/>
      <c r="I9" s="97"/>
      <c r="J9" s="96"/>
      <c r="K9" s="96"/>
      <c r="L9" s="96"/>
    </row>
    <row r="10" spans="1:16" x14ac:dyDescent="0.35">
      <c r="B10" s="207" t="s">
        <v>2153</v>
      </c>
      <c r="C10" s="207"/>
      <c r="D10" s="78">
        <f t="shared" ref="D10:H10" si="0">SUM(D12:D44)</f>
        <v>463</v>
      </c>
      <c r="E10" s="78">
        <f>SUM(E12:E44)</f>
        <v>241</v>
      </c>
      <c r="F10" s="78">
        <f>SUM(F12:F44)</f>
        <v>219</v>
      </c>
      <c r="G10" s="78">
        <f>SUM(G12:G44)</f>
        <v>3</v>
      </c>
      <c r="H10" s="80">
        <f t="shared" si="0"/>
        <v>0</v>
      </c>
      <c r="I10" s="78">
        <f>SUM(I12:I44)</f>
        <v>11</v>
      </c>
      <c r="J10" s="78">
        <f>SUM(J12:J44)</f>
        <v>10</v>
      </c>
      <c r="K10" s="95">
        <f>SUM(K12:K44)</f>
        <v>39</v>
      </c>
      <c r="L10" s="95">
        <f>SUM(L12:L44)</f>
        <v>159</v>
      </c>
      <c r="N10" s="78"/>
      <c r="O10" s="64"/>
    </row>
    <row r="11" spans="1:16" x14ac:dyDescent="0.35">
      <c r="B11" s="207" t="s">
        <v>2152</v>
      </c>
      <c r="C11" s="207"/>
      <c r="D11" s="78"/>
      <c r="E11" s="71">
        <f>E10/$D$10*100</f>
        <v>52.051835853131742</v>
      </c>
      <c r="F11" s="71">
        <f>F10/$D$10*100</f>
        <v>47.300215982721383</v>
      </c>
      <c r="G11" s="71">
        <f>G10/$D$10*100</f>
        <v>0.64794816414686829</v>
      </c>
      <c r="H11" s="71"/>
      <c r="I11" s="78">
        <f>I10/($I$10+$J$10+$K$10+$L$10)*100</f>
        <v>5.0228310502283104</v>
      </c>
      <c r="J11" s="71">
        <f>J10/($I$10+$J$10+$K$10+$L$10)*100</f>
        <v>4.5662100456620998</v>
      </c>
      <c r="K11" s="71">
        <f>K10/($I$10+$J$10+$K$10+$L$10)*100</f>
        <v>17.80821917808219</v>
      </c>
      <c r="L11" s="71">
        <f>L10/($I$10+$J$10+$K$10+$L$10)*100</f>
        <v>72.602739726027394</v>
      </c>
      <c r="N11" s="78"/>
      <c r="O11" s="64"/>
    </row>
    <row r="12" spans="1:16" x14ac:dyDescent="0.35">
      <c r="B12" s="77">
        <v>1</v>
      </c>
      <c r="C12" s="74" t="s">
        <v>2134</v>
      </c>
      <c r="D12" s="71">
        <v>5</v>
      </c>
      <c r="E12" s="71">
        <v>0</v>
      </c>
      <c r="F12" s="71">
        <v>4</v>
      </c>
      <c r="G12" s="71">
        <v>1</v>
      </c>
      <c r="H12" s="71" t="s">
        <v>47</v>
      </c>
      <c r="I12" s="71">
        <v>0</v>
      </c>
      <c r="J12" s="71">
        <v>0</v>
      </c>
      <c r="K12" s="71">
        <v>0</v>
      </c>
      <c r="L12" s="71">
        <v>4</v>
      </c>
      <c r="M12" s="65"/>
      <c r="N12" s="71"/>
      <c r="O12" s="64"/>
    </row>
    <row r="13" spans="1:16" x14ac:dyDescent="0.35">
      <c r="B13" s="77">
        <v>4</v>
      </c>
      <c r="C13" s="74" t="s">
        <v>5</v>
      </c>
      <c r="D13" s="71">
        <v>13</v>
      </c>
      <c r="E13" s="71">
        <v>7</v>
      </c>
      <c r="F13" s="71">
        <v>6</v>
      </c>
      <c r="G13" s="71">
        <v>0</v>
      </c>
      <c r="H13" s="71" t="s">
        <v>47</v>
      </c>
      <c r="I13" s="71">
        <v>1</v>
      </c>
      <c r="J13" s="71">
        <v>0</v>
      </c>
      <c r="K13" s="71">
        <v>0</v>
      </c>
      <c r="L13" s="71">
        <v>5</v>
      </c>
      <c r="M13" s="65"/>
      <c r="N13" s="71"/>
      <c r="O13" s="64"/>
    </row>
    <row r="14" spans="1:16" x14ac:dyDescent="0.35">
      <c r="B14" s="77">
        <v>5</v>
      </c>
      <c r="C14" s="74" t="s">
        <v>163</v>
      </c>
      <c r="D14" s="71">
        <v>6</v>
      </c>
      <c r="E14" s="71">
        <v>0</v>
      </c>
      <c r="F14" s="71">
        <v>6</v>
      </c>
      <c r="G14" s="71">
        <v>0</v>
      </c>
      <c r="H14" s="71" t="s">
        <v>47</v>
      </c>
      <c r="I14" s="71">
        <v>0</v>
      </c>
      <c r="J14" s="71">
        <v>0</v>
      </c>
      <c r="K14" s="71">
        <v>3</v>
      </c>
      <c r="L14" s="71">
        <v>3</v>
      </c>
      <c r="M14" s="65"/>
      <c r="N14" s="71"/>
      <c r="O14" s="64"/>
    </row>
    <row r="15" spans="1:16" x14ac:dyDescent="0.35">
      <c r="B15" s="77">
        <v>6</v>
      </c>
      <c r="C15" s="74" t="s">
        <v>210</v>
      </c>
      <c r="D15" s="71">
        <v>4</v>
      </c>
      <c r="E15" s="71">
        <v>1</v>
      </c>
      <c r="F15" s="71">
        <v>3</v>
      </c>
      <c r="G15" s="71">
        <v>0</v>
      </c>
      <c r="H15" s="71" t="s">
        <v>47</v>
      </c>
      <c r="I15" s="71">
        <v>0</v>
      </c>
      <c r="J15" s="71">
        <v>0</v>
      </c>
      <c r="K15" s="71">
        <v>0</v>
      </c>
      <c r="L15" s="71">
        <v>3</v>
      </c>
      <c r="M15" s="65"/>
      <c r="N15" s="71"/>
      <c r="O15" s="64"/>
    </row>
    <row r="16" spans="1:16" ht="18.75" customHeight="1" x14ac:dyDescent="0.35">
      <c r="B16" s="77">
        <v>7</v>
      </c>
      <c r="C16" s="74" t="s">
        <v>249</v>
      </c>
      <c r="D16" s="71">
        <v>10</v>
      </c>
      <c r="E16" s="71">
        <v>5</v>
      </c>
      <c r="F16" s="71">
        <v>5</v>
      </c>
      <c r="G16" s="71">
        <v>0</v>
      </c>
      <c r="H16" s="71" t="s">
        <v>47</v>
      </c>
      <c r="I16" s="71">
        <v>0</v>
      </c>
      <c r="J16" s="71">
        <v>0</v>
      </c>
      <c r="K16" s="71">
        <v>0</v>
      </c>
      <c r="L16" s="71">
        <v>5</v>
      </c>
      <c r="M16" s="65"/>
      <c r="N16" s="71"/>
      <c r="O16" s="64"/>
    </row>
    <row r="17" spans="2:15" x14ac:dyDescent="0.35">
      <c r="B17" s="77">
        <v>8</v>
      </c>
      <c r="C17" s="74" t="s">
        <v>2522</v>
      </c>
      <c r="D17" s="71">
        <v>9</v>
      </c>
      <c r="E17" s="71">
        <v>3</v>
      </c>
      <c r="F17" s="71">
        <v>6</v>
      </c>
      <c r="G17" s="71">
        <v>0</v>
      </c>
      <c r="H17" s="71" t="s">
        <v>47</v>
      </c>
      <c r="I17" s="71">
        <v>0</v>
      </c>
      <c r="J17" s="71">
        <v>0</v>
      </c>
      <c r="K17" s="71">
        <v>0</v>
      </c>
      <c r="L17" s="71">
        <v>6</v>
      </c>
      <c r="M17" s="65"/>
      <c r="N17" s="71"/>
      <c r="O17" s="64"/>
    </row>
    <row r="18" spans="2:15" ht="18.75" customHeight="1" x14ac:dyDescent="0.35">
      <c r="B18" s="77">
        <v>9</v>
      </c>
      <c r="C18" s="74" t="s">
        <v>379</v>
      </c>
      <c r="D18" s="71">
        <v>2</v>
      </c>
      <c r="E18" s="71">
        <v>1</v>
      </c>
      <c r="F18" s="71">
        <v>1</v>
      </c>
      <c r="G18" s="71">
        <v>0</v>
      </c>
      <c r="H18" s="71" t="s">
        <v>47</v>
      </c>
      <c r="I18" s="71">
        <v>0</v>
      </c>
      <c r="J18" s="71">
        <v>0</v>
      </c>
      <c r="K18" s="71">
        <v>1</v>
      </c>
      <c r="L18" s="71">
        <v>0</v>
      </c>
      <c r="M18" s="65"/>
      <c r="N18" s="71"/>
      <c r="O18" s="64"/>
    </row>
    <row r="19" spans="2:15" x14ac:dyDescent="0.35">
      <c r="B19" s="77">
        <v>10</v>
      </c>
      <c r="C19" s="74" t="s">
        <v>390</v>
      </c>
      <c r="D19" s="71">
        <v>2</v>
      </c>
      <c r="E19" s="71">
        <v>2</v>
      </c>
      <c r="F19" s="71">
        <v>0</v>
      </c>
      <c r="G19" s="71">
        <v>0</v>
      </c>
      <c r="H19" s="71" t="s">
        <v>47</v>
      </c>
      <c r="I19" s="71">
        <v>0</v>
      </c>
      <c r="J19" s="71">
        <v>0</v>
      </c>
      <c r="K19" s="71">
        <v>0</v>
      </c>
      <c r="L19" s="71">
        <v>0</v>
      </c>
      <c r="M19" s="65"/>
      <c r="N19" s="71"/>
      <c r="O19" s="64"/>
    </row>
    <row r="20" spans="2:15" ht="18.75" customHeight="1" x14ac:dyDescent="0.35">
      <c r="B20" s="75">
        <v>11</v>
      </c>
      <c r="C20" s="74" t="s">
        <v>416</v>
      </c>
      <c r="D20" s="71">
        <v>55</v>
      </c>
      <c r="E20" s="71">
        <v>44</v>
      </c>
      <c r="F20" s="71">
        <v>11</v>
      </c>
      <c r="G20" s="71">
        <v>0</v>
      </c>
      <c r="H20" s="71" t="s">
        <v>47</v>
      </c>
      <c r="I20" s="71">
        <v>2</v>
      </c>
      <c r="J20" s="71">
        <v>0</v>
      </c>
      <c r="K20" s="71">
        <v>2</v>
      </c>
      <c r="L20" s="71">
        <v>7</v>
      </c>
      <c r="M20" s="65"/>
      <c r="N20" s="71"/>
      <c r="O20" s="64"/>
    </row>
    <row r="21" spans="2:15" x14ac:dyDescent="0.35">
      <c r="B21" s="75">
        <v>12</v>
      </c>
      <c r="C21" s="74" t="s">
        <v>747</v>
      </c>
      <c r="D21" s="71">
        <v>117</v>
      </c>
      <c r="E21" s="71">
        <v>27</v>
      </c>
      <c r="F21" s="71">
        <v>90</v>
      </c>
      <c r="G21" s="71">
        <v>0</v>
      </c>
      <c r="H21" s="71" t="s">
        <v>47</v>
      </c>
      <c r="I21" s="71">
        <v>5</v>
      </c>
      <c r="J21" s="71">
        <v>7</v>
      </c>
      <c r="K21" s="71">
        <v>17</v>
      </c>
      <c r="L21" s="71">
        <v>61</v>
      </c>
      <c r="M21" s="65"/>
      <c r="N21" s="71"/>
      <c r="O21" s="64"/>
    </row>
    <row r="22" spans="2:15" x14ac:dyDescent="0.35">
      <c r="B22" s="75">
        <v>13</v>
      </c>
      <c r="C22" s="74" t="s">
        <v>1155</v>
      </c>
      <c r="D22" s="71">
        <v>3</v>
      </c>
      <c r="E22" s="71">
        <v>3</v>
      </c>
      <c r="F22" s="71">
        <v>0</v>
      </c>
      <c r="G22" s="71">
        <v>0</v>
      </c>
      <c r="H22" s="71" t="s">
        <v>47</v>
      </c>
      <c r="I22" s="71">
        <v>0</v>
      </c>
      <c r="J22" s="71">
        <v>0</v>
      </c>
      <c r="K22" s="71">
        <v>0</v>
      </c>
      <c r="L22" s="71">
        <v>0</v>
      </c>
      <c r="M22" s="65"/>
      <c r="N22" s="71"/>
      <c r="O22" s="64"/>
    </row>
    <row r="23" spans="2:15" x14ac:dyDescent="0.35">
      <c r="B23" s="75">
        <v>14</v>
      </c>
      <c r="C23" s="74" t="s">
        <v>1173</v>
      </c>
      <c r="D23" s="71">
        <v>22</v>
      </c>
      <c r="E23" s="71">
        <v>7</v>
      </c>
      <c r="F23" s="71">
        <v>15</v>
      </c>
      <c r="G23" s="71">
        <v>0</v>
      </c>
      <c r="H23" s="71" t="s">
        <v>47</v>
      </c>
      <c r="I23" s="71">
        <v>1</v>
      </c>
      <c r="J23" s="71">
        <v>1</v>
      </c>
      <c r="K23" s="71">
        <v>1</v>
      </c>
      <c r="L23" s="71">
        <v>12</v>
      </c>
      <c r="M23" s="65"/>
      <c r="N23" s="71"/>
      <c r="O23" s="64"/>
    </row>
    <row r="24" spans="2:15" x14ac:dyDescent="0.35">
      <c r="B24" s="75">
        <v>15</v>
      </c>
      <c r="C24" s="74" t="s">
        <v>1264</v>
      </c>
      <c r="D24" s="71">
        <v>6</v>
      </c>
      <c r="E24" s="71">
        <v>6</v>
      </c>
      <c r="F24" s="71">
        <v>0</v>
      </c>
      <c r="G24" s="71">
        <v>0</v>
      </c>
      <c r="H24" s="71" t="s">
        <v>47</v>
      </c>
      <c r="I24" s="71">
        <v>0</v>
      </c>
      <c r="J24" s="71">
        <v>0</v>
      </c>
      <c r="K24" s="71">
        <v>0</v>
      </c>
      <c r="L24" s="71">
        <v>0</v>
      </c>
      <c r="M24" s="65"/>
      <c r="N24" s="71"/>
      <c r="O24" s="64"/>
    </row>
    <row r="25" spans="2:15" x14ac:dyDescent="0.35">
      <c r="B25" s="75">
        <v>16</v>
      </c>
      <c r="C25" s="74" t="s">
        <v>1303</v>
      </c>
      <c r="D25" s="71">
        <v>6</v>
      </c>
      <c r="E25" s="71">
        <v>4</v>
      </c>
      <c r="F25" s="71">
        <v>2</v>
      </c>
      <c r="G25" s="71">
        <v>0</v>
      </c>
      <c r="H25" s="71" t="s">
        <v>47</v>
      </c>
      <c r="I25" s="71">
        <v>0</v>
      </c>
      <c r="J25" s="71">
        <v>0</v>
      </c>
      <c r="K25" s="71">
        <v>0</v>
      </c>
      <c r="L25" s="71">
        <v>2</v>
      </c>
      <c r="M25" s="65"/>
      <c r="N25" s="71"/>
      <c r="O25" s="64"/>
    </row>
    <row r="26" spans="2:15" x14ac:dyDescent="0.35">
      <c r="B26" s="75">
        <v>18</v>
      </c>
      <c r="C26" s="74" t="s">
        <v>1363</v>
      </c>
      <c r="D26" s="71">
        <v>17</v>
      </c>
      <c r="E26" s="71">
        <v>11</v>
      </c>
      <c r="F26" s="71">
        <v>6</v>
      </c>
      <c r="G26" s="71">
        <v>0</v>
      </c>
      <c r="H26" s="71" t="s">
        <v>47</v>
      </c>
      <c r="I26" s="71">
        <v>0</v>
      </c>
      <c r="J26" s="71">
        <v>0</v>
      </c>
      <c r="K26" s="71">
        <v>0</v>
      </c>
      <c r="L26" s="71">
        <v>6</v>
      </c>
      <c r="M26" s="65"/>
      <c r="N26" s="71"/>
      <c r="O26" s="64"/>
    </row>
    <row r="27" spans="2:15" x14ac:dyDescent="0.35">
      <c r="B27" s="75">
        <v>19</v>
      </c>
      <c r="C27" s="74" t="s">
        <v>2133</v>
      </c>
      <c r="D27" s="71">
        <v>1</v>
      </c>
      <c r="E27" s="71">
        <v>1</v>
      </c>
      <c r="F27" s="71">
        <v>0</v>
      </c>
      <c r="G27" s="71">
        <v>0</v>
      </c>
      <c r="H27" s="71" t="s">
        <v>47</v>
      </c>
      <c r="I27" s="71">
        <v>0</v>
      </c>
      <c r="J27" s="71">
        <v>0</v>
      </c>
      <c r="K27" s="71">
        <v>0</v>
      </c>
      <c r="L27" s="71">
        <v>0</v>
      </c>
      <c r="M27" s="65"/>
      <c r="N27" s="71"/>
      <c r="O27" s="64"/>
    </row>
    <row r="28" spans="2:15" x14ac:dyDescent="0.35">
      <c r="B28" s="75">
        <v>20</v>
      </c>
      <c r="C28" s="74" t="s">
        <v>1433</v>
      </c>
      <c r="D28" s="71">
        <v>6</v>
      </c>
      <c r="E28" s="71">
        <v>0</v>
      </c>
      <c r="F28" s="71">
        <v>6</v>
      </c>
      <c r="G28" s="71">
        <v>0</v>
      </c>
      <c r="H28" s="71" t="s">
        <v>47</v>
      </c>
      <c r="I28" s="71">
        <v>1</v>
      </c>
      <c r="J28" s="71">
        <v>0</v>
      </c>
      <c r="K28" s="71">
        <v>3</v>
      </c>
      <c r="L28" s="71">
        <v>2</v>
      </c>
      <c r="M28" s="65"/>
      <c r="N28" s="71"/>
      <c r="O28" s="64"/>
    </row>
    <row r="29" spans="2:15" x14ac:dyDescent="0.35">
      <c r="B29" s="75">
        <v>21</v>
      </c>
      <c r="C29" s="74" t="s">
        <v>1481</v>
      </c>
      <c r="D29" s="71">
        <v>6</v>
      </c>
      <c r="E29" s="71">
        <v>6</v>
      </c>
      <c r="F29" s="71">
        <v>0</v>
      </c>
      <c r="G29" s="71">
        <v>0</v>
      </c>
      <c r="H29" s="71" t="s">
        <v>47</v>
      </c>
      <c r="I29" s="71">
        <v>0</v>
      </c>
      <c r="J29" s="71">
        <v>0</v>
      </c>
      <c r="K29" s="71">
        <v>0</v>
      </c>
      <c r="L29" s="71">
        <v>0</v>
      </c>
      <c r="M29" s="65"/>
      <c r="N29" s="71"/>
      <c r="O29" s="64"/>
    </row>
    <row r="30" spans="2:15" x14ac:dyDescent="0.35">
      <c r="B30" s="75">
        <v>22</v>
      </c>
      <c r="C30" s="74" t="s">
        <v>1492</v>
      </c>
      <c r="D30" s="71">
        <v>23</v>
      </c>
      <c r="E30" s="71">
        <v>22</v>
      </c>
      <c r="F30" s="71">
        <v>1</v>
      </c>
      <c r="G30" s="71">
        <v>0</v>
      </c>
      <c r="H30" s="71" t="s">
        <v>47</v>
      </c>
      <c r="I30" s="71">
        <v>0</v>
      </c>
      <c r="J30" s="71">
        <v>0</v>
      </c>
      <c r="K30" s="71">
        <v>1</v>
      </c>
      <c r="L30" s="71">
        <v>0</v>
      </c>
      <c r="M30" s="65"/>
      <c r="N30" s="71"/>
      <c r="O30" s="64"/>
    </row>
    <row r="31" spans="2:15" x14ac:dyDescent="0.35">
      <c r="B31" s="75">
        <v>35</v>
      </c>
      <c r="C31" s="74" t="s">
        <v>1613</v>
      </c>
      <c r="D31" s="71">
        <v>19</v>
      </c>
      <c r="E31" s="71">
        <v>8</v>
      </c>
      <c r="F31" s="71">
        <v>11</v>
      </c>
      <c r="G31" s="71">
        <v>0</v>
      </c>
      <c r="H31" s="71" t="s">
        <v>47</v>
      </c>
      <c r="I31" s="71">
        <v>1</v>
      </c>
      <c r="J31" s="71">
        <v>0</v>
      </c>
      <c r="K31" s="71">
        <v>1</v>
      </c>
      <c r="L31" s="71">
        <v>9</v>
      </c>
      <c r="M31" s="65"/>
      <c r="N31" s="71"/>
      <c r="O31" s="64"/>
    </row>
    <row r="32" spans="2:15" x14ac:dyDescent="0.35">
      <c r="B32" s="75">
        <v>36</v>
      </c>
      <c r="C32" s="74" t="s">
        <v>1654</v>
      </c>
      <c r="D32" s="71">
        <v>3</v>
      </c>
      <c r="E32" s="71">
        <v>2</v>
      </c>
      <c r="F32" s="71">
        <v>1</v>
      </c>
      <c r="G32" s="71">
        <v>0</v>
      </c>
      <c r="H32" s="71" t="s">
        <v>47</v>
      </c>
      <c r="I32" s="71">
        <v>0</v>
      </c>
      <c r="J32" s="71">
        <v>0</v>
      </c>
      <c r="K32" s="71">
        <v>0</v>
      </c>
      <c r="L32" s="71">
        <v>1</v>
      </c>
      <c r="M32" s="65"/>
      <c r="N32" s="71"/>
      <c r="O32" s="64"/>
    </row>
    <row r="33" spans="2:15" x14ac:dyDescent="0.35">
      <c r="B33" s="75">
        <v>38</v>
      </c>
      <c r="C33" s="74" t="s">
        <v>1682</v>
      </c>
      <c r="D33" s="71">
        <v>8</v>
      </c>
      <c r="E33" s="71">
        <v>5</v>
      </c>
      <c r="F33" s="71">
        <v>1</v>
      </c>
      <c r="G33" s="71">
        <v>2</v>
      </c>
      <c r="H33" s="71" t="s">
        <v>47</v>
      </c>
      <c r="I33" s="71">
        <v>0</v>
      </c>
      <c r="J33" s="71">
        <v>1</v>
      </c>
      <c r="K33" s="71">
        <v>0</v>
      </c>
      <c r="L33" s="71">
        <v>0</v>
      </c>
      <c r="M33" s="65"/>
      <c r="N33" s="71"/>
      <c r="O33" s="64"/>
    </row>
    <row r="34" spans="2:15" x14ac:dyDescent="0.35">
      <c r="B34" s="75">
        <v>40</v>
      </c>
      <c r="C34" s="74" t="s">
        <v>1703</v>
      </c>
      <c r="D34" s="71">
        <v>9</v>
      </c>
      <c r="E34" s="71">
        <v>0</v>
      </c>
      <c r="F34" s="71">
        <v>9</v>
      </c>
      <c r="G34" s="71">
        <v>0</v>
      </c>
      <c r="H34" s="71" t="s">
        <v>47</v>
      </c>
      <c r="I34" s="71">
        <v>0</v>
      </c>
      <c r="J34" s="71">
        <v>0</v>
      </c>
      <c r="K34" s="71">
        <v>0</v>
      </c>
      <c r="L34" s="71">
        <v>9</v>
      </c>
      <c r="M34" s="65"/>
      <c r="N34" s="71"/>
      <c r="O34" s="64"/>
    </row>
    <row r="35" spans="2:15" x14ac:dyDescent="0.35">
      <c r="B35" s="75">
        <v>41</v>
      </c>
      <c r="C35" s="74" t="s">
        <v>1721</v>
      </c>
      <c r="D35" s="71">
        <v>11</v>
      </c>
      <c r="E35" s="71">
        <v>11</v>
      </c>
      <c r="F35" s="71">
        <v>0</v>
      </c>
      <c r="G35" s="71">
        <v>0</v>
      </c>
      <c r="H35" s="71" t="s">
        <v>47</v>
      </c>
      <c r="I35" s="71">
        <v>0</v>
      </c>
      <c r="J35" s="71">
        <v>0</v>
      </c>
      <c r="K35" s="71">
        <v>0</v>
      </c>
      <c r="L35" s="71">
        <v>0</v>
      </c>
      <c r="M35" s="65"/>
      <c r="N35" s="71"/>
      <c r="O35" s="64"/>
    </row>
    <row r="36" spans="2:15" x14ac:dyDescent="0.35">
      <c r="B36" s="75">
        <v>43</v>
      </c>
      <c r="C36" s="74" t="s">
        <v>1740</v>
      </c>
      <c r="D36" s="71">
        <v>5</v>
      </c>
      <c r="E36" s="71">
        <v>0</v>
      </c>
      <c r="F36" s="71">
        <v>5</v>
      </c>
      <c r="G36" s="71">
        <v>0</v>
      </c>
      <c r="H36" s="71" t="s">
        <v>47</v>
      </c>
      <c r="I36" s="71">
        <v>0</v>
      </c>
      <c r="J36" s="71">
        <v>0</v>
      </c>
      <c r="K36" s="71">
        <v>1</v>
      </c>
      <c r="L36" s="71">
        <v>4</v>
      </c>
      <c r="M36" s="65"/>
      <c r="N36" s="71"/>
      <c r="O36" s="64"/>
    </row>
    <row r="37" spans="2:15" x14ac:dyDescent="0.35">
      <c r="B37" s="75">
        <v>45</v>
      </c>
      <c r="C37" s="74" t="s">
        <v>1766</v>
      </c>
      <c r="D37" s="71">
        <v>6</v>
      </c>
      <c r="E37" s="71">
        <v>4</v>
      </c>
      <c r="F37" s="71">
        <v>2</v>
      </c>
      <c r="G37" s="71">
        <v>0</v>
      </c>
      <c r="H37" s="71" t="s">
        <v>47</v>
      </c>
      <c r="I37" s="71">
        <v>0</v>
      </c>
      <c r="J37" s="71">
        <v>0</v>
      </c>
      <c r="K37" s="71">
        <v>0</v>
      </c>
      <c r="L37" s="71">
        <v>2</v>
      </c>
      <c r="M37" s="65"/>
      <c r="N37" s="71"/>
      <c r="O37" s="64"/>
    </row>
    <row r="38" spans="2:15" x14ac:dyDescent="0.35">
      <c r="B38" s="75">
        <v>47</v>
      </c>
      <c r="C38" s="74" t="s">
        <v>1790</v>
      </c>
      <c r="D38" s="71">
        <v>17</v>
      </c>
      <c r="E38" s="71">
        <v>12</v>
      </c>
      <c r="F38" s="71">
        <v>5</v>
      </c>
      <c r="G38" s="71">
        <v>0</v>
      </c>
      <c r="H38" s="71" t="s">
        <v>47</v>
      </c>
      <c r="I38" s="71">
        <v>0</v>
      </c>
      <c r="J38" s="71">
        <v>0</v>
      </c>
      <c r="K38" s="71">
        <v>0</v>
      </c>
      <c r="L38" s="71">
        <v>5</v>
      </c>
      <c r="M38" s="65"/>
      <c r="N38" s="71"/>
      <c r="O38" s="64"/>
    </row>
    <row r="39" spans="2:15" x14ac:dyDescent="0.35">
      <c r="B39" s="75">
        <v>48</v>
      </c>
      <c r="C39" s="74" t="s">
        <v>1867</v>
      </c>
      <c r="D39" s="71">
        <v>3</v>
      </c>
      <c r="E39" s="71">
        <v>1</v>
      </c>
      <c r="F39" s="71">
        <v>2</v>
      </c>
      <c r="G39" s="71">
        <v>0</v>
      </c>
      <c r="H39" s="71" t="s">
        <v>47</v>
      </c>
      <c r="I39" s="71">
        <v>0</v>
      </c>
      <c r="J39" s="71">
        <v>1</v>
      </c>
      <c r="K39" s="71">
        <v>1</v>
      </c>
      <c r="L39" s="71">
        <v>0</v>
      </c>
      <c r="M39" s="65"/>
      <c r="N39" s="71"/>
      <c r="O39" s="64"/>
    </row>
    <row r="40" spans="2:15" x14ac:dyDescent="0.35">
      <c r="B40" s="75">
        <v>49</v>
      </c>
      <c r="C40" s="74" t="s">
        <v>1914</v>
      </c>
      <c r="D40" s="71">
        <v>20</v>
      </c>
      <c r="E40" s="71">
        <v>14</v>
      </c>
      <c r="F40" s="71">
        <v>6</v>
      </c>
      <c r="G40" s="71">
        <v>0</v>
      </c>
      <c r="H40" s="71" t="s">
        <v>47</v>
      </c>
      <c r="I40" s="71">
        <v>0</v>
      </c>
      <c r="J40" s="71">
        <v>0</v>
      </c>
      <c r="K40" s="71">
        <v>0</v>
      </c>
      <c r="L40" s="71">
        <v>6</v>
      </c>
      <c r="M40" s="65"/>
      <c r="N40" s="71"/>
      <c r="O40" s="64"/>
    </row>
    <row r="41" spans="2:15" x14ac:dyDescent="0.35">
      <c r="B41" s="75">
        <v>50</v>
      </c>
      <c r="C41" s="74" t="s">
        <v>1965</v>
      </c>
      <c r="D41" s="71">
        <v>10</v>
      </c>
      <c r="E41" s="71">
        <v>4</v>
      </c>
      <c r="F41" s="71">
        <v>6</v>
      </c>
      <c r="G41" s="71">
        <v>0</v>
      </c>
      <c r="H41" s="71" t="s">
        <v>47</v>
      </c>
      <c r="I41" s="71">
        <v>0</v>
      </c>
      <c r="J41" s="71">
        <v>0</v>
      </c>
      <c r="K41" s="71">
        <v>3</v>
      </c>
      <c r="L41" s="71">
        <v>3</v>
      </c>
      <c r="M41" s="65"/>
      <c r="N41" s="71"/>
      <c r="O41" s="64"/>
    </row>
    <row r="42" spans="2:15" ht="30" x14ac:dyDescent="0.35">
      <c r="B42" s="75">
        <v>51</v>
      </c>
      <c r="C42" s="74" t="s">
        <v>2008</v>
      </c>
      <c r="D42" s="71">
        <v>4</v>
      </c>
      <c r="E42" s="71">
        <v>1</v>
      </c>
      <c r="F42" s="71">
        <v>3</v>
      </c>
      <c r="G42" s="71">
        <v>0</v>
      </c>
      <c r="H42" s="71" t="s">
        <v>47</v>
      </c>
      <c r="I42" s="71">
        <v>0</v>
      </c>
      <c r="J42" s="71">
        <v>0</v>
      </c>
      <c r="K42" s="71">
        <v>2</v>
      </c>
      <c r="L42" s="71">
        <v>1</v>
      </c>
      <c r="M42" s="65"/>
      <c r="N42" s="71"/>
      <c r="O42" s="64"/>
    </row>
    <row r="43" spans="2:15" ht="15" customHeight="1" x14ac:dyDescent="0.35">
      <c r="B43" s="75">
        <v>52</v>
      </c>
      <c r="C43" s="74" t="s">
        <v>2048</v>
      </c>
      <c r="D43" s="71">
        <v>6</v>
      </c>
      <c r="E43" s="71">
        <v>0</v>
      </c>
      <c r="F43" s="71">
        <v>6</v>
      </c>
      <c r="G43" s="71">
        <v>0</v>
      </c>
      <c r="H43" s="71" t="s">
        <v>47</v>
      </c>
      <c r="I43" s="71">
        <v>0</v>
      </c>
      <c r="J43" s="71">
        <v>0</v>
      </c>
      <c r="K43" s="71">
        <v>3</v>
      </c>
      <c r="L43" s="71">
        <v>3</v>
      </c>
      <c r="M43" s="65"/>
      <c r="N43" s="71"/>
      <c r="O43" s="64"/>
    </row>
    <row r="44" spans="2:15" ht="18.75" thickBot="1" x14ac:dyDescent="0.4">
      <c r="B44" s="94">
        <v>53</v>
      </c>
      <c r="C44" s="93" t="s">
        <v>2069</v>
      </c>
      <c r="D44" s="92">
        <v>29</v>
      </c>
      <c r="E44" s="92">
        <v>29</v>
      </c>
      <c r="F44" s="92">
        <v>0</v>
      </c>
      <c r="G44" s="92">
        <v>0</v>
      </c>
      <c r="H44" s="92" t="s">
        <v>47</v>
      </c>
      <c r="I44" s="92">
        <v>0</v>
      </c>
      <c r="J44" s="92">
        <v>0</v>
      </c>
      <c r="K44" s="92">
        <v>0</v>
      </c>
      <c r="L44" s="92">
        <v>0</v>
      </c>
      <c r="M44" s="65"/>
      <c r="N44" s="71"/>
      <c r="O44" s="64"/>
    </row>
    <row r="45" spans="2:15" ht="30.75" customHeight="1" x14ac:dyDescent="0.35">
      <c r="B45" s="440" t="s">
        <v>2521</v>
      </c>
      <c r="C45" s="440"/>
      <c r="D45" s="440"/>
      <c r="E45" s="440"/>
      <c r="F45" s="440"/>
      <c r="G45" s="440"/>
      <c r="H45" s="440"/>
      <c r="I45" s="440"/>
      <c r="J45" s="440"/>
      <c r="K45" s="440"/>
      <c r="L45" s="440"/>
      <c r="M45" s="65"/>
      <c r="N45" s="71"/>
      <c r="O45" s="64"/>
    </row>
    <row r="46" spans="2:15" ht="18.75" thickBot="1" x14ac:dyDescent="0.4">
      <c r="B46" s="63" t="s">
        <v>2131</v>
      </c>
      <c r="D46" s="60"/>
      <c r="N46" s="92"/>
    </row>
    <row r="47" spans="2:15" x14ac:dyDescent="0.35">
      <c r="D47" s="60"/>
    </row>
    <row r="48" spans="2:15" x14ac:dyDescent="0.35">
      <c r="D48" s="60"/>
    </row>
    <row r="49" spans="4:4" x14ac:dyDescent="0.35">
      <c r="D49" s="60"/>
    </row>
    <row r="50" spans="4:4" x14ac:dyDescent="0.35">
      <c r="D50" s="60"/>
    </row>
    <row r="51" spans="4:4" x14ac:dyDescent="0.35">
      <c r="D51" s="60"/>
    </row>
    <row r="52" spans="4:4" x14ac:dyDescent="0.35">
      <c r="D52" s="60"/>
    </row>
    <row r="53" spans="4:4" x14ac:dyDescent="0.35">
      <c r="D53" s="60"/>
    </row>
    <row r="54" spans="4:4" x14ac:dyDescent="0.35">
      <c r="D54" s="60"/>
    </row>
    <row r="55" spans="4:4" x14ac:dyDescent="0.35">
      <c r="D55" s="60"/>
    </row>
    <row r="56" spans="4:4" x14ac:dyDescent="0.35">
      <c r="D56" s="60"/>
    </row>
    <row r="57" spans="4:4" x14ac:dyDescent="0.35">
      <c r="D57" s="60"/>
    </row>
    <row r="58" spans="4:4" x14ac:dyDescent="0.35">
      <c r="D58" s="60"/>
    </row>
    <row r="59" spans="4:4" x14ac:dyDescent="0.35">
      <c r="D59" s="60"/>
    </row>
    <row r="60" spans="4:4" x14ac:dyDescent="0.35">
      <c r="D60" s="60"/>
    </row>
    <row r="61" spans="4:4" x14ac:dyDescent="0.35">
      <c r="D61" s="60"/>
    </row>
    <row r="62" spans="4:4" x14ac:dyDescent="0.35">
      <c r="D62" s="60"/>
    </row>
    <row r="63" spans="4:4" x14ac:dyDescent="0.35">
      <c r="D63" s="60"/>
    </row>
    <row r="64" spans="4:4" x14ac:dyDescent="0.35">
      <c r="D64" s="60"/>
    </row>
    <row r="65" spans="4:4" x14ac:dyDescent="0.35">
      <c r="D65" s="60"/>
    </row>
    <row r="66" spans="4:4" x14ac:dyDescent="0.35">
      <c r="D66" s="60"/>
    </row>
    <row r="67" spans="4:4" x14ac:dyDescent="0.35">
      <c r="D67" s="60"/>
    </row>
    <row r="68" spans="4:4" x14ac:dyDescent="0.35">
      <c r="D68" s="60"/>
    </row>
    <row r="69" spans="4:4" x14ac:dyDescent="0.35">
      <c r="D69" s="60"/>
    </row>
    <row r="70" spans="4:4" x14ac:dyDescent="0.35">
      <c r="D70" s="60"/>
    </row>
    <row r="71" spans="4:4" x14ac:dyDescent="0.35">
      <c r="D71" s="60"/>
    </row>
    <row r="72" spans="4:4" x14ac:dyDescent="0.35">
      <c r="D72" s="60"/>
    </row>
    <row r="73" spans="4:4" x14ac:dyDescent="0.35">
      <c r="D73" s="60"/>
    </row>
    <row r="74" spans="4:4" x14ac:dyDescent="0.35">
      <c r="D74" s="60"/>
    </row>
    <row r="75" spans="4:4" x14ac:dyDescent="0.35">
      <c r="D75" s="60"/>
    </row>
    <row r="76" spans="4:4" x14ac:dyDescent="0.35">
      <c r="D76" s="60"/>
    </row>
    <row r="77" spans="4:4" x14ac:dyDescent="0.35">
      <c r="D77" s="60"/>
    </row>
    <row r="78" spans="4:4" x14ac:dyDescent="0.35">
      <c r="D78" s="60"/>
    </row>
    <row r="79" spans="4:4" x14ac:dyDescent="0.35">
      <c r="D79" s="60"/>
    </row>
    <row r="80" spans="4:4" x14ac:dyDescent="0.35">
      <c r="D80" s="60"/>
    </row>
    <row r="81" spans="4:4" x14ac:dyDescent="0.35">
      <c r="D81" s="60"/>
    </row>
    <row r="82" spans="4:4" x14ac:dyDescent="0.35">
      <c r="D82" s="60"/>
    </row>
    <row r="83" spans="4:4" x14ac:dyDescent="0.35">
      <c r="D83" s="60"/>
    </row>
    <row r="84" spans="4:4" x14ac:dyDescent="0.35">
      <c r="D84" s="60"/>
    </row>
    <row r="85" spans="4:4" x14ac:dyDescent="0.35">
      <c r="D85" s="60"/>
    </row>
    <row r="86" spans="4:4" x14ac:dyDescent="0.35">
      <c r="D86" s="60"/>
    </row>
    <row r="87" spans="4:4" x14ac:dyDescent="0.35">
      <c r="D87" s="60"/>
    </row>
  </sheetData>
  <mergeCells count="16">
    <mergeCell ref="B45:L45"/>
    <mergeCell ref="B10:C10"/>
    <mergeCell ref="B11:C11"/>
    <mergeCell ref="A1:D1"/>
    <mergeCell ref="B3:L3"/>
    <mergeCell ref="B5:G5"/>
    <mergeCell ref="I5:L5"/>
    <mergeCell ref="B6:C7"/>
    <mergeCell ref="D6:D7"/>
    <mergeCell ref="E6:E7"/>
    <mergeCell ref="F6:F7"/>
    <mergeCell ref="G6:G7"/>
    <mergeCell ref="I6:I7"/>
    <mergeCell ref="J6:J7"/>
    <mergeCell ref="K6:K7"/>
    <mergeCell ref="L6:L7"/>
  </mergeCell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343</v>
      </c>
      <c r="M4" s="310" t="s">
        <v>342</v>
      </c>
      <c r="N4" s="310"/>
      <c r="O4" s="310"/>
      <c r="P4" s="310"/>
      <c r="Q4" s="311"/>
      <c r="R4" s="17"/>
      <c r="S4" s="312" t="s">
        <v>2170</v>
      </c>
      <c r="T4" s="313"/>
      <c r="U4" s="313"/>
      <c r="V4" s="303" t="s">
        <v>341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335</v>
      </c>
      <c r="D6" s="299" t="s">
        <v>340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339</v>
      </c>
      <c r="K8" s="23" t="s">
        <v>19</v>
      </c>
      <c r="L8" s="23" t="s">
        <v>338</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9.5" customHeight="1" thickTop="1" thickBot="1" x14ac:dyDescent="0.25">
      <c r="B10" s="24" t="s">
        <v>22</v>
      </c>
      <c r="C10" s="303" t="s">
        <v>337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319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336</v>
      </c>
      <c r="C21" s="288"/>
      <c r="D21" s="288"/>
      <c r="E21" s="288"/>
      <c r="F21" s="288"/>
      <c r="G21" s="288"/>
      <c r="H21" s="288"/>
      <c r="I21" s="288"/>
      <c r="J21" s="288"/>
      <c r="K21" s="288"/>
      <c r="L21" s="288"/>
      <c r="M21" s="289" t="s">
        <v>335</v>
      </c>
      <c r="N21" s="289"/>
      <c r="O21" s="289" t="s">
        <v>49</v>
      </c>
      <c r="P21" s="289"/>
      <c r="Q21" s="289" t="s">
        <v>50</v>
      </c>
      <c r="R21" s="289"/>
      <c r="S21" s="33" t="s">
        <v>334</v>
      </c>
      <c r="T21" s="33" t="s">
        <v>333</v>
      </c>
      <c r="U21" s="33" t="s">
        <v>332</v>
      </c>
      <c r="V21" s="33">
        <f>+IF(ISERR(U21/T21*100),"N/A",ROUND(U21/T21*100,2))</f>
        <v>112.7</v>
      </c>
      <c r="W21" s="34">
        <f>+IF(ISERR(U21/S21*100),"N/A",ROUND(U21/S21*100,2))</f>
        <v>101.43</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330</v>
      </c>
      <c r="F25" s="37"/>
      <c r="G25" s="37"/>
      <c r="H25" s="38"/>
      <c r="I25" s="38"/>
      <c r="J25" s="38"/>
      <c r="K25" s="38"/>
      <c r="L25" s="38"/>
      <c r="M25" s="38"/>
      <c r="N25" s="38"/>
      <c r="O25" s="38"/>
      <c r="P25" s="39"/>
      <c r="Q25" s="39"/>
      <c r="R25" s="40" t="s">
        <v>331</v>
      </c>
      <c r="S25" s="40" t="s">
        <v>10</v>
      </c>
      <c r="T25" s="39"/>
      <c r="U25" s="40" t="s">
        <v>327</v>
      </c>
      <c r="V25" s="39"/>
      <c r="W25" s="41">
        <f>+IF(ISERR(U25/R25*100),"N/A",ROUND(U25/R25*100,2))</f>
        <v>86.92</v>
      </c>
    </row>
    <row r="26" spans="2:27" ht="26.25" customHeight="1" thickBot="1" x14ac:dyDescent="0.25">
      <c r="B26" s="282" t="s">
        <v>71</v>
      </c>
      <c r="C26" s="283"/>
      <c r="D26" s="283"/>
      <c r="E26" s="42" t="s">
        <v>330</v>
      </c>
      <c r="F26" s="42"/>
      <c r="G26" s="42"/>
      <c r="H26" s="43"/>
      <c r="I26" s="43"/>
      <c r="J26" s="43"/>
      <c r="K26" s="43"/>
      <c r="L26" s="43"/>
      <c r="M26" s="43"/>
      <c r="N26" s="43"/>
      <c r="O26" s="43"/>
      <c r="P26" s="44"/>
      <c r="Q26" s="44"/>
      <c r="R26" s="45" t="s">
        <v>329</v>
      </c>
      <c r="S26" s="45" t="s">
        <v>328</v>
      </c>
      <c r="T26" s="45">
        <f>+IF(ISERR(S26/R26*100),"N/A",ROUND(S26/R26*100,2))</f>
        <v>90</v>
      </c>
      <c r="U26" s="45" t="s">
        <v>327</v>
      </c>
      <c r="V26" s="45">
        <f>+IF(ISERR(U26/S26*100),"N/A",ROUND(U26/S26*100,2))</f>
        <v>100</v>
      </c>
      <c r="W26" s="46">
        <f>+IF(ISERR(U26/R26*100),"N/A",ROUND(U26/R26*100,2))</f>
        <v>90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2417</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6.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2418</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2419</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267</v>
      </c>
      <c r="D4" s="307" t="s">
        <v>266</v>
      </c>
      <c r="E4" s="307"/>
      <c r="F4" s="307"/>
      <c r="G4" s="307"/>
      <c r="H4" s="308"/>
      <c r="J4" s="309" t="s">
        <v>6</v>
      </c>
      <c r="K4" s="307"/>
      <c r="L4" s="16" t="s">
        <v>361</v>
      </c>
      <c r="M4" s="310" t="s">
        <v>360</v>
      </c>
      <c r="N4" s="310"/>
      <c r="O4" s="310"/>
      <c r="P4" s="310"/>
      <c r="Q4" s="311"/>
      <c r="R4" s="17"/>
      <c r="S4" s="312" t="s">
        <v>2170</v>
      </c>
      <c r="T4" s="313"/>
      <c r="U4" s="313"/>
      <c r="V4" s="303" t="s">
        <v>359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351</v>
      </c>
      <c r="D6" s="299" t="s">
        <v>358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349</v>
      </c>
      <c r="D7" s="301" t="s">
        <v>357</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356</v>
      </c>
      <c r="K8" s="23" t="s">
        <v>19</v>
      </c>
      <c r="L8" s="23" t="s">
        <v>355</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62" customHeight="1" thickTop="1" thickBot="1" x14ac:dyDescent="0.25">
      <c r="B10" s="24" t="s">
        <v>22</v>
      </c>
      <c r="C10" s="303" t="s">
        <v>354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353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352</v>
      </c>
      <c r="C21" s="288"/>
      <c r="D21" s="288"/>
      <c r="E21" s="288"/>
      <c r="F21" s="288"/>
      <c r="G21" s="288"/>
      <c r="H21" s="288"/>
      <c r="I21" s="288"/>
      <c r="J21" s="288"/>
      <c r="K21" s="288"/>
      <c r="L21" s="288"/>
      <c r="M21" s="289" t="s">
        <v>351</v>
      </c>
      <c r="N21" s="289"/>
      <c r="O21" s="289" t="s">
        <v>49</v>
      </c>
      <c r="P21" s="289"/>
      <c r="Q21" s="289" t="s">
        <v>132</v>
      </c>
      <c r="R21" s="289"/>
      <c r="S21" s="33" t="s">
        <v>195</v>
      </c>
      <c r="T21" s="33" t="s">
        <v>55</v>
      </c>
      <c r="U21" s="33" t="s">
        <v>55</v>
      </c>
      <c r="V21" s="33" t="str">
        <f>+IF(ISERR(U21/T21*100),"N/A",ROUND(U21/T21*100,2))</f>
        <v>N/A</v>
      </c>
      <c r="W21" s="34" t="str">
        <f>+IF(ISERR(U21/S21*100),"N/A",ROUND(U21/S21*100,2))</f>
        <v>N/A</v>
      </c>
    </row>
    <row r="22" spans="2:27" ht="56.25" customHeight="1" thickBot="1" x14ac:dyDescent="0.25">
      <c r="B22" s="287" t="s">
        <v>350</v>
      </c>
      <c r="C22" s="288"/>
      <c r="D22" s="288"/>
      <c r="E22" s="288"/>
      <c r="F22" s="288"/>
      <c r="G22" s="288"/>
      <c r="H22" s="288"/>
      <c r="I22" s="288"/>
      <c r="J22" s="288"/>
      <c r="K22" s="288"/>
      <c r="L22" s="288"/>
      <c r="M22" s="289" t="s">
        <v>349</v>
      </c>
      <c r="N22" s="289"/>
      <c r="O22" s="289" t="s">
        <v>49</v>
      </c>
      <c r="P22" s="289"/>
      <c r="Q22" s="289" t="s">
        <v>132</v>
      </c>
      <c r="R22" s="289"/>
      <c r="S22" s="33" t="s">
        <v>61</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348</v>
      </c>
      <c r="F26" s="37"/>
      <c r="G26" s="37"/>
      <c r="H26" s="38"/>
      <c r="I26" s="38"/>
      <c r="J26" s="38"/>
      <c r="K26" s="38"/>
      <c r="L26" s="38"/>
      <c r="M26" s="38"/>
      <c r="N26" s="38"/>
      <c r="O26" s="38"/>
      <c r="P26" s="39"/>
      <c r="Q26" s="39"/>
      <c r="R26" s="40" t="s">
        <v>347</v>
      </c>
      <c r="S26" s="40" t="s">
        <v>10</v>
      </c>
      <c r="T26" s="39"/>
      <c r="U26" s="40" t="s">
        <v>346</v>
      </c>
      <c r="V26" s="39"/>
      <c r="W26" s="41">
        <f>+IF(ISERR(U26/R26*100),"N/A",ROUND(U26/R26*100,2))</f>
        <v>94.85</v>
      </c>
    </row>
    <row r="27" spans="2:27" ht="26.25" customHeight="1" x14ac:dyDescent="0.2">
      <c r="B27" s="282" t="s">
        <v>71</v>
      </c>
      <c r="C27" s="283"/>
      <c r="D27" s="283"/>
      <c r="E27" s="42" t="s">
        <v>348</v>
      </c>
      <c r="F27" s="42"/>
      <c r="G27" s="42"/>
      <c r="H27" s="43"/>
      <c r="I27" s="43"/>
      <c r="J27" s="43"/>
      <c r="K27" s="43"/>
      <c r="L27" s="43"/>
      <c r="M27" s="43"/>
      <c r="N27" s="43"/>
      <c r="O27" s="43"/>
      <c r="P27" s="44"/>
      <c r="Q27" s="44"/>
      <c r="R27" s="45" t="s">
        <v>347</v>
      </c>
      <c r="S27" s="45" t="s">
        <v>346</v>
      </c>
      <c r="T27" s="45">
        <f>+IF(ISERR(S27/R27*100),"N/A",ROUND(S27/R27*100,2))</f>
        <v>94.85</v>
      </c>
      <c r="U27" s="45" t="s">
        <v>346</v>
      </c>
      <c r="V27" s="45">
        <f>+IF(ISERR(U27/S27*100),"N/A",ROUND(U27/S27*100,2))</f>
        <v>100</v>
      </c>
      <c r="W27" s="46">
        <f>+IF(ISERR(U27/R27*100),"N/A",ROUND(U27/R27*100,2))</f>
        <v>94.85</v>
      </c>
    </row>
    <row r="28" spans="2:27" ht="23.25" customHeight="1" thickBot="1" x14ac:dyDescent="0.25">
      <c r="B28" s="281" t="s">
        <v>67</v>
      </c>
      <c r="C28" s="267"/>
      <c r="D28" s="267"/>
      <c r="E28" s="37" t="s">
        <v>345</v>
      </c>
      <c r="F28" s="37"/>
      <c r="G28" s="37"/>
      <c r="H28" s="38"/>
      <c r="I28" s="38"/>
      <c r="J28" s="38"/>
      <c r="K28" s="38"/>
      <c r="L28" s="38"/>
      <c r="M28" s="38"/>
      <c r="N28" s="38"/>
      <c r="O28" s="38"/>
      <c r="P28" s="39"/>
      <c r="Q28" s="39"/>
      <c r="R28" s="40" t="s">
        <v>344</v>
      </c>
      <c r="S28" s="40" t="s">
        <v>10</v>
      </c>
      <c r="T28" s="39"/>
      <c r="U28" s="40" t="s">
        <v>87</v>
      </c>
      <c r="V28" s="39"/>
      <c r="W28" s="41">
        <f>+IF(ISERR(U28/R28*100),"N/A",ROUND(U28/R28*100,2))</f>
        <v>0</v>
      </c>
    </row>
    <row r="29" spans="2:27" ht="26.25" customHeight="1" thickBot="1" x14ac:dyDescent="0.25">
      <c r="B29" s="282" t="s">
        <v>71</v>
      </c>
      <c r="C29" s="283"/>
      <c r="D29" s="283"/>
      <c r="E29" s="42" t="s">
        <v>345</v>
      </c>
      <c r="F29" s="42"/>
      <c r="G29" s="42"/>
      <c r="H29" s="43"/>
      <c r="I29" s="43"/>
      <c r="J29" s="43"/>
      <c r="K29" s="43"/>
      <c r="L29" s="43"/>
      <c r="M29" s="43"/>
      <c r="N29" s="43"/>
      <c r="O29" s="43"/>
      <c r="P29" s="44"/>
      <c r="Q29" s="44"/>
      <c r="R29" s="45" t="s">
        <v>344</v>
      </c>
      <c r="S29" s="45" t="s">
        <v>87</v>
      </c>
      <c r="T29" s="45">
        <f>+IF(ISERR(S29/R29*100),"N/A",ROUND(S29/R29*100,2))</f>
        <v>0</v>
      </c>
      <c r="U29" s="45" t="s">
        <v>87</v>
      </c>
      <c r="V29" s="45" t="str">
        <f>+IF(ISERR(U29/S29*100),"N/A",ROUND(U29/S29*100,2))</f>
        <v>N/A</v>
      </c>
      <c r="W29" s="46">
        <f>+IF(ISERR(U29/R29*100),"N/A",ROUND(U29/R29*100,2))</f>
        <v>0</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2414</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48.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2415</v>
      </c>
      <c r="C33" s="271"/>
      <c r="D33" s="271"/>
      <c r="E33" s="271"/>
      <c r="F33" s="271"/>
      <c r="G33" s="271"/>
      <c r="H33" s="271"/>
      <c r="I33" s="271"/>
      <c r="J33" s="271"/>
      <c r="K33" s="271"/>
      <c r="L33" s="271"/>
      <c r="M33" s="271"/>
      <c r="N33" s="271"/>
      <c r="O33" s="271"/>
      <c r="P33" s="271"/>
      <c r="Q33" s="271"/>
      <c r="R33" s="271"/>
      <c r="S33" s="271"/>
      <c r="T33" s="271"/>
      <c r="U33" s="271"/>
      <c r="V33" s="271"/>
      <c r="W33" s="272"/>
    </row>
    <row r="34" spans="2:23" ht="53.2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2416</v>
      </c>
      <c r="C35" s="271"/>
      <c r="D35" s="271"/>
      <c r="E35" s="271"/>
      <c r="F35" s="271"/>
      <c r="G35" s="271"/>
      <c r="H35" s="271"/>
      <c r="I35" s="271"/>
      <c r="J35" s="271"/>
      <c r="K35" s="271"/>
      <c r="L35" s="271"/>
      <c r="M35" s="271"/>
      <c r="N35" s="271"/>
      <c r="O35" s="271"/>
      <c r="P35" s="271"/>
      <c r="Q35" s="271"/>
      <c r="R35" s="271"/>
      <c r="S35" s="271"/>
      <c r="T35" s="271"/>
      <c r="U35" s="271"/>
      <c r="V35" s="271"/>
      <c r="W35" s="272"/>
    </row>
    <row r="36" spans="2:23" ht="65.2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5.25" customHeight="1" thickTop="1" thickBot="1" x14ac:dyDescent="0.25">
      <c r="B4" s="15" t="s">
        <v>3</v>
      </c>
      <c r="C4" s="16" t="s">
        <v>380</v>
      </c>
      <c r="D4" s="307" t="s">
        <v>379</v>
      </c>
      <c r="E4" s="307"/>
      <c r="F4" s="307"/>
      <c r="G4" s="307"/>
      <c r="H4" s="308"/>
      <c r="J4" s="309" t="s">
        <v>6</v>
      </c>
      <c r="K4" s="307"/>
      <c r="L4" s="16" t="s">
        <v>378</v>
      </c>
      <c r="M4" s="310" t="s">
        <v>377</v>
      </c>
      <c r="N4" s="310"/>
      <c r="O4" s="310"/>
      <c r="P4" s="310"/>
      <c r="Q4" s="311"/>
      <c r="R4" s="17"/>
      <c r="S4" s="312" t="s">
        <v>2170</v>
      </c>
      <c r="T4" s="313"/>
      <c r="U4" s="313"/>
      <c r="V4" s="303" t="s">
        <v>376</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368</v>
      </c>
      <c r="D6" s="299" t="s">
        <v>375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374</v>
      </c>
      <c r="K8" s="23" t="s">
        <v>373</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24.5" customHeight="1" thickTop="1" thickBot="1" x14ac:dyDescent="0.25">
      <c r="B10" s="24" t="s">
        <v>22</v>
      </c>
      <c r="C10" s="303" t="s">
        <v>372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371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370</v>
      </c>
      <c r="C21" s="288"/>
      <c r="D21" s="288"/>
      <c r="E21" s="288"/>
      <c r="F21" s="288"/>
      <c r="G21" s="288"/>
      <c r="H21" s="288"/>
      <c r="I21" s="288"/>
      <c r="J21" s="288"/>
      <c r="K21" s="288"/>
      <c r="L21" s="288"/>
      <c r="M21" s="289" t="s">
        <v>368</v>
      </c>
      <c r="N21" s="289"/>
      <c r="O21" s="289" t="s">
        <v>49</v>
      </c>
      <c r="P21" s="289"/>
      <c r="Q21" s="289" t="s">
        <v>50</v>
      </c>
      <c r="R21" s="289"/>
      <c r="S21" s="33" t="s">
        <v>51</v>
      </c>
      <c r="T21" s="33" t="s">
        <v>87</v>
      </c>
      <c r="U21" s="33" t="s">
        <v>87</v>
      </c>
      <c r="V21" s="33" t="str">
        <f>+IF(ISERR(U21/T21*100),"N/A",ROUND(U21/T21*100,2))</f>
        <v>N/A</v>
      </c>
      <c r="W21" s="34">
        <f>+IF(ISERR(U21/S21*100),"N/A",ROUND(U21/S21*100,2))</f>
        <v>0</v>
      </c>
    </row>
    <row r="22" spans="2:27" ht="56.25" customHeight="1" thickBot="1" x14ac:dyDescent="0.25">
      <c r="B22" s="287" t="s">
        <v>369</v>
      </c>
      <c r="C22" s="288"/>
      <c r="D22" s="288"/>
      <c r="E22" s="288"/>
      <c r="F22" s="288"/>
      <c r="G22" s="288"/>
      <c r="H22" s="288"/>
      <c r="I22" s="288"/>
      <c r="J22" s="288"/>
      <c r="K22" s="288"/>
      <c r="L22" s="288"/>
      <c r="M22" s="289" t="s">
        <v>368</v>
      </c>
      <c r="N22" s="289"/>
      <c r="O22" s="289" t="s">
        <v>49</v>
      </c>
      <c r="P22" s="289"/>
      <c r="Q22" s="289" t="s">
        <v>50</v>
      </c>
      <c r="R22" s="289"/>
      <c r="S22" s="33" t="s">
        <v>367</v>
      </c>
      <c r="T22" s="33" t="s">
        <v>59</v>
      </c>
      <c r="U22" s="33" t="s">
        <v>366</v>
      </c>
      <c r="V22" s="33">
        <f>+IF(ISERR(U22/T22*100),"N/A",ROUND(U22/T22*100,2))</f>
        <v>85</v>
      </c>
      <c r="W22" s="34">
        <f>+IF(ISERR(U22/S22*100),"N/A",ROUND(U22/S22*100,2))</f>
        <v>18.89</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365</v>
      </c>
      <c r="F26" s="37"/>
      <c r="G26" s="37"/>
      <c r="H26" s="38"/>
      <c r="I26" s="38"/>
      <c r="J26" s="38"/>
      <c r="K26" s="38"/>
      <c r="L26" s="38"/>
      <c r="M26" s="38"/>
      <c r="N26" s="38"/>
      <c r="O26" s="38"/>
      <c r="P26" s="39"/>
      <c r="Q26" s="39"/>
      <c r="R26" s="40" t="s">
        <v>364</v>
      </c>
      <c r="S26" s="40" t="s">
        <v>10</v>
      </c>
      <c r="T26" s="39"/>
      <c r="U26" s="40" t="s">
        <v>362</v>
      </c>
      <c r="V26" s="39"/>
      <c r="W26" s="41">
        <f>+IF(ISERR(U26/R26*100),"N/A",ROUND(U26/R26*100,2))</f>
        <v>0.53</v>
      </c>
    </row>
    <row r="27" spans="2:27" ht="26.25" customHeight="1" thickBot="1" x14ac:dyDescent="0.25">
      <c r="B27" s="282" t="s">
        <v>71</v>
      </c>
      <c r="C27" s="283"/>
      <c r="D27" s="283"/>
      <c r="E27" s="42" t="s">
        <v>365</v>
      </c>
      <c r="F27" s="42"/>
      <c r="G27" s="42"/>
      <c r="H27" s="43"/>
      <c r="I27" s="43"/>
      <c r="J27" s="43"/>
      <c r="K27" s="43"/>
      <c r="L27" s="43"/>
      <c r="M27" s="43"/>
      <c r="N27" s="43"/>
      <c r="O27" s="43"/>
      <c r="P27" s="44"/>
      <c r="Q27" s="44"/>
      <c r="R27" s="45" t="s">
        <v>364</v>
      </c>
      <c r="S27" s="45" t="s">
        <v>363</v>
      </c>
      <c r="T27" s="45">
        <f>+IF(ISERR(S27/R27*100),"N/A",ROUND(S27/R27*100,2))</f>
        <v>6.6</v>
      </c>
      <c r="U27" s="45" t="s">
        <v>362</v>
      </c>
      <c r="V27" s="45">
        <f>+IF(ISERR(U27/S27*100),"N/A",ROUND(U27/S27*100,2))</f>
        <v>8</v>
      </c>
      <c r="W27" s="46">
        <f>+IF(ISERR(U27/R27*100),"N/A",ROUND(U27/R27*100,2))</f>
        <v>0.53</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2411</v>
      </c>
      <c r="C29" s="271"/>
      <c r="D29" s="271"/>
      <c r="E29" s="271"/>
      <c r="F29" s="271"/>
      <c r="G29" s="271"/>
      <c r="H29" s="271"/>
      <c r="I29" s="271"/>
      <c r="J29" s="271"/>
      <c r="K29" s="271"/>
      <c r="L29" s="271"/>
      <c r="M29" s="271"/>
      <c r="N29" s="271"/>
      <c r="O29" s="271"/>
      <c r="P29" s="271"/>
      <c r="Q29" s="271"/>
      <c r="R29" s="271"/>
      <c r="S29" s="271"/>
      <c r="T29" s="271"/>
      <c r="U29" s="271"/>
      <c r="V29" s="271"/>
      <c r="W29" s="272"/>
    </row>
    <row r="30" spans="2:27" ht="98.2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2412</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6.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2413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51"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391</v>
      </c>
      <c r="D4" s="307" t="s">
        <v>390</v>
      </c>
      <c r="E4" s="307"/>
      <c r="F4" s="307"/>
      <c r="G4" s="307"/>
      <c r="H4" s="308"/>
      <c r="J4" s="309" t="s">
        <v>6</v>
      </c>
      <c r="K4" s="307"/>
      <c r="L4" s="16" t="s">
        <v>389</v>
      </c>
      <c r="M4" s="310" t="s">
        <v>388</v>
      </c>
      <c r="N4" s="310"/>
      <c r="O4" s="310"/>
      <c r="P4" s="310"/>
      <c r="Q4" s="311"/>
      <c r="R4" s="17"/>
      <c r="S4" s="312" t="s">
        <v>2170</v>
      </c>
      <c r="T4" s="313"/>
      <c r="U4" s="313"/>
      <c r="V4" s="303" t="s">
        <v>381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383</v>
      </c>
      <c r="D6" s="299" t="s">
        <v>387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386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385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384</v>
      </c>
      <c r="C21" s="288"/>
      <c r="D21" s="288"/>
      <c r="E21" s="288"/>
      <c r="F21" s="288"/>
      <c r="G21" s="288"/>
      <c r="H21" s="288"/>
      <c r="I21" s="288"/>
      <c r="J21" s="288"/>
      <c r="K21" s="288"/>
      <c r="L21" s="288"/>
      <c r="M21" s="289" t="s">
        <v>383</v>
      </c>
      <c r="N21" s="289"/>
      <c r="O21" s="289" t="s">
        <v>49</v>
      </c>
      <c r="P21" s="289"/>
      <c r="Q21" s="289" t="s">
        <v>132</v>
      </c>
      <c r="R21" s="289"/>
      <c r="S21" s="33" t="s">
        <v>51</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382</v>
      </c>
      <c r="F25" s="37"/>
      <c r="G25" s="37"/>
      <c r="H25" s="38"/>
      <c r="I25" s="38"/>
      <c r="J25" s="38"/>
      <c r="K25" s="38"/>
      <c r="L25" s="38"/>
      <c r="M25" s="38"/>
      <c r="N25" s="38"/>
      <c r="O25" s="38"/>
      <c r="P25" s="39"/>
      <c r="Q25" s="39"/>
      <c r="R25" s="40" t="s">
        <v>381</v>
      </c>
      <c r="S25" s="40" t="s">
        <v>10</v>
      </c>
      <c r="T25" s="39"/>
      <c r="U25" s="40" t="s">
        <v>87</v>
      </c>
      <c r="V25" s="39"/>
      <c r="W25" s="41">
        <f>+IF(ISERR(U25/R25*100),"N/A",ROUND(U25/R25*100,2))</f>
        <v>0</v>
      </c>
    </row>
    <row r="26" spans="2:27" ht="26.25" customHeight="1" thickBot="1" x14ac:dyDescent="0.25">
      <c r="B26" s="282" t="s">
        <v>71</v>
      </c>
      <c r="C26" s="283"/>
      <c r="D26" s="283"/>
      <c r="E26" s="42" t="s">
        <v>382</v>
      </c>
      <c r="F26" s="42"/>
      <c r="G26" s="42"/>
      <c r="H26" s="43"/>
      <c r="I26" s="43"/>
      <c r="J26" s="43"/>
      <c r="K26" s="43"/>
      <c r="L26" s="43"/>
      <c r="M26" s="43"/>
      <c r="N26" s="43"/>
      <c r="O26" s="43"/>
      <c r="P26" s="44"/>
      <c r="Q26" s="44"/>
      <c r="R26" s="45" t="s">
        <v>381</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2408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2409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2410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391</v>
      </c>
      <c r="D4" s="307" t="s">
        <v>390</v>
      </c>
      <c r="E4" s="307"/>
      <c r="F4" s="307"/>
      <c r="G4" s="307"/>
      <c r="H4" s="308"/>
      <c r="J4" s="309" t="s">
        <v>6</v>
      </c>
      <c r="K4" s="307"/>
      <c r="L4" s="16" t="s">
        <v>179</v>
      </c>
      <c r="M4" s="310" t="s">
        <v>178</v>
      </c>
      <c r="N4" s="310"/>
      <c r="O4" s="310"/>
      <c r="P4" s="310"/>
      <c r="Q4" s="311"/>
      <c r="R4" s="17"/>
      <c r="S4" s="312" t="s">
        <v>2170</v>
      </c>
      <c r="T4" s="313"/>
      <c r="U4" s="313"/>
      <c r="V4" s="303" t="s">
        <v>87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393</v>
      </c>
      <c r="D6" s="299" t="s">
        <v>209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397</v>
      </c>
      <c r="K8" s="23" t="s">
        <v>396</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395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385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394</v>
      </c>
      <c r="C21" s="288"/>
      <c r="D21" s="288"/>
      <c r="E21" s="288"/>
      <c r="F21" s="288"/>
      <c r="G21" s="288"/>
      <c r="H21" s="288"/>
      <c r="I21" s="288"/>
      <c r="J21" s="288"/>
      <c r="K21" s="288"/>
      <c r="L21" s="288"/>
      <c r="M21" s="289" t="s">
        <v>393</v>
      </c>
      <c r="N21" s="289"/>
      <c r="O21" s="289" t="s">
        <v>49</v>
      </c>
      <c r="P21" s="289"/>
      <c r="Q21" s="289" t="s">
        <v>50</v>
      </c>
      <c r="R21" s="289"/>
      <c r="S21" s="33" t="s">
        <v>51</v>
      </c>
      <c r="T21" s="33" t="s">
        <v>87</v>
      </c>
      <c r="U21" s="33" t="s">
        <v>87</v>
      </c>
      <c r="V21" s="33" t="str">
        <f>+IF(ISERR(U21/T21*100),"N/A",ROUND(U21/T21*100,2))</f>
        <v>N/A</v>
      </c>
      <c r="W21" s="34">
        <f>+IF(ISERR(U21/S21*100),"N/A",ROUND(U21/S21*100,2))</f>
        <v>0</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392</v>
      </c>
      <c r="F25" s="37"/>
      <c r="G25" s="37"/>
      <c r="H25" s="38"/>
      <c r="I25" s="38"/>
      <c r="J25" s="38"/>
      <c r="K25" s="38"/>
      <c r="L25" s="38"/>
      <c r="M25" s="38"/>
      <c r="N25" s="38"/>
      <c r="O25" s="38"/>
      <c r="P25" s="39"/>
      <c r="Q25" s="39"/>
      <c r="R25" s="40" t="s">
        <v>101</v>
      </c>
      <c r="S25" s="40" t="s">
        <v>10</v>
      </c>
      <c r="T25" s="39"/>
      <c r="U25" s="40" t="s">
        <v>87</v>
      </c>
      <c r="V25" s="39"/>
      <c r="W25" s="41">
        <f>+IF(ISERR(U25/R25*100),"N/A",ROUND(U25/R25*100,2))</f>
        <v>0</v>
      </c>
    </row>
    <row r="26" spans="2:27" ht="26.25" customHeight="1" thickBot="1" x14ac:dyDescent="0.25">
      <c r="B26" s="282" t="s">
        <v>71</v>
      </c>
      <c r="C26" s="283"/>
      <c r="D26" s="283"/>
      <c r="E26" s="42" t="s">
        <v>392</v>
      </c>
      <c r="F26" s="42"/>
      <c r="G26" s="42"/>
      <c r="H26" s="43"/>
      <c r="I26" s="43"/>
      <c r="J26" s="43"/>
      <c r="K26" s="43"/>
      <c r="L26" s="43"/>
      <c r="M26" s="43"/>
      <c r="N26" s="43"/>
      <c r="O26" s="43"/>
      <c r="P26" s="44"/>
      <c r="Q26" s="44"/>
      <c r="R26" s="45" t="s">
        <v>101</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2405</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2406</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2407</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415</v>
      </c>
      <c r="M4" s="310" t="s">
        <v>414</v>
      </c>
      <c r="N4" s="310"/>
      <c r="O4" s="310"/>
      <c r="P4" s="310"/>
      <c r="Q4" s="311"/>
      <c r="R4" s="17"/>
      <c r="S4" s="312" t="s">
        <v>2170</v>
      </c>
      <c r="T4" s="313"/>
      <c r="U4" s="313"/>
      <c r="V4" s="303" t="s">
        <v>413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404</v>
      </c>
      <c r="D6" s="299" t="s">
        <v>412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411</v>
      </c>
      <c r="K8" s="23" t="s">
        <v>410</v>
      </c>
      <c r="L8" s="23" t="s">
        <v>409</v>
      </c>
      <c r="M8" s="23" t="s">
        <v>408</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407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406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405</v>
      </c>
      <c r="C21" s="288"/>
      <c r="D21" s="288"/>
      <c r="E21" s="288"/>
      <c r="F21" s="288"/>
      <c r="G21" s="288"/>
      <c r="H21" s="288"/>
      <c r="I21" s="288"/>
      <c r="J21" s="288"/>
      <c r="K21" s="288"/>
      <c r="L21" s="288"/>
      <c r="M21" s="289" t="s">
        <v>404</v>
      </c>
      <c r="N21" s="289"/>
      <c r="O21" s="289" t="s">
        <v>49</v>
      </c>
      <c r="P21" s="289"/>
      <c r="Q21" s="289" t="s">
        <v>50</v>
      </c>
      <c r="R21" s="289"/>
      <c r="S21" s="33" t="s">
        <v>403</v>
      </c>
      <c r="T21" s="33" t="s">
        <v>403</v>
      </c>
      <c r="U21" s="33" t="s">
        <v>402</v>
      </c>
      <c r="V21" s="33">
        <f>+IF(ISERR(U21/T21*100),"N/A",ROUND(U21/T21*100,2))</f>
        <v>96.08</v>
      </c>
      <c r="W21" s="34">
        <f>+IF(ISERR(U21/S21*100),"N/A",ROUND(U21/S21*100,2))</f>
        <v>96.08</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400</v>
      </c>
      <c r="F25" s="37"/>
      <c r="G25" s="37"/>
      <c r="H25" s="38"/>
      <c r="I25" s="38"/>
      <c r="J25" s="38"/>
      <c r="K25" s="38"/>
      <c r="L25" s="38"/>
      <c r="M25" s="38"/>
      <c r="N25" s="38"/>
      <c r="O25" s="38"/>
      <c r="P25" s="39"/>
      <c r="Q25" s="39"/>
      <c r="R25" s="40" t="s">
        <v>401</v>
      </c>
      <c r="S25" s="40" t="s">
        <v>10</v>
      </c>
      <c r="T25" s="39"/>
      <c r="U25" s="40" t="s">
        <v>398</v>
      </c>
      <c r="V25" s="39"/>
      <c r="W25" s="41">
        <f>+IF(ISERR(U25/R25*100),"N/A",ROUND(U25/R25*100,2))</f>
        <v>34.14</v>
      </c>
    </row>
    <row r="26" spans="2:27" ht="26.25" customHeight="1" thickBot="1" x14ac:dyDescent="0.25">
      <c r="B26" s="282" t="s">
        <v>71</v>
      </c>
      <c r="C26" s="283"/>
      <c r="D26" s="283"/>
      <c r="E26" s="42" t="s">
        <v>400</v>
      </c>
      <c r="F26" s="42"/>
      <c r="G26" s="42"/>
      <c r="H26" s="43"/>
      <c r="I26" s="43"/>
      <c r="J26" s="43"/>
      <c r="K26" s="43"/>
      <c r="L26" s="43"/>
      <c r="M26" s="43"/>
      <c r="N26" s="43"/>
      <c r="O26" s="43"/>
      <c r="P26" s="44"/>
      <c r="Q26" s="44"/>
      <c r="R26" s="45" t="s">
        <v>399</v>
      </c>
      <c r="S26" s="45" t="s">
        <v>398</v>
      </c>
      <c r="T26" s="45">
        <f>+IF(ISERR(S26/R26*100),"N/A",ROUND(S26/R26*100,2))</f>
        <v>33.590000000000003</v>
      </c>
      <c r="U26" s="45" t="s">
        <v>398</v>
      </c>
      <c r="V26" s="45">
        <f>+IF(ISERR(U26/S26*100),"N/A",ROUND(U26/S26*100,2))</f>
        <v>100</v>
      </c>
      <c r="W26" s="46">
        <f>+IF(ISERR(U26/R26*100),"N/A",ROUND(U26/R26*100,2))</f>
        <v>33.590000000000003</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2402</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6.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2403</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3"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2404</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53"/>
  </sheetPr>
  <dimension ref="A1:AA62"/>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484</v>
      </c>
      <c r="M4" s="310" t="s">
        <v>483</v>
      </c>
      <c r="N4" s="310"/>
      <c r="O4" s="310"/>
      <c r="P4" s="310"/>
      <c r="Q4" s="311"/>
      <c r="R4" s="17"/>
      <c r="S4" s="312" t="s">
        <v>2170</v>
      </c>
      <c r="T4" s="313"/>
      <c r="U4" s="313"/>
      <c r="V4" s="303" t="s">
        <v>482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462</v>
      </c>
      <c r="D6" s="299" t="s">
        <v>481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404</v>
      </c>
      <c r="D7" s="301" t="s">
        <v>412</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448</v>
      </c>
      <c r="D8" s="301" t="s">
        <v>480</v>
      </c>
      <c r="E8" s="301"/>
      <c r="F8" s="301"/>
      <c r="G8" s="301"/>
      <c r="H8" s="301"/>
      <c r="J8" s="23" t="s">
        <v>479</v>
      </c>
      <c r="K8" s="23" t="s">
        <v>478</v>
      </c>
      <c r="L8" s="23" t="s">
        <v>477</v>
      </c>
      <c r="M8" s="23" t="s">
        <v>476</v>
      </c>
      <c r="N8" s="22"/>
      <c r="P8" s="302" t="s">
        <v>10</v>
      </c>
      <c r="Q8" s="302"/>
      <c r="R8" s="302"/>
      <c r="S8" s="302"/>
      <c r="T8" s="302"/>
      <c r="U8" s="302"/>
      <c r="V8" s="302"/>
      <c r="W8" s="302"/>
    </row>
    <row r="9" spans="1:25" ht="30" customHeight="1" x14ac:dyDescent="0.2">
      <c r="B9" s="20"/>
      <c r="C9" s="19" t="s">
        <v>441</v>
      </c>
      <c r="D9" s="301" t="s">
        <v>475</v>
      </c>
      <c r="E9" s="301"/>
      <c r="F9" s="301"/>
      <c r="G9" s="301"/>
      <c r="H9" s="301"/>
      <c r="I9" s="301" t="s">
        <v>10</v>
      </c>
      <c r="J9" s="301"/>
      <c r="K9" s="301"/>
      <c r="L9" s="301"/>
      <c r="M9" s="301"/>
      <c r="N9" s="301"/>
      <c r="O9" s="301"/>
      <c r="P9" s="301"/>
      <c r="Q9" s="301"/>
      <c r="R9" s="301"/>
      <c r="S9" s="301"/>
      <c r="T9" s="301"/>
      <c r="U9" s="301"/>
      <c r="V9" s="301"/>
      <c r="W9" s="302"/>
    </row>
    <row r="10" spans="1:25" ht="30" customHeight="1" x14ac:dyDescent="0.2">
      <c r="B10" s="20"/>
      <c r="C10" s="19" t="s">
        <v>436</v>
      </c>
      <c r="D10" s="301" t="s">
        <v>474</v>
      </c>
      <c r="E10" s="301"/>
      <c r="F10" s="301"/>
      <c r="G10" s="301"/>
      <c r="H10" s="301"/>
      <c r="I10" s="302" t="s">
        <v>10</v>
      </c>
      <c r="J10" s="302"/>
      <c r="K10" s="302"/>
      <c r="L10" s="302"/>
      <c r="M10" s="302"/>
      <c r="N10" s="302"/>
      <c r="O10" s="302"/>
      <c r="P10" s="302"/>
      <c r="Q10" s="302"/>
      <c r="R10" s="302"/>
      <c r="S10" s="302"/>
      <c r="T10" s="302"/>
      <c r="U10" s="302"/>
      <c r="V10" s="302"/>
      <c r="W10" s="302"/>
    </row>
    <row r="11" spans="1:25" ht="25.5" customHeight="1" thickBot="1" x14ac:dyDescent="0.25">
      <c r="B11" s="20"/>
      <c r="C11" s="302" t="s">
        <v>10</v>
      </c>
      <c r="D11" s="302"/>
      <c r="E11" s="302"/>
      <c r="F11" s="302"/>
      <c r="G11" s="302"/>
      <c r="H11" s="302"/>
      <c r="I11" s="302"/>
      <c r="J11" s="302"/>
      <c r="K11" s="302"/>
      <c r="L11" s="302"/>
      <c r="M11" s="302"/>
      <c r="N11" s="302"/>
      <c r="O11" s="302"/>
      <c r="P11" s="302"/>
      <c r="Q11" s="302"/>
      <c r="R11" s="302"/>
      <c r="S11" s="302"/>
      <c r="T11" s="302"/>
      <c r="U11" s="302"/>
      <c r="V11" s="302"/>
      <c r="W11" s="302"/>
    </row>
    <row r="12" spans="1:25" ht="256.5" customHeight="1" thickTop="1" thickBot="1" x14ac:dyDescent="0.25">
      <c r="B12" s="24" t="s">
        <v>22</v>
      </c>
      <c r="C12" s="303" t="s">
        <v>473</v>
      </c>
      <c r="D12" s="303"/>
      <c r="E12" s="303"/>
      <c r="F12" s="303"/>
      <c r="G12" s="303"/>
      <c r="H12" s="303"/>
      <c r="I12" s="303"/>
      <c r="J12" s="303"/>
      <c r="K12" s="303"/>
      <c r="L12" s="303"/>
      <c r="M12" s="303"/>
      <c r="N12" s="303"/>
      <c r="O12" s="303"/>
      <c r="P12" s="303"/>
      <c r="Q12" s="303"/>
      <c r="R12" s="303"/>
      <c r="S12" s="303"/>
      <c r="T12" s="303"/>
      <c r="U12" s="303"/>
      <c r="V12" s="303"/>
      <c r="W12" s="304"/>
    </row>
    <row r="13" spans="1:25" ht="9" customHeight="1" thickTop="1" thickBot="1" x14ac:dyDescent="0.25"/>
    <row r="14" spans="1:25" ht="21.75" customHeight="1" thickTop="1" thickBot="1" x14ac:dyDescent="0.25">
      <c r="B14" s="11" t="s">
        <v>24</v>
      </c>
      <c r="C14" s="12"/>
      <c r="D14" s="12"/>
      <c r="E14" s="12"/>
      <c r="F14" s="12"/>
      <c r="G14" s="12"/>
      <c r="H14" s="13"/>
      <c r="I14" s="13"/>
      <c r="J14" s="13"/>
      <c r="K14" s="13"/>
      <c r="L14" s="13"/>
      <c r="M14" s="13"/>
      <c r="N14" s="13"/>
      <c r="O14" s="13"/>
      <c r="P14" s="13"/>
      <c r="Q14" s="13"/>
      <c r="R14" s="13"/>
      <c r="S14" s="13"/>
      <c r="T14" s="13"/>
      <c r="U14" s="13"/>
      <c r="V14" s="13"/>
      <c r="W14" s="14"/>
    </row>
    <row r="15" spans="1:25" ht="19.5" customHeight="1" thickTop="1" x14ac:dyDescent="0.2">
      <c r="B15" s="305" t="s">
        <v>25</v>
      </c>
      <c r="C15" s="225"/>
      <c r="D15" s="225"/>
      <c r="E15" s="225"/>
      <c r="F15" s="225"/>
      <c r="G15" s="225"/>
      <c r="H15" s="225"/>
      <c r="I15" s="225"/>
      <c r="J15" s="27"/>
      <c r="K15" s="225" t="s">
        <v>26</v>
      </c>
      <c r="L15" s="225"/>
      <c r="M15" s="225"/>
      <c r="N15" s="225"/>
      <c r="O15" s="225"/>
      <c r="P15" s="225"/>
      <c r="Q15" s="225"/>
      <c r="R15" s="28"/>
      <c r="S15" s="225" t="s">
        <v>27</v>
      </c>
      <c r="T15" s="225"/>
      <c r="U15" s="225"/>
      <c r="V15" s="225"/>
      <c r="W15" s="306"/>
    </row>
    <row r="16" spans="1:25" ht="88.5" customHeight="1" x14ac:dyDescent="0.2">
      <c r="B16" s="18" t="s">
        <v>28</v>
      </c>
      <c r="C16" s="299" t="s">
        <v>10</v>
      </c>
      <c r="D16" s="299"/>
      <c r="E16" s="299"/>
      <c r="F16" s="299"/>
      <c r="G16" s="299"/>
      <c r="H16" s="299"/>
      <c r="I16" s="299"/>
      <c r="J16" s="25"/>
      <c r="K16" s="25" t="s">
        <v>29</v>
      </c>
      <c r="L16" s="299" t="s">
        <v>10</v>
      </c>
      <c r="M16" s="299"/>
      <c r="N16" s="299"/>
      <c r="O16" s="299"/>
      <c r="P16" s="299"/>
      <c r="Q16" s="299"/>
      <c r="S16" s="25" t="s">
        <v>30</v>
      </c>
      <c r="T16" s="300" t="s">
        <v>472</v>
      </c>
      <c r="U16" s="300"/>
      <c r="V16" s="300"/>
      <c r="W16" s="300"/>
    </row>
    <row r="17" spans="2:27" ht="86.25" customHeight="1" x14ac:dyDescent="0.2">
      <c r="B17" s="18" t="s">
        <v>32</v>
      </c>
      <c r="C17" s="299" t="s">
        <v>10</v>
      </c>
      <c r="D17" s="299"/>
      <c r="E17" s="299"/>
      <c r="F17" s="299"/>
      <c r="G17" s="299"/>
      <c r="H17" s="299"/>
      <c r="I17" s="299"/>
      <c r="J17" s="25"/>
      <c r="K17" s="25" t="s">
        <v>32</v>
      </c>
      <c r="L17" s="299" t="s">
        <v>10</v>
      </c>
      <c r="M17" s="299"/>
      <c r="N17" s="299"/>
      <c r="O17" s="299"/>
      <c r="P17" s="299"/>
      <c r="Q17" s="299"/>
      <c r="S17" s="25" t="s">
        <v>33</v>
      </c>
      <c r="T17" s="300" t="s">
        <v>10</v>
      </c>
      <c r="U17" s="300"/>
      <c r="V17" s="300"/>
      <c r="W17" s="300"/>
    </row>
    <row r="18" spans="2:27" ht="25.5" customHeight="1" thickBot="1" x14ac:dyDescent="0.25">
      <c r="B18" s="29" t="s">
        <v>34</v>
      </c>
      <c r="C18" s="228" t="s">
        <v>10</v>
      </c>
      <c r="D18" s="228"/>
      <c r="E18" s="228"/>
      <c r="F18" s="228"/>
      <c r="G18" s="228"/>
      <c r="H18" s="228"/>
      <c r="I18" s="228"/>
      <c r="J18" s="228"/>
      <c r="K18" s="228"/>
      <c r="L18" s="228"/>
      <c r="M18" s="228"/>
      <c r="N18" s="228"/>
      <c r="O18" s="228"/>
      <c r="P18" s="228"/>
      <c r="Q18" s="228"/>
      <c r="R18" s="228"/>
      <c r="S18" s="228"/>
      <c r="T18" s="228"/>
      <c r="U18" s="228"/>
      <c r="V18" s="228"/>
      <c r="W18" s="290"/>
    </row>
    <row r="19" spans="2:27" ht="21.75" customHeight="1" thickTop="1" thickBot="1" x14ac:dyDescent="0.25">
      <c r="B19" s="11" t="s">
        <v>35</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91" t="s">
        <v>36</v>
      </c>
      <c r="C20" s="231"/>
      <c r="D20" s="231"/>
      <c r="E20" s="231"/>
      <c r="F20" s="231"/>
      <c r="G20" s="231"/>
      <c r="H20" s="231"/>
      <c r="I20" s="231"/>
      <c r="J20" s="231"/>
      <c r="K20" s="231"/>
      <c r="L20" s="231"/>
      <c r="M20" s="231"/>
      <c r="N20" s="231"/>
      <c r="O20" s="231"/>
      <c r="P20" s="231"/>
      <c r="Q20" s="231"/>
      <c r="R20" s="231"/>
      <c r="S20" s="231"/>
      <c r="T20" s="232"/>
      <c r="U20" s="233" t="s">
        <v>37</v>
      </c>
      <c r="V20" s="234"/>
      <c r="W20" s="280"/>
    </row>
    <row r="21" spans="2:27" ht="14.25" customHeight="1" x14ac:dyDescent="0.2">
      <c r="B21" s="292" t="s">
        <v>38</v>
      </c>
      <c r="C21" s="249"/>
      <c r="D21" s="249"/>
      <c r="E21" s="249"/>
      <c r="F21" s="249"/>
      <c r="G21" s="249"/>
      <c r="H21" s="249"/>
      <c r="I21" s="249"/>
      <c r="J21" s="249"/>
      <c r="K21" s="249"/>
      <c r="L21" s="249"/>
      <c r="M21" s="249" t="s">
        <v>39</v>
      </c>
      <c r="N21" s="249"/>
      <c r="O21" s="249" t="s">
        <v>40</v>
      </c>
      <c r="P21" s="249"/>
      <c r="Q21" s="249" t="s">
        <v>41</v>
      </c>
      <c r="R21" s="249"/>
      <c r="S21" s="249" t="s">
        <v>42</v>
      </c>
      <c r="T21" s="236" t="s">
        <v>43</v>
      </c>
      <c r="U21" s="238" t="s">
        <v>44</v>
      </c>
      <c r="V21" s="240" t="s">
        <v>45</v>
      </c>
      <c r="W21" s="297" t="s">
        <v>46</v>
      </c>
    </row>
    <row r="22" spans="2:27" ht="27" customHeight="1" thickBot="1" x14ac:dyDescent="0.25">
      <c r="B22" s="293"/>
      <c r="C22" s="294"/>
      <c r="D22" s="294"/>
      <c r="E22" s="294"/>
      <c r="F22" s="294"/>
      <c r="G22" s="294"/>
      <c r="H22" s="294"/>
      <c r="I22" s="294"/>
      <c r="J22" s="294"/>
      <c r="K22" s="294"/>
      <c r="L22" s="294"/>
      <c r="M22" s="294"/>
      <c r="N22" s="294"/>
      <c r="O22" s="294"/>
      <c r="P22" s="294"/>
      <c r="Q22" s="294"/>
      <c r="R22" s="294"/>
      <c r="S22" s="294"/>
      <c r="T22" s="295"/>
      <c r="U22" s="296"/>
      <c r="V22" s="294"/>
      <c r="W22" s="298"/>
      <c r="Z22" s="32" t="s">
        <v>10</v>
      </c>
      <c r="AA22" s="32" t="s">
        <v>47</v>
      </c>
    </row>
    <row r="23" spans="2:27" ht="56.25" customHeight="1" x14ac:dyDescent="0.2">
      <c r="B23" s="287" t="s">
        <v>471</v>
      </c>
      <c r="C23" s="288"/>
      <c r="D23" s="288"/>
      <c r="E23" s="288"/>
      <c r="F23" s="288"/>
      <c r="G23" s="288"/>
      <c r="H23" s="288"/>
      <c r="I23" s="288"/>
      <c r="J23" s="288"/>
      <c r="K23" s="288"/>
      <c r="L23" s="288"/>
      <c r="M23" s="289" t="s">
        <v>462</v>
      </c>
      <c r="N23" s="289"/>
      <c r="O23" s="289" t="s">
        <v>49</v>
      </c>
      <c r="P23" s="289"/>
      <c r="Q23" s="289" t="s">
        <v>54</v>
      </c>
      <c r="R23" s="289"/>
      <c r="S23" s="33" t="s">
        <v>470</v>
      </c>
      <c r="T23" s="33" t="s">
        <v>55</v>
      </c>
      <c r="U23" s="33" t="s">
        <v>55</v>
      </c>
      <c r="V23" s="33" t="str">
        <f t="shared" ref="V23:V42" si="0">+IF(ISERR(U23/T23*100),"N/A",ROUND(U23/T23*100,2))</f>
        <v>N/A</v>
      </c>
      <c r="W23" s="34" t="str">
        <f t="shared" ref="W23:W42" si="1">+IF(ISERR(U23/S23*100),"N/A",ROUND(U23/S23*100,2))</f>
        <v>N/A</v>
      </c>
    </row>
    <row r="24" spans="2:27" ht="56.25" customHeight="1" x14ac:dyDescent="0.2">
      <c r="B24" s="287" t="s">
        <v>469</v>
      </c>
      <c r="C24" s="288"/>
      <c r="D24" s="288"/>
      <c r="E24" s="288"/>
      <c r="F24" s="288"/>
      <c r="G24" s="288"/>
      <c r="H24" s="288"/>
      <c r="I24" s="288"/>
      <c r="J24" s="288"/>
      <c r="K24" s="288"/>
      <c r="L24" s="288"/>
      <c r="M24" s="289" t="s">
        <v>462</v>
      </c>
      <c r="N24" s="289"/>
      <c r="O24" s="289" t="s">
        <v>49</v>
      </c>
      <c r="P24" s="289"/>
      <c r="Q24" s="289" t="s">
        <v>54</v>
      </c>
      <c r="R24" s="289"/>
      <c r="S24" s="33" t="s">
        <v>270</v>
      </c>
      <c r="T24" s="33" t="s">
        <v>55</v>
      </c>
      <c r="U24" s="33" t="s">
        <v>55</v>
      </c>
      <c r="V24" s="33" t="str">
        <f t="shared" si="0"/>
        <v>N/A</v>
      </c>
      <c r="W24" s="34" t="str">
        <f t="shared" si="1"/>
        <v>N/A</v>
      </c>
    </row>
    <row r="25" spans="2:27" ht="56.25" customHeight="1" x14ac:dyDescent="0.2">
      <c r="B25" s="287" t="s">
        <v>468</v>
      </c>
      <c r="C25" s="288"/>
      <c r="D25" s="288"/>
      <c r="E25" s="288"/>
      <c r="F25" s="288"/>
      <c r="G25" s="288"/>
      <c r="H25" s="288"/>
      <c r="I25" s="288"/>
      <c r="J25" s="288"/>
      <c r="K25" s="288"/>
      <c r="L25" s="288"/>
      <c r="M25" s="289" t="s">
        <v>462</v>
      </c>
      <c r="N25" s="289"/>
      <c r="O25" s="289" t="s">
        <v>49</v>
      </c>
      <c r="P25" s="289"/>
      <c r="Q25" s="289" t="s">
        <v>54</v>
      </c>
      <c r="R25" s="289"/>
      <c r="S25" s="33" t="s">
        <v>199</v>
      </c>
      <c r="T25" s="33" t="s">
        <v>55</v>
      </c>
      <c r="U25" s="33" t="s">
        <v>55</v>
      </c>
      <c r="V25" s="33" t="str">
        <f t="shared" si="0"/>
        <v>N/A</v>
      </c>
      <c r="W25" s="34" t="str">
        <f t="shared" si="1"/>
        <v>N/A</v>
      </c>
    </row>
    <row r="26" spans="2:27" ht="56.25" customHeight="1" x14ac:dyDescent="0.2">
      <c r="B26" s="287" t="s">
        <v>467</v>
      </c>
      <c r="C26" s="288"/>
      <c r="D26" s="288"/>
      <c r="E26" s="288"/>
      <c r="F26" s="288"/>
      <c r="G26" s="288"/>
      <c r="H26" s="288"/>
      <c r="I26" s="288"/>
      <c r="J26" s="288"/>
      <c r="K26" s="288"/>
      <c r="L26" s="288"/>
      <c r="M26" s="289" t="s">
        <v>462</v>
      </c>
      <c r="N26" s="289"/>
      <c r="O26" s="289" t="s">
        <v>49</v>
      </c>
      <c r="P26" s="289"/>
      <c r="Q26" s="289" t="s">
        <v>54</v>
      </c>
      <c r="R26" s="289"/>
      <c r="S26" s="33" t="s">
        <v>51</v>
      </c>
      <c r="T26" s="33" t="s">
        <v>55</v>
      </c>
      <c r="U26" s="33" t="s">
        <v>55</v>
      </c>
      <c r="V26" s="33" t="str">
        <f t="shared" si="0"/>
        <v>N/A</v>
      </c>
      <c r="W26" s="34" t="str">
        <f t="shared" si="1"/>
        <v>N/A</v>
      </c>
    </row>
    <row r="27" spans="2:27" ht="56.25" customHeight="1" x14ac:dyDescent="0.2">
      <c r="B27" s="287" t="s">
        <v>466</v>
      </c>
      <c r="C27" s="288"/>
      <c r="D27" s="288"/>
      <c r="E27" s="288"/>
      <c r="F27" s="288"/>
      <c r="G27" s="288"/>
      <c r="H27" s="288"/>
      <c r="I27" s="288"/>
      <c r="J27" s="288"/>
      <c r="K27" s="288"/>
      <c r="L27" s="288"/>
      <c r="M27" s="289" t="s">
        <v>462</v>
      </c>
      <c r="N27" s="289"/>
      <c r="O27" s="289" t="s">
        <v>49</v>
      </c>
      <c r="P27" s="289"/>
      <c r="Q27" s="289" t="s">
        <v>54</v>
      </c>
      <c r="R27" s="289"/>
      <c r="S27" s="33" t="s">
        <v>465</v>
      </c>
      <c r="T27" s="33" t="s">
        <v>55</v>
      </c>
      <c r="U27" s="33" t="s">
        <v>55</v>
      </c>
      <c r="V27" s="33" t="str">
        <f t="shared" si="0"/>
        <v>N/A</v>
      </c>
      <c r="W27" s="34" t="str">
        <f t="shared" si="1"/>
        <v>N/A</v>
      </c>
    </row>
    <row r="28" spans="2:27" ht="56.25" customHeight="1" x14ac:dyDescent="0.2">
      <c r="B28" s="287" t="s">
        <v>464</v>
      </c>
      <c r="C28" s="288"/>
      <c r="D28" s="288"/>
      <c r="E28" s="288"/>
      <c r="F28" s="288"/>
      <c r="G28" s="288"/>
      <c r="H28" s="288"/>
      <c r="I28" s="288"/>
      <c r="J28" s="288"/>
      <c r="K28" s="288"/>
      <c r="L28" s="288"/>
      <c r="M28" s="289" t="s">
        <v>462</v>
      </c>
      <c r="N28" s="289"/>
      <c r="O28" s="289" t="s">
        <v>49</v>
      </c>
      <c r="P28" s="289"/>
      <c r="Q28" s="289" t="s">
        <v>54</v>
      </c>
      <c r="R28" s="289"/>
      <c r="S28" s="33" t="s">
        <v>51</v>
      </c>
      <c r="T28" s="33" t="s">
        <v>55</v>
      </c>
      <c r="U28" s="33" t="s">
        <v>55</v>
      </c>
      <c r="V28" s="33" t="str">
        <f t="shared" si="0"/>
        <v>N/A</v>
      </c>
      <c r="W28" s="34" t="str">
        <f t="shared" si="1"/>
        <v>N/A</v>
      </c>
    </row>
    <row r="29" spans="2:27" ht="56.25" customHeight="1" x14ac:dyDescent="0.2">
      <c r="B29" s="287" t="s">
        <v>463</v>
      </c>
      <c r="C29" s="288"/>
      <c r="D29" s="288"/>
      <c r="E29" s="288"/>
      <c r="F29" s="288"/>
      <c r="G29" s="288"/>
      <c r="H29" s="288"/>
      <c r="I29" s="288"/>
      <c r="J29" s="288"/>
      <c r="K29" s="288"/>
      <c r="L29" s="288"/>
      <c r="M29" s="289" t="s">
        <v>462</v>
      </c>
      <c r="N29" s="289"/>
      <c r="O29" s="289" t="s">
        <v>49</v>
      </c>
      <c r="P29" s="289"/>
      <c r="Q29" s="289" t="s">
        <v>54</v>
      </c>
      <c r="R29" s="289"/>
      <c r="S29" s="33" t="s">
        <v>51</v>
      </c>
      <c r="T29" s="33" t="s">
        <v>55</v>
      </c>
      <c r="U29" s="33" t="s">
        <v>55</v>
      </c>
      <c r="V29" s="33" t="str">
        <f t="shared" si="0"/>
        <v>N/A</v>
      </c>
      <c r="W29" s="34" t="str">
        <f t="shared" si="1"/>
        <v>N/A</v>
      </c>
    </row>
    <row r="30" spans="2:27" ht="56.25" customHeight="1" x14ac:dyDescent="0.2">
      <c r="B30" s="287" t="s">
        <v>461</v>
      </c>
      <c r="C30" s="288"/>
      <c r="D30" s="288"/>
      <c r="E30" s="288"/>
      <c r="F30" s="288"/>
      <c r="G30" s="288"/>
      <c r="H30" s="288"/>
      <c r="I30" s="288"/>
      <c r="J30" s="288"/>
      <c r="K30" s="288"/>
      <c r="L30" s="288"/>
      <c r="M30" s="289" t="s">
        <v>404</v>
      </c>
      <c r="N30" s="289"/>
      <c r="O30" s="289" t="s">
        <v>49</v>
      </c>
      <c r="P30" s="289"/>
      <c r="Q30" s="289" t="s">
        <v>50</v>
      </c>
      <c r="R30" s="289"/>
      <c r="S30" s="33" t="s">
        <v>460</v>
      </c>
      <c r="T30" s="33" t="s">
        <v>460</v>
      </c>
      <c r="U30" s="33" t="s">
        <v>459</v>
      </c>
      <c r="V30" s="33">
        <f t="shared" si="0"/>
        <v>101.16</v>
      </c>
      <c r="W30" s="34">
        <f t="shared" si="1"/>
        <v>101.16</v>
      </c>
    </row>
    <row r="31" spans="2:27" ht="56.25" customHeight="1" x14ac:dyDescent="0.2">
      <c r="B31" s="287" t="s">
        <v>458</v>
      </c>
      <c r="C31" s="288"/>
      <c r="D31" s="288"/>
      <c r="E31" s="288"/>
      <c r="F31" s="288"/>
      <c r="G31" s="288"/>
      <c r="H31" s="288"/>
      <c r="I31" s="288"/>
      <c r="J31" s="288"/>
      <c r="K31" s="288"/>
      <c r="L31" s="288"/>
      <c r="M31" s="289" t="s">
        <v>404</v>
      </c>
      <c r="N31" s="289"/>
      <c r="O31" s="289" t="s">
        <v>49</v>
      </c>
      <c r="P31" s="289"/>
      <c r="Q31" s="289" t="s">
        <v>54</v>
      </c>
      <c r="R31" s="289"/>
      <c r="S31" s="33" t="s">
        <v>457</v>
      </c>
      <c r="T31" s="33" t="s">
        <v>55</v>
      </c>
      <c r="U31" s="33" t="s">
        <v>55</v>
      </c>
      <c r="V31" s="33" t="str">
        <f t="shared" si="0"/>
        <v>N/A</v>
      </c>
      <c r="W31" s="34" t="str">
        <f t="shared" si="1"/>
        <v>N/A</v>
      </c>
    </row>
    <row r="32" spans="2:27" ht="56.25" customHeight="1" x14ac:dyDescent="0.2">
      <c r="B32" s="287" t="s">
        <v>456</v>
      </c>
      <c r="C32" s="288"/>
      <c r="D32" s="288"/>
      <c r="E32" s="288"/>
      <c r="F32" s="288"/>
      <c r="G32" s="288"/>
      <c r="H32" s="288"/>
      <c r="I32" s="288"/>
      <c r="J32" s="288"/>
      <c r="K32" s="288"/>
      <c r="L32" s="288"/>
      <c r="M32" s="289" t="s">
        <v>448</v>
      </c>
      <c r="N32" s="289"/>
      <c r="O32" s="289" t="s">
        <v>136</v>
      </c>
      <c r="P32" s="289"/>
      <c r="Q32" s="289" t="s">
        <v>54</v>
      </c>
      <c r="R32" s="289"/>
      <c r="S32" s="33" t="s">
        <v>455</v>
      </c>
      <c r="T32" s="33" t="s">
        <v>55</v>
      </c>
      <c r="U32" s="33" t="s">
        <v>55</v>
      </c>
      <c r="V32" s="33" t="str">
        <f t="shared" si="0"/>
        <v>N/A</v>
      </c>
      <c r="W32" s="34" t="str">
        <f t="shared" si="1"/>
        <v>N/A</v>
      </c>
    </row>
    <row r="33" spans="2:25" ht="56.25" customHeight="1" x14ac:dyDescent="0.2">
      <c r="B33" s="287" t="s">
        <v>454</v>
      </c>
      <c r="C33" s="288"/>
      <c r="D33" s="288"/>
      <c r="E33" s="288"/>
      <c r="F33" s="288"/>
      <c r="G33" s="288"/>
      <c r="H33" s="288"/>
      <c r="I33" s="288"/>
      <c r="J33" s="288"/>
      <c r="K33" s="288"/>
      <c r="L33" s="288"/>
      <c r="M33" s="289" t="s">
        <v>448</v>
      </c>
      <c r="N33" s="289"/>
      <c r="O33" s="289" t="s">
        <v>136</v>
      </c>
      <c r="P33" s="289"/>
      <c r="Q33" s="289" t="s">
        <v>132</v>
      </c>
      <c r="R33" s="289"/>
      <c r="S33" s="33" t="s">
        <v>297</v>
      </c>
      <c r="T33" s="33" t="s">
        <v>55</v>
      </c>
      <c r="U33" s="33" t="s">
        <v>55</v>
      </c>
      <c r="V33" s="33" t="str">
        <f t="shared" si="0"/>
        <v>N/A</v>
      </c>
      <c r="W33" s="34" t="str">
        <f t="shared" si="1"/>
        <v>N/A</v>
      </c>
    </row>
    <row r="34" spans="2:25" ht="56.25" customHeight="1" x14ac:dyDescent="0.2">
      <c r="B34" s="287" t="s">
        <v>453</v>
      </c>
      <c r="C34" s="288"/>
      <c r="D34" s="288"/>
      <c r="E34" s="288"/>
      <c r="F34" s="288"/>
      <c r="G34" s="288"/>
      <c r="H34" s="288"/>
      <c r="I34" s="288"/>
      <c r="J34" s="288"/>
      <c r="K34" s="288"/>
      <c r="L34" s="288"/>
      <c r="M34" s="289" t="s">
        <v>448</v>
      </c>
      <c r="N34" s="289"/>
      <c r="O34" s="289" t="s">
        <v>49</v>
      </c>
      <c r="P34" s="289"/>
      <c r="Q34" s="289" t="s">
        <v>132</v>
      </c>
      <c r="R34" s="289"/>
      <c r="S34" s="33" t="s">
        <v>297</v>
      </c>
      <c r="T34" s="33" t="s">
        <v>55</v>
      </c>
      <c r="U34" s="33" t="s">
        <v>55</v>
      </c>
      <c r="V34" s="33" t="str">
        <f t="shared" si="0"/>
        <v>N/A</v>
      </c>
      <c r="W34" s="34" t="str">
        <f t="shared" si="1"/>
        <v>N/A</v>
      </c>
    </row>
    <row r="35" spans="2:25" ht="56.25" customHeight="1" x14ac:dyDescent="0.2">
      <c r="B35" s="287" t="s">
        <v>452</v>
      </c>
      <c r="C35" s="288"/>
      <c r="D35" s="288"/>
      <c r="E35" s="288"/>
      <c r="F35" s="288"/>
      <c r="G35" s="288"/>
      <c r="H35" s="288"/>
      <c r="I35" s="288"/>
      <c r="J35" s="288"/>
      <c r="K35" s="288"/>
      <c r="L35" s="288"/>
      <c r="M35" s="289" t="s">
        <v>448</v>
      </c>
      <c r="N35" s="289"/>
      <c r="O35" s="289" t="s">
        <v>451</v>
      </c>
      <c r="P35" s="289"/>
      <c r="Q35" s="289" t="s">
        <v>132</v>
      </c>
      <c r="R35" s="289"/>
      <c r="S35" s="33" t="s">
        <v>297</v>
      </c>
      <c r="T35" s="33" t="s">
        <v>55</v>
      </c>
      <c r="U35" s="33" t="s">
        <v>55</v>
      </c>
      <c r="V35" s="33" t="str">
        <f t="shared" si="0"/>
        <v>N/A</v>
      </c>
      <c r="W35" s="34" t="str">
        <f t="shared" si="1"/>
        <v>N/A</v>
      </c>
    </row>
    <row r="36" spans="2:25" ht="56.25" customHeight="1" x14ac:dyDescent="0.2">
      <c r="B36" s="287" t="s">
        <v>450</v>
      </c>
      <c r="C36" s="288"/>
      <c r="D36" s="288"/>
      <c r="E36" s="288"/>
      <c r="F36" s="288"/>
      <c r="G36" s="288"/>
      <c r="H36" s="288"/>
      <c r="I36" s="288"/>
      <c r="J36" s="288"/>
      <c r="K36" s="288"/>
      <c r="L36" s="288"/>
      <c r="M36" s="289" t="s">
        <v>448</v>
      </c>
      <c r="N36" s="289"/>
      <c r="O36" s="289" t="s">
        <v>49</v>
      </c>
      <c r="P36" s="289"/>
      <c r="Q36" s="289" t="s">
        <v>132</v>
      </c>
      <c r="R36" s="289"/>
      <c r="S36" s="33" t="s">
        <v>297</v>
      </c>
      <c r="T36" s="33" t="s">
        <v>55</v>
      </c>
      <c r="U36" s="33" t="s">
        <v>55</v>
      </c>
      <c r="V36" s="33" t="str">
        <f t="shared" si="0"/>
        <v>N/A</v>
      </c>
      <c r="W36" s="34" t="str">
        <f t="shared" si="1"/>
        <v>N/A</v>
      </c>
    </row>
    <row r="37" spans="2:25" ht="56.25" customHeight="1" x14ac:dyDescent="0.2">
      <c r="B37" s="287" t="s">
        <v>449</v>
      </c>
      <c r="C37" s="288"/>
      <c r="D37" s="288"/>
      <c r="E37" s="288"/>
      <c r="F37" s="288"/>
      <c r="G37" s="288"/>
      <c r="H37" s="288"/>
      <c r="I37" s="288"/>
      <c r="J37" s="288"/>
      <c r="K37" s="288"/>
      <c r="L37" s="288"/>
      <c r="M37" s="289" t="s">
        <v>448</v>
      </c>
      <c r="N37" s="289"/>
      <c r="O37" s="289" t="s">
        <v>49</v>
      </c>
      <c r="P37" s="289"/>
      <c r="Q37" s="289" t="s">
        <v>132</v>
      </c>
      <c r="R37" s="289"/>
      <c r="S37" s="33" t="s">
        <v>447</v>
      </c>
      <c r="T37" s="33" t="s">
        <v>55</v>
      </c>
      <c r="U37" s="33" t="s">
        <v>55</v>
      </c>
      <c r="V37" s="33" t="str">
        <f t="shared" si="0"/>
        <v>N/A</v>
      </c>
      <c r="W37" s="34" t="str">
        <f t="shared" si="1"/>
        <v>N/A</v>
      </c>
    </row>
    <row r="38" spans="2:25" ht="56.25" customHeight="1" x14ac:dyDescent="0.2">
      <c r="B38" s="287" t="s">
        <v>446</v>
      </c>
      <c r="C38" s="288"/>
      <c r="D38" s="288"/>
      <c r="E38" s="288"/>
      <c r="F38" s="288"/>
      <c r="G38" s="288"/>
      <c r="H38" s="288"/>
      <c r="I38" s="288"/>
      <c r="J38" s="288"/>
      <c r="K38" s="288"/>
      <c r="L38" s="288"/>
      <c r="M38" s="289" t="s">
        <v>441</v>
      </c>
      <c r="N38" s="289"/>
      <c r="O38" s="289" t="s">
        <v>49</v>
      </c>
      <c r="P38" s="289"/>
      <c r="Q38" s="289" t="s">
        <v>54</v>
      </c>
      <c r="R38" s="289"/>
      <c r="S38" s="33" t="s">
        <v>445</v>
      </c>
      <c r="T38" s="33" t="s">
        <v>55</v>
      </c>
      <c r="U38" s="33" t="s">
        <v>55</v>
      </c>
      <c r="V38" s="33" t="str">
        <f t="shared" si="0"/>
        <v>N/A</v>
      </c>
      <c r="W38" s="34" t="str">
        <f t="shared" si="1"/>
        <v>N/A</v>
      </c>
    </row>
    <row r="39" spans="2:25" ht="56.25" customHeight="1" x14ac:dyDescent="0.2">
      <c r="B39" s="287" t="s">
        <v>444</v>
      </c>
      <c r="C39" s="288"/>
      <c r="D39" s="288"/>
      <c r="E39" s="288"/>
      <c r="F39" s="288"/>
      <c r="G39" s="288"/>
      <c r="H39" s="288"/>
      <c r="I39" s="288"/>
      <c r="J39" s="288"/>
      <c r="K39" s="288"/>
      <c r="L39" s="288"/>
      <c r="M39" s="289" t="s">
        <v>441</v>
      </c>
      <c r="N39" s="289"/>
      <c r="O39" s="289" t="s">
        <v>49</v>
      </c>
      <c r="P39" s="289"/>
      <c r="Q39" s="289" t="s">
        <v>54</v>
      </c>
      <c r="R39" s="289"/>
      <c r="S39" s="33" t="s">
        <v>443</v>
      </c>
      <c r="T39" s="33" t="s">
        <v>55</v>
      </c>
      <c r="U39" s="33" t="s">
        <v>55</v>
      </c>
      <c r="V39" s="33" t="str">
        <f t="shared" si="0"/>
        <v>N/A</v>
      </c>
      <c r="W39" s="34" t="str">
        <f t="shared" si="1"/>
        <v>N/A</v>
      </c>
    </row>
    <row r="40" spans="2:25" ht="56.25" customHeight="1" x14ac:dyDescent="0.2">
      <c r="B40" s="287" t="s">
        <v>442</v>
      </c>
      <c r="C40" s="288"/>
      <c r="D40" s="288"/>
      <c r="E40" s="288"/>
      <c r="F40" s="288"/>
      <c r="G40" s="288"/>
      <c r="H40" s="288"/>
      <c r="I40" s="288"/>
      <c r="J40" s="288"/>
      <c r="K40" s="288"/>
      <c r="L40" s="288"/>
      <c r="M40" s="289" t="s">
        <v>441</v>
      </c>
      <c r="N40" s="289"/>
      <c r="O40" s="289" t="s">
        <v>49</v>
      </c>
      <c r="P40" s="289"/>
      <c r="Q40" s="289" t="s">
        <v>132</v>
      </c>
      <c r="R40" s="289"/>
      <c r="S40" s="33" t="s">
        <v>440</v>
      </c>
      <c r="T40" s="33" t="s">
        <v>55</v>
      </c>
      <c r="U40" s="33" t="s">
        <v>55</v>
      </c>
      <c r="V40" s="33" t="str">
        <f t="shared" si="0"/>
        <v>N/A</v>
      </c>
      <c r="W40" s="34" t="str">
        <f t="shared" si="1"/>
        <v>N/A</v>
      </c>
    </row>
    <row r="41" spans="2:25" ht="56.25" customHeight="1" x14ac:dyDescent="0.2">
      <c r="B41" s="287" t="s">
        <v>439</v>
      </c>
      <c r="C41" s="288"/>
      <c r="D41" s="288"/>
      <c r="E41" s="288"/>
      <c r="F41" s="288"/>
      <c r="G41" s="288"/>
      <c r="H41" s="288"/>
      <c r="I41" s="288"/>
      <c r="J41" s="288"/>
      <c r="K41" s="288"/>
      <c r="L41" s="288"/>
      <c r="M41" s="289" t="s">
        <v>436</v>
      </c>
      <c r="N41" s="289"/>
      <c r="O41" s="289" t="s">
        <v>438</v>
      </c>
      <c r="P41" s="289"/>
      <c r="Q41" s="289" t="s">
        <v>132</v>
      </c>
      <c r="R41" s="289"/>
      <c r="S41" s="33" t="s">
        <v>51</v>
      </c>
      <c r="T41" s="33" t="s">
        <v>55</v>
      </c>
      <c r="U41" s="33" t="s">
        <v>55</v>
      </c>
      <c r="V41" s="33" t="str">
        <f t="shared" si="0"/>
        <v>N/A</v>
      </c>
      <c r="W41" s="34" t="str">
        <f t="shared" si="1"/>
        <v>N/A</v>
      </c>
    </row>
    <row r="42" spans="2:25" ht="56.25" customHeight="1" thickBot="1" x14ac:dyDescent="0.25">
      <c r="B42" s="287" t="s">
        <v>437</v>
      </c>
      <c r="C42" s="288"/>
      <c r="D42" s="288"/>
      <c r="E42" s="288"/>
      <c r="F42" s="288"/>
      <c r="G42" s="288"/>
      <c r="H42" s="288"/>
      <c r="I42" s="288"/>
      <c r="J42" s="288"/>
      <c r="K42" s="288"/>
      <c r="L42" s="288"/>
      <c r="M42" s="289" t="s">
        <v>436</v>
      </c>
      <c r="N42" s="289"/>
      <c r="O42" s="289" t="s">
        <v>435</v>
      </c>
      <c r="P42" s="289"/>
      <c r="Q42" s="289" t="s">
        <v>132</v>
      </c>
      <c r="R42" s="289"/>
      <c r="S42" s="33" t="s">
        <v>51</v>
      </c>
      <c r="T42" s="33" t="s">
        <v>55</v>
      </c>
      <c r="U42" s="33" t="s">
        <v>55</v>
      </c>
      <c r="V42" s="33" t="str">
        <f t="shared" si="0"/>
        <v>N/A</v>
      </c>
      <c r="W42" s="34" t="str">
        <f t="shared" si="1"/>
        <v>N/A</v>
      </c>
    </row>
    <row r="43" spans="2:25" ht="21.75" customHeight="1" thickTop="1" thickBot="1" x14ac:dyDescent="0.25">
      <c r="B43" s="11" t="s">
        <v>62</v>
      </c>
      <c r="C43" s="12"/>
      <c r="D43" s="12"/>
      <c r="E43" s="12"/>
      <c r="F43" s="12"/>
      <c r="G43" s="12"/>
      <c r="H43" s="13"/>
      <c r="I43" s="13"/>
      <c r="J43" s="13"/>
      <c r="K43" s="13"/>
      <c r="L43" s="13"/>
      <c r="M43" s="13"/>
      <c r="N43" s="13"/>
      <c r="O43" s="13"/>
      <c r="P43" s="13"/>
      <c r="Q43" s="13"/>
      <c r="R43" s="13"/>
      <c r="S43" s="13"/>
      <c r="T43" s="13"/>
      <c r="U43" s="13"/>
      <c r="V43" s="13"/>
      <c r="W43" s="14"/>
      <c r="X43" s="22"/>
    </row>
    <row r="44" spans="2:25" ht="29.25" customHeight="1" thickTop="1" thickBot="1" x14ac:dyDescent="0.25">
      <c r="B44" s="276" t="s">
        <v>2468</v>
      </c>
      <c r="C44" s="261"/>
      <c r="D44" s="261"/>
      <c r="E44" s="261"/>
      <c r="F44" s="261"/>
      <c r="G44" s="261"/>
      <c r="H44" s="261"/>
      <c r="I44" s="261"/>
      <c r="J44" s="261"/>
      <c r="K44" s="261"/>
      <c r="L44" s="261"/>
      <c r="M44" s="261"/>
      <c r="N44" s="261"/>
      <c r="O44" s="261"/>
      <c r="P44" s="261"/>
      <c r="Q44" s="262"/>
      <c r="R44" s="35" t="s">
        <v>42</v>
      </c>
      <c r="S44" s="234" t="s">
        <v>43</v>
      </c>
      <c r="T44" s="234"/>
      <c r="U44" s="30" t="s">
        <v>63</v>
      </c>
      <c r="V44" s="233" t="s">
        <v>64</v>
      </c>
      <c r="W44" s="280"/>
    </row>
    <row r="45" spans="2:25" ht="30.75" customHeight="1" thickBot="1" x14ac:dyDescent="0.25">
      <c r="B45" s="277"/>
      <c r="C45" s="278"/>
      <c r="D45" s="278"/>
      <c r="E45" s="278"/>
      <c r="F45" s="278"/>
      <c r="G45" s="278"/>
      <c r="H45" s="278"/>
      <c r="I45" s="278"/>
      <c r="J45" s="278"/>
      <c r="K45" s="278"/>
      <c r="L45" s="278"/>
      <c r="M45" s="278"/>
      <c r="N45" s="278"/>
      <c r="O45" s="278"/>
      <c r="P45" s="278"/>
      <c r="Q45" s="279"/>
      <c r="R45" s="31" t="s">
        <v>65</v>
      </c>
      <c r="S45" s="31" t="s">
        <v>65</v>
      </c>
      <c r="T45" s="31" t="s">
        <v>49</v>
      </c>
      <c r="U45" s="31" t="s">
        <v>65</v>
      </c>
      <c r="V45" s="31" t="s">
        <v>66</v>
      </c>
      <c r="W45" s="36" t="s">
        <v>54</v>
      </c>
      <c r="Y45" s="22"/>
    </row>
    <row r="46" spans="2:25" ht="23.25" customHeight="1" thickBot="1" x14ac:dyDescent="0.25">
      <c r="B46" s="281" t="s">
        <v>67</v>
      </c>
      <c r="C46" s="267"/>
      <c r="D46" s="267"/>
      <c r="E46" s="37" t="s">
        <v>434</v>
      </c>
      <c r="F46" s="37"/>
      <c r="G46" s="37"/>
      <c r="H46" s="38"/>
      <c r="I46" s="38"/>
      <c r="J46" s="38"/>
      <c r="K46" s="38"/>
      <c r="L46" s="38"/>
      <c r="M46" s="38"/>
      <c r="N46" s="38"/>
      <c r="O46" s="38"/>
      <c r="P46" s="39"/>
      <c r="Q46" s="39"/>
      <c r="R46" s="40" t="s">
        <v>433</v>
      </c>
      <c r="S46" s="40" t="s">
        <v>10</v>
      </c>
      <c r="T46" s="39"/>
      <c r="U46" s="40" t="s">
        <v>431</v>
      </c>
      <c r="V46" s="39"/>
      <c r="W46" s="41">
        <f t="shared" ref="W46:W55" si="2">+IF(ISERR(U46/R46*100),"N/A",ROUND(U46/R46*100,2))</f>
        <v>13.8</v>
      </c>
    </row>
    <row r="47" spans="2:25" ht="26.25" customHeight="1" x14ac:dyDescent="0.2">
      <c r="B47" s="282" t="s">
        <v>71</v>
      </c>
      <c r="C47" s="283"/>
      <c r="D47" s="283"/>
      <c r="E47" s="42" t="s">
        <v>434</v>
      </c>
      <c r="F47" s="42"/>
      <c r="G47" s="42"/>
      <c r="H47" s="43"/>
      <c r="I47" s="43"/>
      <c r="J47" s="43"/>
      <c r="K47" s="43"/>
      <c r="L47" s="43"/>
      <c r="M47" s="43"/>
      <c r="N47" s="43"/>
      <c r="O47" s="43"/>
      <c r="P47" s="44"/>
      <c r="Q47" s="44"/>
      <c r="R47" s="45" t="s">
        <v>433</v>
      </c>
      <c r="S47" s="45" t="s">
        <v>432</v>
      </c>
      <c r="T47" s="45">
        <f>+IF(ISERR(S47/R47*100),"N/A",ROUND(S47/R47*100,2))</f>
        <v>15.95</v>
      </c>
      <c r="U47" s="45" t="s">
        <v>431</v>
      </c>
      <c r="V47" s="45">
        <f>+IF(ISERR(U47/S47*100),"N/A",ROUND(U47/S47*100,2))</f>
        <v>86.54</v>
      </c>
      <c r="W47" s="46">
        <f t="shared" si="2"/>
        <v>13.8</v>
      </c>
    </row>
    <row r="48" spans="2:25" ht="23.25" customHeight="1" thickBot="1" x14ac:dyDescent="0.25">
      <c r="B48" s="281" t="s">
        <v>67</v>
      </c>
      <c r="C48" s="267"/>
      <c r="D48" s="267"/>
      <c r="E48" s="37" t="s">
        <v>400</v>
      </c>
      <c r="F48" s="37"/>
      <c r="G48" s="37"/>
      <c r="H48" s="38"/>
      <c r="I48" s="38"/>
      <c r="J48" s="38"/>
      <c r="K48" s="38"/>
      <c r="L48" s="38"/>
      <c r="M48" s="38"/>
      <c r="N48" s="38"/>
      <c r="O48" s="38"/>
      <c r="P48" s="39"/>
      <c r="Q48" s="39"/>
      <c r="R48" s="40" t="s">
        <v>430</v>
      </c>
      <c r="S48" s="40" t="s">
        <v>10</v>
      </c>
      <c r="T48" s="39"/>
      <c r="U48" s="40" t="s">
        <v>428</v>
      </c>
      <c r="V48" s="39"/>
      <c r="W48" s="41">
        <f t="shared" si="2"/>
        <v>28.43</v>
      </c>
    </row>
    <row r="49" spans="2:23" ht="26.25" customHeight="1" x14ac:dyDescent="0.2">
      <c r="B49" s="282" t="s">
        <v>71</v>
      </c>
      <c r="C49" s="283"/>
      <c r="D49" s="283"/>
      <c r="E49" s="42" t="s">
        <v>400</v>
      </c>
      <c r="F49" s="42"/>
      <c r="G49" s="42"/>
      <c r="H49" s="43"/>
      <c r="I49" s="43"/>
      <c r="J49" s="43"/>
      <c r="K49" s="43"/>
      <c r="L49" s="43"/>
      <c r="M49" s="43"/>
      <c r="N49" s="43"/>
      <c r="O49" s="43"/>
      <c r="P49" s="44"/>
      <c r="Q49" s="44"/>
      <c r="R49" s="45" t="s">
        <v>429</v>
      </c>
      <c r="S49" s="45" t="s">
        <v>428</v>
      </c>
      <c r="T49" s="45">
        <f>+IF(ISERR(S49/R49*100),"N/A",ROUND(S49/R49*100,2))</f>
        <v>27.97</v>
      </c>
      <c r="U49" s="45" t="s">
        <v>428</v>
      </c>
      <c r="V49" s="45">
        <f>+IF(ISERR(U49/S49*100),"N/A",ROUND(U49/S49*100,2))</f>
        <v>100</v>
      </c>
      <c r="W49" s="46">
        <f t="shared" si="2"/>
        <v>27.97</v>
      </c>
    </row>
    <row r="50" spans="2:23" ht="23.25" customHeight="1" thickBot="1" x14ac:dyDescent="0.25">
      <c r="B50" s="281" t="s">
        <v>67</v>
      </c>
      <c r="C50" s="267"/>
      <c r="D50" s="267"/>
      <c r="E50" s="37" t="s">
        <v>427</v>
      </c>
      <c r="F50" s="37"/>
      <c r="G50" s="37"/>
      <c r="H50" s="38"/>
      <c r="I50" s="38"/>
      <c r="J50" s="38"/>
      <c r="K50" s="38"/>
      <c r="L50" s="38"/>
      <c r="M50" s="38"/>
      <c r="N50" s="38"/>
      <c r="O50" s="38"/>
      <c r="P50" s="39"/>
      <c r="Q50" s="39"/>
      <c r="R50" s="40" t="s">
        <v>426</v>
      </c>
      <c r="S50" s="40" t="s">
        <v>10</v>
      </c>
      <c r="T50" s="39"/>
      <c r="U50" s="40" t="s">
        <v>425</v>
      </c>
      <c r="V50" s="39"/>
      <c r="W50" s="41">
        <f t="shared" si="2"/>
        <v>25.06</v>
      </c>
    </row>
    <row r="51" spans="2:23" ht="26.25" customHeight="1" x14ac:dyDescent="0.2">
      <c r="B51" s="282" t="s">
        <v>71</v>
      </c>
      <c r="C51" s="283"/>
      <c r="D51" s="283"/>
      <c r="E51" s="42" t="s">
        <v>427</v>
      </c>
      <c r="F51" s="42"/>
      <c r="G51" s="42"/>
      <c r="H51" s="43"/>
      <c r="I51" s="43"/>
      <c r="J51" s="43"/>
      <c r="K51" s="43"/>
      <c r="L51" s="43"/>
      <c r="M51" s="43"/>
      <c r="N51" s="43"/>
      <c r="O51" s="43"/>
      <c r="P51" s="44"/>
      <c r="Q51" s="44"/>
      <c r="R51" s="45" t="s">
        <v>426</v>
      </c>
      <c r="S51" s="45" t="s">
        <v>425</v>
      </c>
      <c r="T51" s="45">
        <f>+IF(ISERR(S51/R51*100),"N/A",ROUND(S51/R51*100,2))</f>
        <v>25.06</v>
      </c>
      <c r="U51" s="45" t="s">
        <v>425</v>
      </c>
      <c r="V51" s="45">
        <f>+IF(ISERR(U51/S51*100),"N/A",ROUND(U51/S51*100,2))</f>
        <v>100</v>
      </c>
      <c r="W51" s="46">
        <f t="shared" si="2"/>
        <v>25.06</v>
      </c>
    </row>
    <row r="52" spans="2:23" ht="23.25" customHeight="1" thickBot="1" x14ac:dyDescent="0.25">
      <c r="B52" s="281" t="s">
        <v>67</v>
      </c>
      <c r="C52" s="267"/>
      <c r="D52" s="267"/>
      <c r="E52" s="37" t="s">
        <v>423</v>
      </c>
      <c r="F52" s="37"/>
      <c r="G52" s="37"/>
      <c r="H52" s="38"/>
      <c r="I52" s="38"/>
      <c r="J52" s="38"/>
      <c r="K52" s="38"/>
      <c r="L52" s="38"/>
      <c r="M52" s="38"/>
      <c r="N52" s="38"/>
      <c r="O52" s="38"/>
      <c r="P52" s="39"/>
      <c r="Q52" s="39"/>
      <c r="R52" s="40" t="s">
        <v>424</v>
      </c>
      <c r="S52" s="40" t="s">
        <v>10</v>
      </c>
      <c r="T52" s="39"/>
      <c r="U52" s="40" t="s">
        <v>420</v>
      </c>
      <c r="V52" s="39"/>
      <c r="W52" s="41">
        <f t="shared" si="2"/>
        <v>9.76</v>
      </c>
    </row>
    <row r="53" spans="2:23" ht="26.25" customHeight="1" x14ac:dyDescent="0.2">
      <c r="B53" s="282" t="s">
        <v>71</v>
      </c>
      <c r="C53" s="283"/>
      <c r="D53" s="283"/>
      <c r="E53" s="42" t="s">
        <v>423</v>
      </c>
      <c r="F53" s="42"/>
      <c r="G53" s="42"/>
      <c r="H53" s="43"/>
      <c r="I53" s="43"/>
      <c r="J53" s="43"/>
      <c r="K53" s="43"/>
      <c r="L53" s="43"/>
      <c r="M53" s="43"/>
      <c r="N53" s="43"/>
      <c r="O53" s="43"/>
      <c r="P53" s="44"/>
      <c r="Q53" s="44"/>
      <c r="R53" s="45" t="s">
        <v>422</v>
      </c>
      <c r="S53" s="45" t="s">
        <v>421</v>
      </c>
      <c r="T53" s="45">
        <f>+IF(ISERR(S53/R53*100),"N/A",ROUND(S53/R53*100,2))</f>
        <v>10.119999999999999</v>
      </c>
      <c r="U53" s="45" t="s">
        <v>420</v>
      </c>
      <c r="V53" s="45">
        <f>+IF(ISERR(U53/S53*100),"N/A",ROUND(U53/S53*100,2))</f>
        <v>91.76</v>
      </c>
      <c r="W53" s="46">
        <f t="shared" si="2"/>
        <v>9.2899999999999991</v>
      </c>
    </row>
    <row r="54" spans="2:23" ht="23.25" customHeight="1" thickBot="1" x14ac:dyDescent="0.25">
      <c r="B54" s="281" t="s">
        <v>67</v>
      </c>
      <c r="C54" s="267"/>
      <c r="D54" s="267"/>
      <c r="E54" s="37" t="s">
        <v>419</v>
      </c>
      <c r="F54" s="37"/>
      <c r="G54" s="37"/>
      <c r="H54" s="38"/>
      <c r="I54" s="38"/>
      <c r="J54" s="38"/>
      <c r="K54" s="38"/>
      <c r="L54" s="38"/>
      <c r="M54" s="38"/>
      <c r="N54" s="38"/>
      <c r="O54" s="38"/>
      <c r="P54" s="39"/>
      <c r="Q54" s="39"/>
      <c r="R54" s="40" t="s">
        <v>418</v>
      </c>
      <c r="S54" s="40" t="s">
        <v>10</v>
      </c>
      <c r="T54" s="39"/>
      <c r="U54" s="40" t="s">
        <v>417</v>
      </c>
      <c r="V54" s="39"/>
      <c r="W54" s="41">
        <f t="shared" si="2"/>
        <v>20.92</v>
      </c>
    </row>
    <row r="55" spans="2:23" ht="26.25" customHeight="1" thickBot="1" x14ac:dyDescent="0.25">
      <c r="B55" s="282" t="s">
        <v>71</v>
      </c>
      <c r="C55" s="283"/>
      <c r="D55" s="283"/>
      <c r="E55" s="42" t="s">
        <v>419</v>
      </c>
      <c r="F55" s="42"/>
      <c r="G55" s="42"/>
      <c r="H55" s="43"/>
      <c r="I55" s="43"/>
      <c r="J55" s="43"/>
      <c r="K55" s="43"/>
      <c r="L55" s="43"/>
      <c r="M55" s="43"/>
      <c r="N55" s="43"/>
      <c r="O55" s="43"/>
      <c r="P55" s="44"/>
      <c r="Q55" s="44"/>
      <c r="R55" s="45" t="s">
        <v>418</v>
      </c>
      <c r="S55" s="45" t="s">
        <v>417</v>
      </c>
      <c r="T55" s="45">
        <f>+IF(ISERR(S55/R55*100),"N/A",ROUND(S55/R55*100,2))</f>
        <v>20.92</v>
      </c>
      <c r="U55" s="45" t="s">
        <v>417</v>
      </c>
      <c r="V55" s="45">
        <f>+IF(ISERR(U55/S55*100),"N/A",ROUND(U55/S55*100,2))</f>
        <v>100</v>
      </c>
      <c r="W55" s="46">
        <f t="shared" si="2"/>
        <v>20.92</v>
      </c>
    </row>
    <row r="56" spans="2:23" ht="22.5" customHeight="1" thickTop="1" thickBot="1" x14ac:dyDescent="0.25">
      <c r="B56" s="11" t="s">
        <v>74</v>
      </c>
      <c r="C56" s="12"/>
      <c r="D56" s="12"/>
      <c r="E56" s="12"/>
      <c r="F56" s="12"/>
      <c r="G56" s="12"/>
      <c r="H56" s="13"/>
      <c r="I56" s="13"/>
      <c r="J56" s="13"/>
      <c r="K56" s="13"/>
      <c r="L56" s="13"/>
      <c r="M56" s="13"/>
      <c r="N56" s="13"/>
      <c r="O56" s="13"/>
      <c r="P56" s="13"/>
      <c r="Q56" s="13"/>
      <c r="R56" s="13"/>
      <c r="S56" s="13"/>
      <c r="T56" s="13"/>
      <c r="U56" s="13"/>
      <c r="V56" s="13"/>
      <c r="W56" s="14"/>
    </row>
    <row r="57" spans="2:23" ht="37.5" customHeight="1" thickTop="1" x14ac:dyDescent="0.2">
      <c r="B57" s="270" t="s">
        <v>2399</v>
      </c>
      <c r="C57" s="271"/>
      <c r="D57" s="271"/>
      <c r="E57" s="271"/>
      <c r="F57" s="271"/>
      <c r="G57" s="271"/>
      <c r="H57" s="271"/>
      <c r="I57" s="271"/>
      <c r="J57" s="271"/>
      <c r="K57" s="271"/>
      <c r="L57" s="271"/>
      <c r="M57" s="271"/>
      <c r="N57" s="271"/>
      <c r="O57" s="271"/>
      <c r="P57" s="271"/>
      <c r="Q57" s="271"/>
      <c r="R57" s="271"/>
      <c r="S57" s="271"/>
      <c r="T57" s="271"/>
      <c r="U57" s="271"/>
      <c r="V57" s="271"/>
      <c r="W57" s="272"/>
    </row>
    <row r="58" spans="2:23" ht="249.75" customHeight="1" thickBot="1" x14ac:dyDescent="0.25">
      <c r="B58" s="284"/>
      <c r="C58" s="285"/>
      <c r="D58" s="285"/>
      <c r="E58" s="285"/>
      <c r="F58" s="285"/>
      <c r="G58" s="285"/>
      <c r="H58" s="285"/>
      <c r="I58" s="285"/>
      <c r="J58" s="285"/>
      <c r="K58" s="285"/>
      <c r="L58" s="285"/>
      <c r="M58" s="285"/>
      <c r="N58" s="285"/>
      <c r="O58" s="285"/>
      <c r="P58" s="285"/>
      <c r="Q58" s="285"/>
      <c r="R58" s="285"/>
      <c r="S58" s="285"/>
      <c r="T58" s="285"/>
      <c r="U58" s="285"/>
      <c r="V58" s="285"/>
      <c r="W58" s="286"/>
    </row>
    <row r="59" spans="2:23" ht="37.5" customHeight="1" thickTop="1" x14ac:dyDescent="0.2">
      <c r="B59" s="270" t="s">
        <v>2400</v>
      </c>
      <c r="C59" s="271"/>
      <c r="D59" s="271"/>
      <c r="E59" s="271"/>
      <c r="F59" s="271"/>
      <c r="G59" s="271"/>
      <c r="H59" s="271"/>
      <c r="I59" s="271"/>
      <c r="J59" s="271"/>
      <c r="K59" s="271"/>
      <c r="L59" s="271"/>
      <c r="M59" s="271"/>
      <c r="N59" s="271"/>
      <c r="O59" s="271"/>
      <c r="P59" s="271"/>
      <c r="Q59" s="271"/>
      <c r="R59" s="271"/>
      <c r="S59" s="271"/>
      <c r="T59" s="271"/>
      <c r="U59" s="271"/>
      <c r="V59" s="271"/>
      <c r="W59" s="272"/>
    </row>
    <row r="60" spans="2:23" ht="177.75" customHeight="1" thickBot="1" x14ac:dyDescent="0.25">
      <c r="B60" s="284"/>
      <c r="C60" s="285"/>
      <c r="D60" s="285"/>
      <c r="E60" s="285"/>
      <c r="F60" s="285"/>
      <c r="G60" s="285"/>
      <c r="H60" s="285"/>
      <c r="I60" s="285"/>
      <c r="J60" s="285"/>
      <c r="K60" s="285"/>
      <c r="L60" s="285"/>
      <c r="M60" s="285"/>
      <c r="N60" s="285"/>
      <c r="O60" s="285"/>
      <c r="P60" s="285"/>
      <c r="Q60" s="285"/>
      <c r="R60" s="285"/>
      <c r="S60" s="285"/>
      <c r="T60" s="285"/>
      <c r="U60" s="285"/>
      <c r="V60" s="285"/>
      <c r="W60" s="286"/>
    </row>
    <row r="61" spans="2:23" ht="37.5" customHeight="1" thickTop="1" x14ac:dyDescent="0.2">
      <c r="B61" s="270" t="s">
        <v>2401</v>
      </c>
      <c r="C61" s="271"/>
      <c r="D61" s="271"/>
      <c r="E61" s="271"/>
      <c r="F61" s="271"/>
      <c r="G61" s="271"/>
      <c r="H61" s="271"/>
      <c r="I61" s="271"/>
      <c r="J61" s="271"/>
      <c r="K61" s="271"/>
      <c r="L61" s="271"/>
      <c r="M61" s="271"/>
      <c r="N61" s="271"/>
      <c r="O61" s="271"/>
      <c r="P61" s="271"/>
      <c r="Q61" s="271"/>
      <c r="R61" s="271"/>
      <c r="S61" s="271"/>
      <c r="T61" s="271"/>
      <c r="U61" s="271"/>
      <c r="V61" s="271"/>
      <c r="W61" s="272"/>
    </row>
    <row r="62" spans="2:23" ht="142.5" customHeight="1" thickBot="1" x14ac:dyDescent="0.25">
      <c r="B62" s="273"/>
      <c r="C62" s="274"/>
      <c r="D62" s="274"/>
      <c r="E62" s="274"/>
      <c r="F62" s="274"/>
      <c r="G62" s="274"/>
      <c r="H62" s="274"/>
      <c r="I62" s="274"/>
      <c r="J62" s="274"/>
      <c r="K62" s="274"/>
      <c r="L62" s="274"/>
      <c r="M62" s="274"/>
      <c r="N62" s="274"/>
      <c r="O62" s="274"/>
      <c r="P62" s="274"/>
      <c r="Q62" s="274"/>
      <c r="R62" s="274"/>
      <c r="S62" s="274"/>
      <c r="T62" s="274"/>
      <c r="U62" s="274"/>
      <c r="V62" s="274"/>
      <c r="W62" s="275"/>
    </row>
  </sheetData>
  <mergeCells count="139">
    <mergeCell ref="B61:W62"/>
    <mergeCell ref="B51:D51"/>
    <mergeCell ref="B52:D52"/>
    <mergeCell ref="B53:D53"/>
    <mergeCell ref="B54:D54"/>
    <mergeCell ref="B55:D55"/>
    <mergeCell ref="B57:W58"/>
    <mergeCell ref="B44:Q45"/>
    <mergeCell ref="S44:T44"/>
    <mergeCell ref="V44:W44"/>
    <mergeCell ref="B46:D46"/>
    <mergeCell ref="B47:D47"/>
    <mergeCell ref="B48:D48"/>
    <mergeCell ref="B49:D49"/>
    <mergeCell ref="B50:D50"/>
    <mergeCell ref="B59:W60"/>
    <mergeCell ref="B40:L40"/>
    <mergeCell ref="M40:N40"/>
    <mergeCell ref="O40:P40"/>
    <mergeCell ref="Q40:R40"/>
    <mergeCell ref="B41:L41"/>
    <mergeCell ref="M41:N41"/>
    <mergeCell ref="O41:P41"/>
    <mergeCell ref="Q41:R41"/>
    <mergeCell ref="B42:L42"/>
    <mergeCell ref="M42:N42"/>
    <mergeCell ref="O42:P42"/>
    <mergeCell ref="Q42:R42"/>
    <mergeCell ref="B37:L37"/>
    <mergeCell ref="M37:N37"/>
    <mergeCell ref="O37:P37"/>
    <mergeCell ref="Q37:R37"/>
    <mergeCell ref="B38:L38"/>
    <mergeCell ref="M38:N38"/>
    <mergeCell ref="O38:P38"/>
    <mergeCell ref="Q38:R38"/>
    <mergeCell ref="B39:L39"/>
    <mergeCell ref="M39:N39"/>
    <mergeCell ref="O39:P39"/>
    <mergeCell ref="Q39:R39"/>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8"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502</v>
      </c>
      <c r="M4" s="310" t="s">
        <v>501</v>
      </c>
      <c r="N4" s="310"/>
      <c r="O4" s="310"/>
      <c r="P4" s="310"/>
      <c r="Q4" s="311"/>
      <c r="R4" s="17"/>
      <c r="S4" s="312" t="s">
        <v>2170</v>
      </c>
      <c r="T4" s="313"/>
      <c r="U4" s="313"/>
      <c r="V4" s="303" t="s">
        <v>500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404</v>
      </c>
      <c r="D6" s="299" t="s">
        <v>412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499</v>
      </c>
      <c r="K8" s="23" t="s">
        <v>498</v>
      </c>
      <c r="L8" s="23" t="s">
        <v>497</v>
      </c>
      <c r="M8" s="23" t="s">
        <v>496</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495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406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494</v>
      </c>
      <c r="C21" s="288"/>
      <c r="D21" s="288"/>
      <c r="E21" s="288"/>
      <c r="F21" s="288"/>
      <c r="G21" s="288"/>
      <c r="H21" s="288"/>
      <c r="I21" s="288"/>
      <c r="J21" s="288"/>
      <c r="K21" s="288"/>
      <c r="L21" s="288"/>
      <c r="M21" s="289" t="s">
        <v>404</v>
      </c>
      <c r="N21" s="289"/>
      <c r="O21" s="289" t="s">
        <v>49</v>
      </c>
      <c r="P21" s="289"/>
      <c r="Q21" s="289" t="s">
        <v>50</v>
      </c>
      <c r="R21" s="289"/>
      <c r="S21" s="33" t="s">
        <v>51</v>
      </c>
      <c r="T21" s="33" t="s">
        <v>493</v>
      </c>
      <c r="U21" s="33" t="s">
        <v>492</v>
      </c>
      <c r="V21" s="33">
        <f>+IF(ISERR(U21/T21*100),"N/A",ROUND(U21/T21*100,2))</f>
        <v>161.15</v>
      </c>
      <c r="W21" s="34">
        <f>+IF(ISERR(U21/S21*100),"N/A",ROUND(U21/S21*100,2))</f>
        <v>25.3</v>
      </c>
    </row>
    <row r="22" spans="2:27" ht="56.25" customHeight="1" thickBot="1" x14ac:dyDescent="0.25">
      <c r="B22" s="287" t="s">
        <v>491</v>
      </c>
      <c r="C22" s="288"/>
      <c r="D22" s="288"/>
      <c r="E22" s="288"/>
      <c r="F22" s="288"/>
      <c r="G22" s="288"/>
      <c r="H22" s="288"/>
      <c r="I22" s="288"/>
      <c r="J22" s="288"/>
      <c r="K22" s="288"/>
      <c r="L22" s="288"/>
      <c r="M22" s="289" t="s">
        <v>404</v>
      </c>
      <c r="N22" s="289"/>
      <c r="O22" s="289" t="s">
        <v>49</v>
      </c>
      <c r="P22" s="289"/>
      <c r="Q22" s="289" t="s">
        <v>50</v>
      </c>
      <c r="R22" s="289"/>
      <c r="S22" s="33" t="s">
        <v>490</v>
      </c>
      <c r="T22" s="33" t="s">
        <v>489</v>
      </c>
      <c r="U22" s="33" t="s">
        <v>488</v>
      </c>
      <c r="V22" s="33">
        <f>+IF(ISERR(U22/T22*100),"N/A",ROUND(U22/T22*100,2))</f>
        <v>89.87</v>
      </c>
      <c r="W22" s="34">
        <f>+IF(ISERR(U22/S22*100),"N/A",ROUND(U22/S22*100,2))</f>
        <v>89.98</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400</v>
      </c>
      <c r="F26" s="37"/>
      <c r="G26" s="37"/>
      <c r="H26" s="38"/>
      <c r="I26" s="38"/>
      <c r="J26" s="38"/>
      <c r="K26" s="38"/>
      <c r="L26" s="38"/>
      <c r="M26" s="38"/>
      <c r="N26" s="38"/>
      <c r="O26" s="38"/>
      <c r="P26" s="39"/>
      <c r="Q26" s="39"/>
      <c r="R26" s="40" t="s">
        <v>487</v>
      </c>
      <c r="S26" s="40" t="s">
        <v>10</v>
      </c>
      <c r="T26" s="39"/>
      <c r="U26" s="40" t="s">
        <v>485</v>
      </c>
      <c r="V26" s="39"/>
      <c r="W26" s="41">
        <f>+IF(ISERR(U26/R26*100),"N/A",ROUND(U26/R26*100,2))</f>
        <v>30.22</v>
      </c>
    </row>
    <row r="27" spans="2:27" ht="26.25" customHeight="1" thickBot="1" x14ac:dyDescent="0.25">
      <c r="B27" s="282" t="s">
        <v>71</v>
      </c>
      <c r="C27" s="283"/>
      <c r="D27" s="283"/>
      <c r="E27" s="42" t="s">
        <v>400</v>
      </c>
      <c r="F27" s="42"/>
      <c r="G27" s="42"/>
      <c r="H27" s="43"/>
      <c r="I27" s="43"/>
      <c r="J27" s="43"/>
      <c r="K27" s="43"/>
      <c r="L27" s="43"/>
      <c r="M27" s="43"/>
      <c r="N27" s="43"/>
      <c r="O27" s="43"/>
      <c r="P27" s="44"/>
      <c r="Q27" s="44"/>
      <c r="R27" s="45" t="s">
        <v>486</v>
      </c>
      <c r="S27" s="45" t="s">
        <v>485</v>
      </c>
      <c r="T27" s="45">
        <f>+IF(ISERR(S27/R27*100),"N/A",ROUND(S27/R27*100,2))</f>
        <v>29.7</v>
      </c>
      <c r="U27" s="45" t="s">
        <v>485</v>
      </c>
      <c r="V27" s="45">
        <f>+IF(ISERR(U27/S27*100),"N/A",ROUND(U27/S27*100,2))</f>
        <v>100</v>
      </c>
      <c r="W27" s="46">
        <f>+IF(ISERR(U27/R27*100),"N/A",ROUND(U27/R27*100,2))</f>
        <v>29.7</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2396</v>
      </c>
      <c r="C29" s="271"/>
      <c r="D29" s="271"/>
      <c r="E29" s="271"/>
      <c r="F29" s="271"/>
      <c r="G29" s="271"/>
      <c r="H29" s="271"/>
      <c r="I29" s="271"/>
      <c r="J29" s="271"/>
      <c r="K29" s="271"/>
      <c r="L29" s="271"/>
      <c r="M29" s="271"/>
      <c r="N29" s="271"/>
      <c r="O29" s="271"/>
      <c r="P29" s="271"/>
      <c r="Q29" s="271"/>
      <c r="R29" s="271"/>
      <c r="S29" s="271"/>
      <c r="T29" s="271"/>
      <c r="U29" s="271"/>
      <c r="V29" s="271"/>
      <c r="W29" s="272"/>
    </row>
    <row r="30" spans="2:27" ht="28.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2397</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2398</v>
      </c>
      <c r="C33" s="271"/>
      <c r="D33" s="271"/>
      <c r="E33" s="271"/>
      <c r="F33" s="271"/>
      <c r="G33" s="271"/>
      <c r="H33" s="271"/>
      <c r="I33" s="271"/>
      <c r="J33" s="271"/>
      <c r="K33" s="271"/>
      <c r="L33" s="271"/>
      <c r="M33" s="271"/>
      <c r="N33" s="271"/>
      <c r="O33" s="271"/>
      <c r="P33" s="271"/>
      <c r="Q33" s="271"/>
      <c r="R33" s="271"/>
      <c r="S33" s="271"/>
      <c r="T33" s="271"/>
      <c r="U33" s="271"/>
      <c r="V33" s="271"/>
      <c r="W33" s="272"/>
    </row>
    <row r="34" spans="2:23" ht="27"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516</v>
      </c>
      <c r="M4" s="310" t="s">
        <v>515</v>
      </c>
      <c r="N4" s="310"/>
      <c r="O4" s="310"/>
      <c r="P4" s="310"/>
      <c r="Q4" s="311"/>
      <c r="R4" s="17"/>
      <c r="S4" s="312" t="s">
        <v>2170</v>
      </c>
      <c r="T4" s="313"/>
      <c r="U4" s="313"/>
      <c r="V4" s="303" t="s">
        <v>514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506</v>
      </c>
      <c r="D6" s="299" t="s">
        <v>513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512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511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510</v>
      </c>
      <c r="C21" s="288"/>
      <c r="D21" s="288"/>
      <c r="E21" s="288"/>
      <c r="F21" s="288"/>
      <c r="G21" s="288"/>
      <c r="H21" s="288"/>
      <c r="I21" s="288"/>
      <c r="J21" s="288"/>
      <c r="K21" s="288"/>
      <c r="L21" s="288"/>
      <c r="M21" s="289" t="s">
        <v>506</v>
      </c>
      <c r="N21" s="289"/>
      <c r="O21" s="289" t="s">
        <v>509</v>
      </c>
      <c r="P21" s="289"/>
      <c r="Q21" s="289" t="s">
        <v>54</v>
      </c>
      <c r="R21" s="289"/>
      <c r="S21" s="33" t="s">
        <v>508</v>
      </c>
      <c r="T21" s="33" t="s">
        <v>55</v>
      </c>
      <c r="U21" s="33" t="s">
        <v>55</v>
      </c>
      <c r="V21" s="33" t="str">
        <f>+IF(ISERR(U21/T21*100),"N/A",ROUND(U21/T21*100,2))</f>
        <v>N/A</v>
      </c>
      <c r="W21" s="34" t="str">
        <f>+IF(ISERR(U21/S21*100),"N/A",ROUND(U21/S21*100,2))</f>
        <v>N/A</v>
      </c>
    </row>
    <row r="22" spans="2:27" ht="56.25" customHeight="1" thickBot="1" x14ac:dyDescent="0.25">
      <c r="B22" s="287" t="s">
        <v>507</v>
      </c>
      <c r="C22" s="288"/>
      <c r="D22" s="288"/>
      <c r="E22" s="288"/>
      <c r="F22" s="288"/>
      <c r="G22" s="288"/>
      <c r="H22" s="288"/>
      <c r="I22" s="288"/>
      <c r="J22" s="288"/>
      <c r="K22" s="288"/>
      <c r="L22" s="288"/>
      <c r="M22" s="289" t="s">
        <v>506</v>
      </c>
      <c r="N22" s="289"/>
      <c r="O22" s="289" t="s">
        <v>505</v>
      </c>
      <c r="P22" s="289"/>
      <c r="Q22" s="289" t="s">
        <v>50</v>
      </c>
      <c r="R22" s="289"/>
      <c r="S22" s="33" t="s">
        <v>51</v>
      </c>
      <c r="T22" s="33" t="s">
        <v>85</v>
      </c>
      <c r="U22" s="33" t="s">
        <v>85</v>
      </c>
      <c r="V22" s="33">
        <f>+IF(ISERR(U22/T22*100),"N/A",ROUND(U22/T22*100,2))</f>
        <v>100</v>
      </c>
      <c r="W22" s="34">
        <f>+IF(ISERR(U22/S22*100),"N/A",ROUND(U22/S22*100,2))</f>
        <v>25</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504</v>
      </c>
      <c r="F26" s="37"/>
      <c r="G26" s="37"/>
      <c r="H26" s="38"/>
      <c r="I26" s="38"/>
      <c r="J26" s="38"/>
      <c r="K26" s="38"/>
      <c r="L26" s="38"/>
      <c r="M26" s="38"/>
      <c r="N26" s="38"/>
      <c r="O26" s="38"/>
      <c r="P26" s="39"/>
      <c r="Q26" s="39"/>
      <c r="R26" s="40" t="s">
        <v>503</v>
      </c>
      <c r="S26" s="40" t="s">
        <v>10</v>
      </c>
      <c r="T26" s="39"/>
      <c r="U26" s="40" t="s">
        <v>87</v>
      </c>
      <c r="V26" s="39"/>
      <c r="W26" s="41">
        <f>+IF(ISERR(U26/R26*100),"N/A",ROUND(U26/R26*100,2))</f>
        <v>0</v>
      </c>
    </row>
    <row r="27" spans="2:27" ht="26.25" customHeight="1" thickBot="1" x14ac:dyDescent="0.25">
      <c r="B27" s="282" t="s">
        <v>71</v>
      </c>
      <c r="C27" s="283"/>
      <c r="D27" s="283"/>
      <c r="E27" s="42" t="s">
        <v>504</v>
      </c>
      <c r="F27" s="42"/>
      <c r="G27" s="42"/>
      <c r="H27" s="43"/>
      <c r="I27" s="43"/>
      <c r="J27" s="43"/>
      <c r="K27" s="43"/>
      <c r="L27" s="43"/>
      <c r="M27" s="43"/>
      <c r="N27" s="43"/>
      <c r="O27" s="43"/>
      <c r="P27" s="44"/>
      <c r="Q27" s="44"/>
      <c r="R27" s="45" t="s">
        <v>503</v>
      </c>
      <c r="S27" s="45" t="s">
        <v>87</v>
      </c>
      <c r="T27" s="45">
        <f>+IF(ISERR(S27/R27*100),"N/A",ROUND(S27/R27*100,2))</f>
        <v>0</v>
      </c>
      <c r="U27" s="45" t="s">
        <v>87</v>
      </c>
      <c r="V27" s="45" t="str">
        <f>+IF(ISERR(U27/S27*100),"N/A",ROUND(U27/S27*100,2))</f>
        <v>N/A</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2393</v>
      </c>
      <c r="C29" s="271"/>
      <c r="D29" s="271"/>
      <c r="E29" s="271"/>
      <c r="F29" s="271"/>
      <c r="G29" s="271"/>
      <c r="H29" s="271"/>
      <c r="I29" s="271"/>
      <c r="J29" s="271"/>
      <c r="K29" s="271"/>
      <c r="L29" s="271"/>
      <c r="M29" s="271"/>
      <c r="N29" s="271"/>
      <c r="O29" s="271"/>
      <c r="P29" s="271"/>
      <c r="Q29" s="271"/>
      <c r="R29" s="271"/>
      <c r="S29" s="271"/>
      <c r="T29" s="271"/>
      <c r="U29" s="271"/>
      <c r="V29" s="271"/>
      <c r="W29" s="272"/>
    </row>
    <row r="30" spans="2:27" ht="137.2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2394</v>
      </c>
      <c r="C31" s="271"/>
      <c r="D31" s="271"/>
      <c r="E31" s="271"/>
      <c r="F31" s="271"/>
      <c r="G31" s="271"/>
      <c r="H31" s="271"/>
      <c r="I31" s="271"/>
      <c r="J31" s="271"/>
      <c r="K31" s="271"/>
      <c r="L31" s="271"/>
      <c r="M31" s="271"/>
      <c r="N31" s="271"/>
      <c r="O31" s="271"/>
      <c r="P31" s="271"/>
      <c r="Q31" s="271"/>
      <c r="R31" s="271"/>
      <c r="S31" s="271"/>
      <c r="T31" s="271"/>
      <c r="U31" s="271"/>
      <c r="V31" s="271"/>
      <c r="W31" s="272"/>
    </row>
    <row r="32" spans="2:27" ht="3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2395</v>
      </c>
      <c r="C33" s="271"/>
      <c r="D33" s="271"/>
      <c r="E33" s="271"/>
      <c r="F33" s="271"/>
      <c r="G33" s="271"/>
      <c r="H33" s="271"/>
      <c r="I33" s="271"/>
      <c r="J33" s="271"/>
      <c r="K33" s="271"/>
      <c r="L33" s="271"/>
      <c r="M33" s="271"/>
      <c r="N33" s="271"/>
      <c r="O33" s="271"/>
      <c r="P33" s="271"/>
      <c r="Q33" s="271"/>
      <c r="R33" s="271"/>
      <c r="S33" s="271"/>
      <c r="T33" s="271"/>
      <c r="U33" s="271"/>
      <c r="V33" s="271"/>
      <c r="W33" s="272"/>
    </row>
    <row r="34" spans="2:23" ht="24"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179</v>
      </c>
      <c r="M4" s="310" t="s">
        <v>178</v>
      </c>
      <c r="N4" s="310"/>
      <c r="O4" s="310"/>
      <c r="P4" s="310"/>
      <c r="Q4" s="311"/>
      <c r="R4" s="17"/>
      <c r="S4" s="312" t="s">
        <v>2170</v>
      </c>
      <c r="T4" s="313"/>
      <c r="U4" s="313"/>
      <c r="V4" s="303" t="s">
        <v>522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462</v>
      </c>
      <c r="D6" s="299" t="s">
        <v>481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521</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520</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519</v>
      </c>
      <c r="C21" s="288"/>
      <c r="D21" s="288"/>
      <c r="E21" s="288"/>
      <c r="F21" s="288"/>
      <c r="G21" s="288"/>
      <c r="H21" s="288"/>
      <c r="I21" s="288"/>
      <c r="J21" s="288"/>
      <c r="K21" s="288"/>
      <c r="L21" s="288"/>
      <c r="M21" s="289" t="s">
        <v>462</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434</v>
      </c>
      <c r="F25" s="37"/>
      <c r="G25" s="37"/>
      <c r="H25" s="38"/>
      <c r="I25" s="38"/>
      <c r="J25" s="38"/>
      <c r="K25" s="38"/>
      <c r="L25" s="38"/>
      <c r="M25" s="38"/>
      <c r="N25" s="38"/>
      <c r="O25" s="38"/>
      <c r="P25" s="39"/>
      <c r="Q25" s="39"/>
      <c r="R25" s="40" t="s">
        <v>518</v>
      </c>
      <c r="S25" s="40" t="s">
        <v>10</v>
      </c>
      <c r="T25" s="39"/>
      <c r="U25" s="40" t="s">
        <v>517</v>
      </c>
      <c r="V25" s="39"/>
      <c r="W25" s="41">
        <f>+IF(ISERR(U25/R25*100),"N/A",ROUND(U25/R25*100,2))</f>
        <v>21.43</v>
      </c>
    </row>
    <row r="26" spans="2:27" ht="26.25" customHeight="1" thickBot="1" x14ac:dyDescent="0.25">
      <c r="B26" s="282" t="s">
        <v>71</v>
      </c>
      <c r="C26" s="283"/>
      <c r="D26" s="283"/>
      <c r="E26" s="42" t="s">
        <v>434</v>
      </c>
      <c r="F26" s="42"/>
      <c r="G26" s="42"/>
      <c r="H26" s="43"/>
      <c r="I26" s="43"/>
      <c r="J26" s="43"/>
      <c r="K26" s="43"/>
      <c r="L26" s="43"/>
      <c r="M26" s="43"/>
      <c r="N26" s="43"/>
      <c r="O26" s="43"/>
      <c r="P26" s="44"/>
      <c r="Q26" s="44"/>
      <c r="R26" s="45" t="s">
        <v>518</v>
      </c>
      <c r="S26" s="45" t="s">
        <v>517</v>
      </c>
      <c r="T26" s="45">
        <f>+IF(ISERR(S26/R26*100),"N/A",ROUND(S26/R26*100,2))</f>
        <v>21.43</v>
      </c>
      <c r="U26" s="45" t="s">
        <v>517</v>
      </c>
      <c r="V26" s="45">
        <f>+IF(ISERR(U26/S26*100),"N/A",ROUND(U26/S26*100,2))</f>
        <v>100</v>
      </c>
      <c r="W26" s="46">
        <f>+IF(ISERR(U26/R26*100),"N/A",ROUND(U26/R26*100,2))</f>
        <v>21.43</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2390</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2391</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2392</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110" zoomScaleNormal="100" zoomScaleSheetLayoutView="110" workbookViewId="0">
      <selection sqref="A1:D1"/>
    </sheetView>
  </sheetViews>
  <sheetFormatPr baseColWidth="10" defaultColWidth="10" defaultRowHeight="15" x14ac:dyDescent="0.2"/>
  <cols>
    <col min="1" max="1" width="2" style="10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0" customWidth="1"/>
    <col min="9" max="9" width="6.625" style="100" customWidth="1"/>
    <col min="10" max="13" width="10" style="100" customWidth="1"/>
    <col min="14" max="14" width="8" style="100" customWidth="1"/>
    <col min="15" max="15" width="9" style="100" customWidth="1"/>
    <col min="16" max="16" width="8.25" style="100" customWidth="1"/>
    <col min="17" max="17" width="8.75" style="100" customWidth="1"/>
    <col min="18" max="18" width="11.875" style="100" customWidth="1"/>
    <col min="19" max="19" width="12.625" style="100" customWidth="1"/>
    <col min="20" max="21" width="11.125" style="100" customWidth="1"/>
    <col min="22" max="22" width="10.5" style="100" customWidth="1"/>
    <col min="23" max="24" width="10" style="100"/>
    <col min="25" max="25" width="12.875" style="100" customWidth="1"/>
    <col min="26" max="28" width="10" style="100"/>
    <col min="29" max="29" width="10.5" style="100" bestFit="1" customWidth="1"/>
    <col min="30" max="16384" width="10" style="100"/>
  </cols>
  <sheetData>
    <row r="1" spans="1:29" s="150"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151"/>
      <c r="X1" s="151"/>
      <c r="Y1" s="9"/>
      <c r="AC1" s="152"/>
    </row>
    <row r="2" spans="1:29"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3"/>
      <c r="B4" s="154" t="s">
        <v>3</v>
      </c>
      <c r="C4" s="155" t="s">
        <v>2502</v>
      </c>
      <c r="D4" s="211" t="s">
        <v>2134</v>
      </c>
      <c r="E4" s="211"/>
      <c r="F4" s="211"/>
      <c r="G4" s="211"/>
      <c r="H4" s="212"/>
      <c r="I4" s="156"/>
      <c r="J4" s="213" t="s">
        <v>6</v>
      </c>
      <c r="K4" s="211"/>
      <c r="L4" s="155" t="s">
        <v>2501</v>
      </c>
      <c r="M4" s="214" t="s">
        <v>2500</v>
      </c>
      <c r="N4" s="214"/>
      <c r="O4" s="214"/>
      <c r="P4" s="214"/>
      <c r="Q4" s="215"/>
      <c r="R4" s="157"/>
      <c r="S4" s="216" t="s">
        <v>2170</v>
      </c>
      <c r="T4" s="217"/>
      <c r="U4" s="217"/>
      <c r="V4" s="218" t="s">
        <v>2487</v>
      </c>
      <c r="W4" s="219"/>
    </row>
    <row r="5" spans="1:29" ht="15.75" customHeight="1" thickTop="1" x14ac:dyDescent="0.2">
      <c r="B5" s="158" t="s">
        <v>10</v>
      </c>
      <c r="C5" s="220" t="s">
        <v>10</v>
      </c>
      <c r="D5" s="220"/>
      <c r="E5" s="220"/>
      <c r="F5" s="220"/>
      <c r="G5" s="220"/>
      <c r="H5" s="220"/>
      <c r="I5" s="220"/>
      <c r="J5" s="220"/>
      <c r="K5" s="220"/>
      <c r="L5" s="220"/>
      <c r="M5" s="220"/>
      <c r="N5" s="220"/>
      <c r="O5" s="220"/>
      <c r="P5" s="220"/>
      <c r="Q5" s="220"/>
      <c r="R5" s="220"/>
      <c r="S5" s="220"/>
      <c r="T5" s="220"/>
      <c r="U5" s="220"/>
      <c r="V5" s="220"/>
      <c r="W5" s="221"/>
    </row>
    <row r="6" spans="1:29" ht="30" customHeight="1" thickBot="1" x14ac:dyDescent="0.25">
      <c r="B6" s="158" t="s">
        <v>11</v>
      </c>
      <c r="C6" s="159" t="s">
        <v>1499</v>
      </c>
      <c r="D6" s="222" t="s">
        <v>2499</v>
      </c>
      <c r="E6" s="222"/>
      <c r="F6" s="222"/>
      <c r="G6" s="222"/>
      <c r="H6" s="222"/>
      <c r="I6" s="160"/>
      <c r="J6" s="223" t="s">
        <v>14</v>
      </c>
      <c r="K6" s="223"/>
      <c r="L6" s="223" t="s">
        <v>15</v>
      </c>
      <c r="M6" s="223"/>
      <c r="N6" s="221" t="s">
        <v>10</v>
      </c>
      <c r="O6" s="221"/>
      <c r="P6" s="221"/>
      <c r="Q6" s="221"/>
      <c r="R6" s="221"/>
      <c r="S6" s="221"/>
      <c r="T6" s="221"/>
      <c r="U6" s="221"/>
      <c r="V6" s="221"/>
      <c r="W6" s="221"/>
    </row>
    <row r="7" spans="1:29" ht="30" customHeight="1" thickBot="1" x14ac:dyDescent="0.25">
      <c r="B7" s="161"/>
      <c r="C7" s="159" t="s">
        <v>10</v>
      </c>
      <c r="D7" s="220" t="s">
        <v>10</v>
      </c>
      <c r="E7" s="220"/>
      <c r="F7" s="220"/>
      <c r="G7" s="220"/>
      <c r="H7" s="220"/>
      <c r="I7" s="160"/>
      <c r="J7" s="21" t="s">
        <v>16</v>
      </c>
      <c r="K7" s="21" t="s">
        <v>17</v>
      </c>
      <c r="L7" s="21" t="s">
        <v>16</v>
      </c>
      <c r="M7" s="21" t="s">
        <v>17</v>
      </c>
      <c r="N7" s="162"/>
      <c r="O7" s="221" t="s">
        <v>10</v>
      </c>
      <c r="P7" s="221"/>
      <c r="Q7" s="221"/>
      <c r="R7" s="221"/>
      <c r="S7" s="221"/>
      <c r="T7" s="221"/>
      <c r="U7" s="221"/>
      <c r="V7" s="221"/>
      <c r="W7" s="221"/>
    </row>
    <row r="8" spans="1:29" ht="30" customHeight="1" thickBot="1" x14ac:dyDescent="0.25">
      <c r="B8" s="161"/>
      <c r="C8" s="159" t="s">
        <v>10</v>
      </c>
      <c r="D8" s="220" t="s">
        <v>10</v>
      </c>
      <c r="E8" s="220"/>
      <c r="F8" s="220"/>
      <c r="G8" s="220"/>
      <c r="H8" s="220"/>
      <c r="I8" s="160"/>
      <c r="J8" s="23" t="s">
        <v>2498</v>
      </c>
      <c r="K8" s="23" t="s">
        <v>2497</v>
      </c>
      <c r="L8" s="23" t="s">
        <v>2496</v>
      </c>
      <c r="M8" s="23" t="s">
        <v>1573</v>
      </c>
      <c r="N8" s="162"/>
      <c r="O8" s="160"/>
      <c r="P8" s="221" t="s">
        <v>10</v>
      </c>
      <c r="Q8" s="221"/>
      <c r="R8" s="221"/>
      <c r="S8" s="221"/>
      <c r="T8" s="221"/>
      <c r="U8" s="221"/>
      <c r="V8" s="221"/>
      <c r="W8" s="221"/>
    </row>
    <row r="9" spans="1:29" ht="25.5" customHeight="1" thickBot="1" x14ac:dyDescent="0.25">
      <c r="B9" s="161"/>
      <c r="C9" s="220" t="s">
        <v>10</v>
      </c>
      <c r="D9" s="220"/>
      <c r="E9" s="220"/>
      <c r="F9" s="220"/>
      <c r="G9" s="220"/>
      <c r="H9" s="220"/>
      <c r="I9" s="220"/>
      <c r="J9" s="220"/>
      <c r="K9" s="220"/>
      <c r="L9" s="220"/>
      <c r="M9" s="220"/>
      <c r="N9" s="220"/>
      <c r="O9" s="220"/>
      <c r="P9" s="220"/>
      <c r="Q9" s="220"/>
      <c r="R9" s="220"/>
      <c r="S9" s="220"/>
      <c r="T9" s="220"/>
      <c r="U9" s="220"/>
      <c r="V9" s="220"/>
      <c r="W9" s="221"/>
    </row>
    <row r="10" spans="1:29" ht="149.25" customHeight="1" thickTop="1" thickBot="1" x14ac:dyDescent="0.25">
      <c r="B10" s="24" t="s">
        <v>22</v>
      </c>
      <c r="C10" s="218" t="s">
        <v>2495</v>
      </c>
      <c r="D10" s="218"/>
      <c r="E10" s="218"/>
      <c r="F10" s="218"/>
      <c r="G10" s="218"/>
      <c r="H10" s="218"/>
      <c r="I10" s="218"/>
      <c r="J10" s="218"/>
      <c r="K10" s="218"/>
      <c r="L10" s="218"/>
      <c r="M10" s="218"/>
      <c r="N10" s="218"/>
      <c r="O10" s="218"/>
      <c r="P10" s="218"/>
      <c r="Q10" s="218"/>
      <c r="R10" s="218"/>
      <c r="S10" s="218"/>
      <c r="T10" s="218"/>
      <c r="U10" s="218"/>
      <c r="V10" s="218"/>
      <c r="W10" s="219"/>
    </row>
    <row r="11" spans="1:29" ht="9" customHeight="1" thickTop="1" thickBot="1" x14ac:dyDescent="0.25"/>
    <row r="12" spans="1:29"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224" t="s">
        <v>25</v>
      </c>
      <c r="C13" s="225"/>
      <c r="D13" s="225"/>
      <c r="E13" s="225"/>
      <c r="F13" s="225"/>
      <c r="G13" s="225"/>
      <c r="H13" s="225"/>
      <c r="I13" s="225"/>
      <c r="J13" s="27"/>
      <c r="K13" s="225" t="s">
        <v>26</v>
      </c>
      <c r="L13" s="225"/>
      <c r="M13" s="225"/>
      <c r="N13" s="225"/>
      <c r="O13" s="225"/>
      <c r="P13" s="225"/>
      <c r="Q13" s="225"/>
      <c r="R13" s="28"/>
      <c r="S13" s="225" t="s">
        <v>27</v>
      </c>
      <c r="T13" s="225"/>
      <c r="U13" s="225"/>
      <c r="V13" s="225"/>
      <c r="W13" s="226"/>
    </row>
    <row r="14" spans="1:29" ht="69" customHeight="1" x14ac:dyDescent="0.2">
      <c r="B14" s="158" t="s">
        <v>28</v>
      </c>
      <c r="C14" s="222" t="s">
        <v>10</v>
      </c>
      <c r="D14" s="222"/>
      <c r="E14" s="222"/>
      <c r="F14" s="222"/>
      <c r="G14" s="222"/>
      <c r="H14" s="222"/>
      <c r="I14" s="222"/>
      <c r="J14" s="163"/>
      <c r="K14" s="163" t="s">
        <v>29</v>
      </c>
      <c r="L14" s="222" t="s">
        <v>10</v>
      </c>
      <c r="M14" s="222"/>
      <c r="N14" s="222"/>
      <c r="O14" s="222"/>
      <c r="P14" s="222"/>
      <c r="Q14" s="222"/>
      <c r="R14" s="160"/>
      <c r="S14" s="163" t="s">
        <v>30</v>
      </c>
      <c r="T14" s="227" t="s">
        <v>2494</v>
      </c>
      <c r="U14" s="227"/>
      <c r="V14" s="227"/>
      <c r="W14" s="227"/>
    </row>
    <row r="15" spans="1:29" ht="86.25" customHeight="1" x14ac:dyDescent="0.2">
      <c r="B15" s="158" t="s">
        <v>32</v>
      </c>
      <c r="C15" s="222" t="s">
        <v>10</v>
      </c>
      <c r="D15" s="222"/>
      <c r="E15" s="222"/>
      <c r="F15" s="222"/>
      <c r="G15" s="222"/>
      <c r="H15" s="222"/>
      <c r="I15" s="222"/>
      <c r="J15" s="163"/>
      <c r="K15" s="163" t="s">
        <v>32</v>
      </c>
      <c r="L15" s="222" t="s">
        <v>10</v>
      </c>
      <c r="M15" s="222"/>
      <c r="N15" s="222"/>
      <c r="O15" s="222"/>
      <c r="P15" s="222"/>
      <c r="Q15" s="222"/>
      <c r="R15" s="160"/>
      <c r="S15" s="163" t="s">
        <v>33</v>
      </c>
      <c r="T15" s="227" t="s">
        <v>10</v>
      </c>
      <c r="U15" s="227"/>
      <c r="V15" s="227"/>
      <c r="W15" s="227"/>
    </row>
    <row r="16" spans="1:29" ht="25.5" customHeight="1" thickBot="1" x14ac:dyDescent="0.25">
      <c r="B16" s="164" t="s">
        <v>34</v>
      </c>
      <c r="C16" s="228" t="s">
        <v>10</v>
      </c>
      <c r="D16" s="228"/>
      <c r="E16" s="228"/>
      <c r="F16" s="228"/>
      <c r="G16" s="228"/>
      <c r="H16" s="228"/>
      <c r="I16" s="228"/>
      <c r="J16" s="228"/>
      <c r="K16" s="228"/>
      <c r="L16" s="228"/>
      <c r="M16" s="228"/>
      <c r="N16" s="228"/>
      <c r="O16" s="228"/>
      <c r="P16" s="228"/>
      <c r="Q16" s="228"/>
      <c r="R16" s="228"/>
      <c r="S16" s="228"/>
      <c r="T16" s="228"/>
      <c r="U16" s="228"/>
      <c r="V16" s="228"/>
      <c r="W16" s="229"/>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30" t="s">
        <v>36</v>
      </c>
      <c r="C18" s="231"/>
      <c r="D18" s="231"/>
      <c r="E18" s="231"/>
      <c r="F18" s="231"/>
      <c r="G18" s="231"/>
      <c r="H18" s="231"/>
      <c r="I18" s="231"/>
      <c r="J18" s="231"/>
      <c r="K18" s="231"/>
      <c r="L18" s="231"/>
      <c r="M18" s="231"/>
      <c r="N18" s="231"/>
      <c r="O18" s="231"/>
      <c r="P18" s="231"/>
      <c r="Q18" s="231"/>
      <c r="R18" s="231"/>
      <c r="S18" s="231"/>
      <c r="T18" s="232"/>
      <c r="U18" s="233" t="s">
        <v>37</v>
      </c>
      <c r="V18" s="234"/>
      <c r="W18" s="235"/>
    </row>
    <row r="19" spans="2:27" ht="14.25" customHeight="1" x14ac:dyDescent="0.2">
      <c r="B19" s="248"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42" t="s">
        <v>46</v>
      </c>
    </row>
    <row r="20" spans="2:27" ht="27" customHeight="1" thickBot="1" x14ac:dyDescent="0.25">
      <c r="B20" s="250"/>
      <c r="C20" s="241"/>
      <c r="D20" s="241"/>
      <c r="E20" s="241"/>
      <c r="F20" s="241"/>
      <c r="G20" s="241"/>
      <c r="H20" s="241"/>
      <c r="I20" s="241"/>
      <c r="J20" s="241"/>
      <c r="K20" s="241"/>
      <c r="L20" s="241"/>
      <c r="M20" s="241"/>
      <c r="N20" s="241"/>
      <c r="O20" s="241"/>
      <c r="P20" s="241"/>
      <c r="Q20" s="241"/>
      <c r="R20" s="241"/>
      <c r="S20" s="241"/>
      <c r="T20" s="237"/>
      <c r="U20" s="239"/>
      <c r="V20" s="241"/>
      <c r="W20" s="243"/>
      <c r="Z20" s="32" t="s">
        <v>10</v>
      </c>
      <c r="AA20" s="32" t="s">
        <v>47</v>
      </c>
    </row>
    <row r="21" spans="2:27" ht="56.25" customHeight="1" x14ac:dyDescent="0.2">
      <c r="B21" s="244" t="s">
        <v>2493</v>
      </c>
      <c r="C21" s="245"/>
      <c r="D21" s="245"/>
      <c r="E21" s="245"/>
      <c r="F21" s="245"/>
      <c r="G21" s="245"/>
      <c r="H21" s="245"/>
      <c r="I21" s="245"/>
      <c r="J21" s="245"/>
      <c r="K21" s="245"/>
      <c r="L21" s="245"/>
      <c r="M21" s="246" t="s">
        <v>1499</v>
      </c>
      <c r="N21" s="246"/>
      <c r="O21" s="246" t="s">
        <v>49</v>
      </c>
      <c r="P21" s="246"/>
      <c r="Q21" s="247" t="s">
        <v>50</v>
      </c>
      <c r="R21" s="247"/>
      <c r="S21" s="165" t="s">
        <v>51</v>
      </c>
      <c r="T21" s="165" t="s">
        <v>2492</v>
      </c>
      <c r="U21" s="165" t="s">
        <v>2492</v>
      </c>
      <c r="V21" s="165">
        <f>+IF(ISERR(U21/T21*100),"N/A",ROUND(U21/T21*100,2))</f>
        <v>100</v>
      </c>
      <c r="W21" s="166">
        <f>+IF(ISERR(U21/S21*100),"N/A",ROUND(U21/S21*100,2))</f>
        <v>16.7</v>
      </c>
    </row>
    <row r="22" spans="2:27" ht="56.25" customHeight="1" x14ac:dyDescent="0.2">
      <c r="B22" s="244" t="s">
        <v>2491</v>
      </c>
      <c r="C22" s="245"/>
      <c r="D22" s="245"/>
      <c r="E22" s="245"/>
      <c r="F22" s="245"/>
      <c r="G22" s="245"/>
      <c r="H22" s="245"/>
      <c r="I22" s="245"/>
      <c r="J22" s="245"/>
      <c r="K22" s="245"/>
      <c r="L22" s="245"/>
      <c r="M22" s="246" t="s">
        <v>1499</v>
      </c>
      <c r="N22" s="246"/>
      <c r="O22" s="246" t="s">
        <v>49</v>
      </c>
      <c r="P22" s="246"/>
      <c r="Q22" s="247" t="s">
        <v>50</v>
      </c>
      <c r="R22" s="247"/>
      <c r="S22" s="165" t="s">
        <v>51</v>
      </c>
      <c r="T22" s="165" t="s">
        <v>1004</v>
      </c>
      <c r="U22" s="165" t="s">
        <v>1004</v>
      </c>
      <c r="V22" s="165">
        <f>+IF(ISERR(U22/T22*100),"N/A",ROUND(U22/T22*100,2))</f>
        <v>100</v>
      </c>
      <c r="W22" s="166">
        <f>+IF(ISERR(U22/S22*100),"N/A",ROUND(U22/S22*100,2))</f>
        <v>22.2</v>
      </c>
    </row>
    <row r="23" spans="2:27" ht="56.25" customHeight="1" x14ac:dyDescent="0.2">
      <c r="B23" s="244" t="s">
        <v>2490</v>
      </c>
      <c r="C23" s="245"/>
      <c r="D23" s="245"/>
      <c r="E23" s="245"/>
      <c r="F23" s="245"/>
      <c r="G23" s="245"/>
      <c r="H23" s="245"/>
      <c r="I23" s="245"/>
      <c r="J23" s="245"/>
      <c r="K23" s="245"/>
      <c r="L23" s="245"/>
      <c r="M23" s="246" t="s">
        <v>1499</v>
      </c>
      <c r="N23" s="246"/>
      <c r="O23" s="246" t="s">
        <v>49</v>
      </c>
      <c r="P23" s="246"/>
      <c r="Q23" s="247" t="s">
        <v>50</v>
      </c>
      <c r="R23" s="247"/>
      <c r="S23" s="165" t="s">
        <v>51</v>
      </c>
      <c r="T23" s="165" t="s">
        <v>85</v>
      </c>
      <c r="U23" s="165" t="s">
        <v>55</v>
      </c>
      <c r="V23" s="165" t="str">
        <f>+IF(ISERR(U23/T23*100),"N/A",ROUND(U23/T23*100,2))</f>
        <v>N/A</v>
      </c>
      <c r="W23" s="166" t="str">
        <f>+IF(ISERR(U23/S23*100),"N/A",ROUND(U23/S23*100,2))</f>
        <v>N/A</v>
      </c>
    </row>
    <row r="24" spans="2:27" ht="56.25" customHeight="1" x14ac:dyDescent="0.2">
      <c r="B24" s="244" t="s">
        <v>2489</v>
      </c>
      <c r="C24" s="245"/>
      <c r="D24" s="245"/>
      <c r="E24" s="245"/>
      <c r="F24" s="245"/>
      <c r="G24" s="245"/>
      <c r="H24" s="245"/>
      <c r="I24" s="245"/>
      <c r="J24" s="245"/>
      <c r="K24" s="245"/>
      <c r="L24" s="245"/>
      <c r="M24" s="246" t="s">
        <v>1499</v>
      </c>
      <c r="N24" s="246"/>
      <c r="O24" s="246" t="s">
        <v>49</v>
      </c>
      <c r="P24" s="246"/>
      <c r="Q24" s="247" t="s">
        <v>50</v>
      </c>
      <c r="R24" s="247"/>
      <c r="S24" s="165" t="s">
        <v>51</v>
      </c>
      <c r="T24" s="165" t="s">
        <v>51</v>
      </c>
      <c r="U24" s="165" t="s">
        <v>51</v>
      </c>
      <c r="V24" s="165">
        <f>+IF(ISERR(U24/T24*100),"N/A",ROUND(U24/T24*100,2))</f>
        <v>100</v>
      </c>
      <c r="W24" s="166">
        <f>+IF(ISERR(U24/S24*100),"N/A",ROUND(U24/S24*100,2))</f>
        <v>100</v>
      </c>
    </row>
    <row r="25" spans="2:27" ht="56.25" customHeight="1" thickBot="1" x14ac:dyDescent="0.25">
      <c r="B25" s="244" t="s">
        <v>2488</v>
      </c>
      <c r="C25" s="245"/>
      <c r="D25" s="245"/>
      <c r="E25" s="245"/>
      <c r="F25" s="245"/>
      <c r="G25" s="245"/>
      <c r="H25" s="245"/>
      <c r="I25" s="245"/>
      <c r="J25" s="245"/>
      <c r="K25" s="245"/>
      <c r="L25" s="245"/>
      <c r="M25" s="246" t="s">
        <v>1499</v>
      </c>
      <c r="N25" s="246"/>
      <c r="O25" s="246" t="s">
        <v>49</v>
      </c>
      <c r="P25" s="246"/>
      <c r="Q25" s="247" t="s">
        <v>50</v>
      </c>
      <c r="R25" s="247"/>
      <c r="S25" s="165" t="s">
        <v>51</v>
      </c>
      <c r="T25" s="165" t="s">
        <v>1998</v>
      </c>
      <c r="U25" s="165" t="s">
        <v>1998</v>
      </c>
      <c r="V25" s="165">
        <f>+IF(ISERR(U25/T25*100),"N/A",ROUND(U25/T25*100,2))</f>
        <v>100</v>
      </c>
      <c r="W25" s="166">
        <f>+IF(ISERR(U25/S25*100),"N/A",ROUND(U25/S25*100,2))</f>
        <v>18.18</v>
      </c>
    </row>
    <row r="26" spans="2:27" ht="21.75" customHeight="1" thickTop="1" thickBot="1" x14ac:dyDescent="0.25">
      <c r="B26" s="11" t="s">
        <v>62</v>
      </c>
      <c r="C26" s="12"/>
      <c r="D26" s="12"/>
      <c r="E26" s="12"/>
      <c r="F26" s="12"/>
      <c r="G26" s="12"/>
      <c r="H26" s="13"/>
      <c r="I26" s="13"/>
      <c r="J26" s="13"/>
      <c r="K26" s="13"/>
      <c r="L26" s="13"/>
      <c r="M26" s="13"/>
      <c r="N26" s="13"/>
      <c r="O26" s="13"/>
      <c r="P26" s="13"/>
      <c r="Q26" s="13"/>
      <c r="R26" s="13"/>
      <c r="S26" s="13"/>
      <c r="T26" s="13"/>
      <c r="U26" s="13"/>
      <c r="V26" s="13"/>
      <c r="W26" s="14"/>
      <c r="X26" s="22"/>
    </row>
    <row r="27" spans="2:27" ht="29.25" customHeight="1" thickTop="1" thickBot="1" x14ac:dyDescent="0.25">
      <c r="B27" s="260" t="s">
        <v>2468</v>
      </c>
      <c r="C27" s="261"/>
      <c r="D27" s="261"/>
      <c r="E27" s="261"/>
      <c r="F27" s="261"/>
      <c r="G27" s="261"/>
      <c r="H27" s="261"/>
      <c r="I27" s="261"/>
      <c r="J27" s="261"/>
      <c r="K27" s="261"/>
      <c r="L27" s="261"/>
      <c r="M27" s="261"/>
      <c r="N27" s="261"/>
      <c r="O27" s="261"/>
      <c r="P27" s="261"/>
      <c r="Q27" s="262"/>
      <c r="R27" s="35" t="s">
        <v>42</v>
      </c>
      <c r="S27" s="234" t="s">
        <v>43</v>
      </c>
      <c r="T27" s="234"/>
      <c r="U27" s="98" t="s">
        <v>63</v>
      </c>
      <c r="V27" s="233" t="s">
        <v>64</v>
      </c>
      <c r="W27" s="235"/>
    </row>
    <row r="28" spans="2:27" ht="30.75" customHeight="1" thickBot="1" x14ac:dyDescent="0.25">
      <c r="B28" s="263"/>
      <c r="C28" s="264"/>
      <c r="D28" s="264"/>
      <c r="E28" s="264"/>
      <c r="F28" s="264"/>
      <c r="G28" s="264"/>
      <c r="H28" s="264"/>
      <c r="I28" s="264"/>
      <c r="J28" s="264"/>
      <c r="K28" s="264"/>
      <c r="L28" s="264"/>
      <c r="M28" s="264"/>
      <c r="N28" s="264"/>
      <c r="O28" s="264"/>
      <c r="P28" s="264"/>
      <c r="Q28" s="265"/>
      <c r="R28" s="167" t="s">
        <v>65</v>
      </c>
      <c r="S28" s="167" t="s">
        <v>65</v>
      </c>
      <c r="T28" s="167" t="s">
        <v>49</v>
      </c>
      <c r="U28" s="167" t="s">
        <v>65</v>
      </c>
      <c r="V28" s="167" t="s">
        <v>66</v>
      </c>
      <c r="W28" s="168" t="s">
        <v>54</v>
      </c>
      <c r="Y28" s="22"/>
    </row>
    <row r="29" spans="2:27" ht="23.25" customHeight="1" thickBot="1" x14ac:dyDescent="0.25">
      <c r="B29" s="266" t="s">
        <v>67</v>
      </c>
      <c r="C29" s="267"/>
      <c r="D29" s="267"/>
      <c r="E29" s="99" t="s">
        <v>1495</v>
      </c>
      <c r="F29" s="99"/>
      <c r="G29" s="99"/>
      <c r="H29" s="38"/>
      <c r="I29" s="38"/>
      <c r="J29" s="38"/>
      <c r="K29" s="38"/>
      <c r="L29" s="38"/>
      <c r="M29" s="38"/>
      <c r="N29" s="38"/>
      <c r="O29" s="38"/>
      <c r="P29" s="39"/>
      <c r="Q29" s="39"/>
      <c r="R29" s="40" t="s">
        <v>2487</v>
      </c>
      <c r="S29" s="169" t="s">
        <v>10</v>
      </c>
      <c r="T29" s="39"/>
      <c r="U29" s="169" t="s">
        <v>2485</v>
      </c>
      <c r="V29" s="39"/>
      <c r="W29" s="170">
        <f>+IF(ISERR(U29/R29*100),"N/A",ROUND(U29/R29*100,2))</f>
        <v>24.17</v>
      </c>
    </row>
    <row r="30" spans="2:27" ht="26.25" customHeight="1" thickBot="1" x14ac:dyDescent="0.25">
      <c r="B30" s="268" t="s">
        <v>71</v>
      </c>
      <c r="C30" s="269"/>
      <c r="D30" s="269"/>
      <c r="E30" s="171" t="s">
        <v>1495</v>
      </c>
      <c r="F30" s="171"/>
      <c r="G30" s="171"/>
      <c r="H30" s="172"/>
      <c r="I30" s="172"/>
      <c r="J30" s="172"/>
      <c r="K30" s="172"/>
      <c r="L30" s="172"/>
      <c r="M30" s="172"/>
      <c r="N30" s="172"/>
      <c r="O30" s="172"/>
      <c r="P30" s="173"/>
      <c r="Q30" s="173"/>
      <c r="R30" s="174" t="s">
        <v>2487</v>
      </c>
      <c r="S30" s="175" t="s">
        <v>2486</v>
      </c>
      <c r="T30" s="175">
        <f>+IF(ISERR(S30/R30*100),"N/A",ROUND(S30/R30*100,2))</f>
        <v>31.67</v>
      </c>
      <c r="U30" s="175" t="s">
        <v>2485</v>
      </c>
      <c r="V30" s="175">
        <f>+IF(ISERR(U30/S30*100),"N/A",ROUND(U30/S30*100,2))</f>
        <v>76.319999999999993</v>
      </c>
      <c r="W30" s="176">
        <f>+IF(ISERR(U30/R30*100),"N/A",ROUND(U30/R30*100,2))</f>
        <v>24.17</v>
      </c>
    </row>
    <row r="31" spans="2:27" ht="22.5" customHeight="1" thickTop="1" thickBot="1" x14ac:dyDescent="0.25">
      <c r="B31" s="11" t="s">
        <v>74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51" t="s">
        <v>2503</v>
      </c>
      <c r="C32" s="252"/>
      <c r="D32" s="252"/>
      <c r="E32" s="252"/>
      <c r="F32" s="252"/>
      <c r="G32" s="252"/>
      <c r="H32" s="252"/>
      <c r="I32" s="252"/>
      <c r="J32" s="252"/>
      <c r="K32" s="252"/>
      <c r="L32" s="252"/>
      <c r="M32" s="252"/>
      <c r="N32" s="252"/>
      <c r="O32" s="252"/>
      <c r="P32" s="252"/>
      <c r="Q32" s="252"/>
      <c r="R32" s="252"/>
      <c r="S32" s="252"/>
      <c r="T32" s="252"/>
      <c r="U32" s="252"/>
      <c r="V32" s="252"/>
      <c r="W32" s="253"/>
    </row>
    <row r="33" spans="2:23" ht="52.5" customHeight="1" thickBot="1" x14ac:dyDescent="0.25">
      <c r="B33" s="254"/>
      <c r="C33" s="255"/>
      <c r="D33" s="255"/>
      <c r="E33" s="255"/>
      <c r="F33" s="255"/>
      <c r="G33" s="255"/>
      <c r="H33" s="255"/>
      <c r="I33" s="255"/>
      <c r="J33" s="255"/>
      <c r="K33" s="255"/>
      <c r="L33" s="255"/>
      <c r="M33" s="255"/>
      <c r="N33" s="255"/>
      <c r="O33" s="255"/>
      <c r="P33" s="255"/>
      <c r="Q33" s="255"/>
      <c r="R33" s="255"/>
      <c r="S33" s="255"/>
      <c r="T33" s="255"/>
      <c r="U33" s="255"/>
      <c r="V33" s="255"/>
      <c r="W33" s="256"/>
    </row>
    <row r="34" spans="2:23" ht="37.5" customHeight="1" thickTop="1" x14ac:dyDescent="0.2">
      <c r="B34" s="251" t="s">
        <v>2504</v>
      </c>
      <c r="C34" s="252"/>
      <c r="D34" s="252"/>
      <c r="E34" s="252"/>
      <c r="F34" s="252"/>
      <c r="G34" s="252"/>
      <c r="H34" s="252"/>
      <c r="I34" s="252"/>
      <c r="J34" s="252"/>
      <c r="K34" s="252"/>
      <c r="L34" s="252"/>
      <c r="M34" s="252"/>
      <c r="N34" s="252"/>
      <c r="O34" s="252"/>
      <c r="P34" s="252"/>
      <c r="Q34" s="252"/>
      <c r="R34" s="252"/>
      <c r="S34" s="252"/>
      <c r="T34" s="252"/>
      <c r="U34" s="252"/>
      <c r="V34" s="252"/>
      <c r="W34" s="253"/>
    </row>
    <row r="35" spans="2:23" ht="15" customHeight="1" thickBot="1" x14ac:dyDescent="0.25">
      <c r="B35" s="254"/>
      <c r="C35" s="255"/>
      <c r="D35" s="255"/>
      <c r="E35" s="255"/>
      <c r="F35" s="255"/>
      <c r="G35" s="255"/>
      <c r="H35" s="255"/>
      <c r="I35" s="255"/>
      <c r="J35" s="255"/>
      <c r="K35" s="255"/>
      <c r="L35" s="255"/>
      <c r="M35" s="255"/>
      <c r="N35" s="255"/>
      <c r="O35" s="255"/>
      <c r="P35" s="255"/>
      <c r="Q35" s="255"/>
      <c r="R35" s="255"/>
      <c r="S35" s="255"/>
      <c r="T35" s="255"/>
      <c r="U35" s="255"/>
      <c r="V35" s="255"/>
      <c r="W35" s="256"/>
    </row>
    <row r="36" spans="2:23" ht="37.5" customHeight="1" thickTop="1" x14ac:dyDescent="0.2">
      <c r="B36" s="251" t="s">
        <v>2505</v>
      </c>
      <c r="C36" s="252"/>
      <c r="D36" s="252"/>
      <c r="E36" s="252"/>
      <c r="F36" s="252"/>
      <c r="G36" s="252"/>
      <c r="H36" s="252"/>
      <c r="I36" s="252"/>
      <c r="J36" s="252"/>
      <c r="K36" s="252"/>
      <c r="L36" s="252"/>
      <c r="M36" s="252"/>
      <c r="N36" s="252"/>
      <c r="O36" s="252"/>
      <c r="P36" s="252"/>
      <c r="Q36" s="252"/>
      <c r="R36" s="252"/>
      <c r="S36" s="252"/>
      <c r="T36" s="252"/>
      <c r="U36" s="252"/>
      <c r="V36" s="252"/>
      <c r="W36" s="253"/>
    </row>
    <row r="37" spans="2:23" ht="15.75" thickBot="1" x14ac:dyDescent="0.25">
      <c r="B37" s="257"/>
      <c r="C37" s="258"/>
      <c r="D37" s="258"/>
      <c r="E37" s="258"/>
      <c r="F37" s="258"/>
      <c r="G37" s="258"/>
      <c r="H37" s="258"/>
      <c r="I37" s="258"/>
      <c r="J37" s="258"/>
      <c r="K37" s="258"/>
      <c r="L37" s="258"/>
      <c r="M37" s="258"/>
      <c r="N37" s="258"/>
      <c r="O37" s="258"/>
      <c r="P37" s="258"/>
      <c r="Q37" s="258"/>
      <c r="R37" s="258"/>
      <c r="S37" s="258"/>
      <c r="T37" s="258"/>
      <c r="U37" s="258"/>
      <c r="V37" s="258"/>
      <c r="W37" s="25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538</v>
      </c>
      <c r="M4" s="310" t="s">
        <v>537</v>
      </c>
      <c r="N4" s="310"/>
      <c r="O4" s="310"/>
      <c r="P4" s="310"/>
      <c r="Q4" s="311"/>
      <c r="R4" s="17"/>
      <c r="S4" s="312" t="s">
        <v>2170</v>
      </c>
      <c r="T4" s="313"/>
      <c r="U4" s="313"/>
      <c r="V4" s="303" t="s">
        <v>536</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527</v>
      </c>
      <c r="D6" s="299" t="s">
        <v>535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534</v>
      </c>
      <c r="K8" s="23" t="s">
        <v>533</v>
      </c>
      <c r="L8" s="23" t="s">
        <v>532</v>
      </c>
      <c r="M8" s="23" t="s">
        <v>531</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530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529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528</v>
      </c>
      <c r="C21" s="288"/>
      <c r="D21" s="288"/>
      <c r="E21" s="288"/>
      <c r="F21" s="288"/>
      <c r="G21" s="288"/>
      <c r="H21" s="288"/>
      <c r="I21" s="288"/>
      <c r="J21" s="288"/>
      <c r="K21" s="288"/>
      <c r="L21" s="288"/>
      <c r="M21" s="289" t="s">
        <v>527</v>
      </c>
      <c r="N21" s="289"/>
      <c r="O21" s="289" t="s">
        <v>49</v>
      </c>
      <c r="P21" s="289"/>
      <c r="Q21" s="289" t="s">
        <v>132</v>
      </c>
      <c r="R21" s="289"/>
      <c r="S21" s="33" t="s">
        <v>526</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525</v>
      </c>
      <c r="F25" s="37"/>
      <c r="G25" s="37"/>
      <c r="H25" s="38"/>
      <c r="I25" s="38"/>
      <c r="J25" s="38"/>
      <c r="K25" s="38"/>
      <c r="L25" s="38"/>
      <c r="M25" s="38"/>
      <c r="N25" s="38"/>
      <c r="O25" s="38"/>
      <c r="P25" s="39"/>
      <c r="Q25" s="39"/>
      <c r="R25" s="40" t="s">
        <v>524</v>
      </c>
      <c r="S25" s="40" t="s">
        <v>10</v>
      </c>
      <c r="T25" s="39"/>
      <c r="U25" s="40" t="s">
        <v>523</v>
      </c>
      <c r="V25" s="39"/>
      <c r="W25" s="41">
        <f>+IF(ISERR(U25/R25*100),"N/A",ROUND(U25/R25*100,2))</f>
        <v>57.47</v>
      </c>
    </row>
    <row r="26" spans="2:27" ht="26.25" customHeight="1" thickBot="1" x14ac:dyDescent="0.25">
      <c r="B26" s="282" t="s">
        <v>71</v>
      </c>
      <c r="C26" s="283"/>
      <c r="D26" s="283"/>
      <c r="E26" s="42" t="s">
        <v>525</v>
      </c>
      <c r="F26" s="42"/>
      <c r="G26" s="42"/>
      <c r="H26" s="43"/>
      <c r="I26" s="43"/>
      <c r="J26" s="43"/>
      <c r="K26" s="43"/>
      <c r="L26" s="43"/>
      <c r="M26" s="43"/>
      <c r="N26" s="43"/>
      <c r="O26" s="43"/>
      <c r="P26" s="44"/>
      <c r="Q26" s="44"/>
      <c r="R26" s="45" t="s">
        <v>524</v>
      </c>
      <c r="S26" s="45" t="s">
        <v>523</v>
      </c>
      <c r="T26" s="45">
        <f>+IF(ISERR(S26/R26*100),"N/A",ROUND(S26/R26*100,2))</f>
        <v>57.47</v>
      </c>
      <c r="U26" s="45" t="s">
        <v>523</v>
      </c>
      <c r="V26" s="45">
        <f>+IF(ISERR(U26/S26*100),"N/A",ROUND(U26/S26*100,2))</f>
        <v>100</v>
      </c>
      <c r="W26" s="46">
        <f>+IF(ISERR(U26/R26*100),"N/A",ROUND(U26/R26*100,2))</f>
        <v>57.47</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2387</v>
      </c>
      <c r="C28" s="271"/>
      <c r="D28" s="271"/>
      <c r="E28" s="271"/>
      <c r="F28" s="271"/>
      <c r="G28" s="271"/>
      <c r="H28" s="271"/>
      <c r="I28" s="271"/>
      <c r="J28" s="271"/>
      <c r="K28" s="271"/>
      <c r="L28" s="271"/>
      <c r="M28" s="271"/>
      <c r="N28" s="271"/>
      <c r="O28" s="271"/>
      <c r="P28" s="271"/>
      <c r="Q28" s="271"/>
      <c r="R28" s="271"/>
      <c r="S28" s="271"/>
      <c r="T28" s="271"/>
      <c r="U28" s="271"/>
      <c r="V28" s="271"/>
      <c r="W28" s="272"/>
    </row>
    <row r="29" spans="2:27" ht="48"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2388</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2389</v>
      </c>
      <c r="C32" s="271"/>
      <c r="D32" s="271"/>
      <c r="E32" s="271"/>
      <c r="F32" s="271"/>
      <c r="G32" s="271"/>
      <c r="H32" s="271"/>
      <c r="I32" s="271"/>
      <c r="J32" s="271"/>
      <c r="K32" s="271"/>
      <c r="L32" s="271"/>
      <c r="M32" s="271"/>
      <c r="N32" s="271"/>
      <c r="O32" s="271"/>
      <c r="P32" s="271"/>
      <c r="Q32" s="271"/>
      <c r="R32" s="271"/>
      <c r="S32" s="271"/>
      <c r="T32" s="271"/>
      <c r="U32" s="271"/>
      <c r="V32" s="271"/>
      <c r="W32" s="272"/>
    </row>
    <row r="33" spans="2:23" ht="41.25"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53"/>
  </sheetPr>
  <dimension ref="A1:AA7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613</v>
      </c>
      <c r="M4" s="310" t="s">
        <v>612</v>
      </c>
      <c r="N4" s="310"/>
      <c r="O4" s="310"/>
      <c r="P4" s="310"/>
      <c r="Q4" s="311"/>
      <c r="R4" s="17"/>
      <c r="S4" s="312" t="s">
        <v>2170</v>
      </c>
      <c r="T4" s="313"/>
      <c r="U4" s="313"/>
      <c r="V4" s="303" t="s">
        <v>611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8" customHeight="1" thickBot="1" x14ac:dyDescent="0.25">
      <c r="B6" s="18" t="s">
        <v>11</v>
      </c>
      <c r="C6" s="19" t="s">
        <v>568</v>
      </c>
      <c r="D6" s="299" t="s">
        <v>610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566</v>
      </c>
      <c r="D7" s="301" t="s">
        <v>609</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462</v>
      </c>
      <c r="D8" s="301" t="s">
        <v>481</v>
      </c>
      <c r="E8" s="301"/>
      <c r="F8" s="301"/>
      <c r="G8" s="301"/>
      <c r="H8" s="301"/>
      <c r="J8" s="23" t="s">
        <v>608</v>
      </c>
      <c r="K8" s="23" t="s">
        <v>607</v>
      </c>
      <c r="L8" s="23" t="s">
        <v>606</v>
      </c>
      <c r="M8" s="23" t="s">
        <v>605</v>
      </c>
      <c r="N8" s="22"/>
      <c r="P8" s="302" t="s">
        <v>10</v>
      </c>
      <c r="Q8" s="302"/>
      <c r="R8" s="302"/>
      <c r="S8" s="302"/>
      <c r="T8" s="302"/>
      <c r="U8" s="302"/>
      <c r="V8" s="302"/>
      <c r="W8" s="302"/>
    </row>
    <row r="9" spans="1:25" ht="30" customHeight="1" x14ac:dyDescent="0.2">
      <c r="B9" s="20"/>
      <c r="C9" s="19" t="s">
        <v>594</v>
      </c>
      <c r="D9" s="301" t="s">
        <v>604</v>
      </c>
      <c r="E9" s="301"/>
      <c r="F9" s="301"/>
      <c r="G9" s="301"/>
      <c r="H9" s="301"/>
      <c r="I9" s="301" t="s">
        <v>10</v>
      </c>
      <c r="J9" s="301"/>
      <c r="K9" s="301"/>
      <c r="L9" s="301"/>
      <c r="M9" s="301"/>
      <c r="N9" s="301"/>
      <c r="O9" s="301"/>
      <c r="P9" s="301"/>
      <c r="Q9" s="301"/>
      <c r="R9" s="301"/>
      <c r="S9" s="301"/>
      <c r="T9" s="301"/>
      <c r="U9" s="301"/>
      <c r="V9" s="301"/>
      <c r="W9" s="302"/>
    </row>
    <row r="10" spans="1:25" ht="30" customHeight="1" x14ac:dyDescent="0.2">
      <c r="B10" s="20"/>
      <c r="C10" s="19" t="s">
        <v>404</v>
      </c>
      <c r="D10" s="301" t="s">
        <v>412</v>
      </c>
      <c r="E10" s="301"/>
      <c r="F10" s="301"/>
      <c r="G10" s="301"/>
      <c r="H10" s="301"/>
      <c r="I10" s="302" t="s">
        <v>10</v>
      </c>
      <c r="J10" s="302"/>
      <c r="K10" s="302"/>
      <c r="L10" s="302"/>
      <c r="M10" s="302"/>
      <c r="N10" s="302"/>
      <c r="O10" s="302"/>
      <c r="P10" s="302"/>
      <c r="Q10" s="302"/>
      <c r="R10" s="302"/>
      <c r="S10" s="302"/>
      <c r="T10" s="302"/>
      <c r="U10" s="302"/>
      <c r="V10" s="302"/>
      <c r="W10" s="302"/>
    </row>
    <row r="11" spans="1:25" ht="30" customHeight="1" x14ac:dyDescent="0.2">
      <c r="B11" s="20"/>
      <c r="C11" s="19" t="s">
        <v>448</v>
      </c>
      <c r="D11" s="301" t="s">
        <v>480</v>
      </c>
      <c r="E11" s="301"/>
      <c r="F11" s="301"/>
      <c r="G11" s="301"/>
      <c r="H11" s="301"/>
      <c r="I11" s="302" t="s">
        <v>10</v>
      </c>
      <c r="J11" s="302"/>
      <c r="K11" s="302"/>
      <c r="L11" s="302"/>
      <c r="M11" s="302"/>
      <c r="N11" s="302"/>
      <c r="O11" s="302"/>
      <c r="P11" s="302"/>
      <c r="Q11" s="302"/>
      <c r="R11" s="302"/>
      <c r="S11" s="302"/>
      <c r="T11" s="302"/>
      <c r="U11" s="302"/>
      <c r="V11" s="302"/>
      <c r="W11" s="302"/>
    </row>
    <row r="12" spans="1:25" ht="25.5" customHeight="1" thickBot="1" x14ac:dyDescent="0.25">
      <c r="B12" s="20"/>
      <c r="C12" s="302" t="s">
        <v>10</v>
      </c>
      <c r="D12" s="302"/>
      <c r="E12" s="302"/>
      <c r="F12" s="302"/>
      <c r="G12" s="302"/>
      <c r="H12" s="302"/>
      <c r="I12" s="302"/>
      <c r="J12" s="302"/>
      <c r="K12" s="302"/>
      <c r="L12" s="302"/>
      <c r="M12" s="302"/>
      <c r="N12" s="302"/>
      <c r="O12" s="302"/>
      <c r="P12" s="302"/>
      <c r="Q12" s="302"/>
      <c r="R12" s="302"/>
      <c r="S12" s="302"/>
      <c r="T12" s="302"/>
      <c r="U12" s="302"/>
      <c r="V12" s="302"/>
      <c r="W12" s="302"/>
    </row>
    <row r="13" spans="1:25" ht="66.75" customHeight="1" thickTop="1" thickBot="1" x14ac:dyDescent="0.25">
      <c r="B13" s="24" t="s">
        <v>22</v>
      </c>
      <c r="C13" s="303" t="s">
        <v>603</v>
      </c>
      <c r="D13" s="303"/>
      <c r="E13" s="303"/>
      <c r="F13" s="303"/>
      <c r="G13" s="303"/>
      <c r="H13" s="303"/>
      <c r="I13" s="303"/>
      <c r="J13" s="303"/>
      <c r="K13" s="303"/>
      <c r="L13" s="303"/>
      <c r="M13" s="303"/>
      <c r="N13" s="303"/>
      <c r="O13" s="303"/>
      <c r="P13" s="303"/>
      <c r="Q13" s="303"/>
      <c r="R13" s="303"/>
      <c r="S13" s="303"/>
      <c r="T13" s="303"/>
      <c r="U13" s="303"/>
      <c r="V13" s="303"/>
      <c r="W13" s="304"/>
    </row>
    <row r="14" spans="1:25" ht="9" customHeight="1" thickTop="1" thickBot="1" x14ac:dyDescent="0.25"/>
    <row r="15" spans="1:25" ht="21.75" customHeight="1" thickTop="1" thickBot="1" x14ac:dyDescent="0.25">
      <c r="B15" s="11" t="s">
        <v>24</v>
      </c>
      <c r="C15" s="12"/>
      <c r="D15" s="12"/>
      <c r="E15" s="12"/>
      <c r="F15" s="12"/>
      <c r="G15" s="12"/>
      <c r="H15" s="13"/>
      <c r="I15" s="13"/>
      <c r="J15" s="13"/>
      <c r="K15" s="13"/>
      <c r="L15" s="13"/>
      <c r="M15" s="13"/>
      <c r="N15" s="13"/>
      <c r="O15" s="13"/>
      <c r="P15" s="13"/>
      <c r="Q15" s="13"/>
      <c r="R15" s="13"/>
      <c r="S15" s="13"/>
      <c r="T15" s="13"/>
      <c r="U15" s="13"/>
      <c r="V15" s="13"/>
      <c r="W15" s="14"/>
    </row>
    <row r="16" spans="1:25" ht="19.5" customHeight="1" thickTop="1" x14ac:dyDescent="0.2">
      <c r="B16" s="305" t="s">
        <v>25</v>
      </c>
      <c r="C16" s="225"/>
      <c r="D16" s="225"/>
      <c r="E16" s="225"/>
      <c r="F16" s="225"/>
      <c r="G16" s="225"/>
      <c r="H16" s="225"/>
      <c r="I16" s="225"/>
      <c r="J16" s="27"/>
      <c r="K16" s="225" t="s">
        <v>26</v>
      </c>
      <c r="L16" s="225"/>
      <c r="M16" s="225"/>
      <c r="N16" s="225"/>
      <c r="O16" s="225"/>
      <c r="P16" s="225"/>
      <c r="Q16" s="225"/>
      <c r="R16" s="28"/>
      <c r="S16" s="225" t="s">
        <v>27</v>
      </c>
      <c r="T16" s="225"/>
      <c r="U16" s="225"/>
      <c r="V16" s="225"/>
      <c r="W16" s="306"/>
    </row>
    <row r="17" spans="2:27" ht="69" customHeight="1" x14ac:dyDescent="0.2">
      <c r="B17" s="18" t="s">
        <v>28</v>
      </c>
      <c r="C17" s="299" t="s">
        <v>10</v>
      </c>
      <c r="D17" s="299"/>
      <c r="E17" s="299"/>
      <c r="F17" s="299"/>
      <c r="G17" s="299"/>
      <c r="H17" s="299"/>
      <c r="I17" s="299"/>
      <c r="J17" s="25"/>
      <c r="K17" s="25" t="s">
        <v>29</v>
      </c>
      <c r="L17" s="299" t="s">
        <v>10</v>
      </c>
      <c r="M17" s="299"/>
      <c r="N17" s="299"/>
      <c r="O17" s="299"/>
      <c r="P17" s="299"/>
      <c r="Q17" s="299"/>
      <c r="S17" s="25" t="s">
        <v>30</v>
      </c>
      <c r="T17" s="300" t="s">
        <v>602</v>
      </c>
      <c r="U17" s="300"/>
      <c r="V17" s="300"/>
      <c r="W17" s="300"/>
    </row>
    <row r="18" spans="2:27" ht="86.25" customHeight="1" x14ac:dyDescent="0.2">
      <c r="B18" s="18" t="s">
        <v>32</v>
      </c>
      <c r="C18" s="299" t="s">
        <v>10</v>
      </c>
      <c r="D18" s="299"/>
      <c r="E18" s="299"/>
      <c r="F18" s="299"/>
      <c r="G18" s="299"/>
      <c r="H18" s="299"/>
      <c r="I18" s="299"/>
      <c r="J18" s="25"/>
      <c r="K18" s="25" t="s">
        <v>32</v>
      </c>
      <c r="L18" s="299" t="s">
        <v>10</v>
      </c>
      <c r="M18" s="299"/>
      <c r="N18" s="299"/>
      <c r="O18" s="299"/>
      <c r="P18" s="299"/>
      <c r="Q18" s="299"/>
      <c r="S18" s="25" t="s">
        <v>33</v>
      </c>
      <c r="T18" s="300" t="s">
        <v>10</v>
      </c>
      <c r="U18" s="300"/>
      <c r="V18" s="300"/>
      <c r="W18" s="300"/>
    </row>
    <row r="19" spans="2:27" ht="25.5" customHeight="1" thickBot="1" x14ac:dyDescent="0.25">
      <c r="B19" s="29" t="s">
        <v>34</v>
      </c>
      <c r="C19" s="228" t="s">
        <v>10</v>
      </c>
      <c r="D19" s="228"/>
      <c r="E19" s="228"/>
      <c r="F19" s="228"/>
      <c r="G19" s="228"/>
      <c r="H19" s="228"/>
      <c r="I19" s="228"/>
      <c r="J19" s="228"/>
      <c r="K19" s="228"/>
      <c r="L19" s="228"/>
      <c r="M19" s="228"/>
      <c r="N19" s="228"/>
      <c r="O19" s="228"/>
      <c r="P19" s="228"/>
      <c r="Q19" s="228"/>
      <c r="R19" s="228"/>
      <c r="S19" s="228"/>
      <c r="T19" s="228"/>
      <c r="U19" s="228"/>
      <c r="V19" s="228"/>
      <c r="W19" s="290"/>
    </row>
    <row r="20" spans="2:27" ht="21.75" customHeight="1" thickTop="1" thickBot="1" x14ac:dyDescent="0.25">
      <c r="B20" s="11" t="s">
        <v>35</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291" t="s">
        <v>36</v>
      </c>
      <c r="C21" s="231"/>
      <c r="D21" s="231"/>
      <c r="E21" s="231"/>
      <c r="F21" s="231"/>
      <c r="G21" s="231"/>
      <c r="H21" s="231"/>
      <c r="I21" s="231"/>
      <c r="J21" s="231"/>
      <c r="K21" s="231"/>
      <c r="L21" s="231"/>
      <c r="M21" s="231"/>
      <c r="N21" s="231"/>
      <c r="O21" s="231"/>
      <c r="P21" s="231"/>
      <c r="Q21" s="231"/>
      <c r="R21" s="231"/>
      <c r="S21" s="231"/>
      <c r="T21" s="232"/>
      <c r="U21" s="233" t="s">
        <v>37</v>
      </c>
      <c r="V21" s="234"/>
      <c r="W21" s="280"/>
    </row>
    <row r="22" spans="2:27" ht="14.25" customHeight="1" x14ac:dyDescent="0.2">
      <c r="B22" s="292" t="s">
        <v>38</v>
      </c>
      <c r="C22" s="249"/>
      <c r="D22" s="249"/>
      <c r="E22" s="249"/>
      <c r="F22" s="249"/>
      <c r="G22" s="249"/>
      <c r="H22" s="249"/>
      <c r="I22" s="249"/>
      <c r="J22" s="249"/>
      <c r="K22" s="249"/>
      <c r="L22" s="249"/>
      <c r="M22" s="249" t="s">
        <v>39</v>
      </c>
      <c r="N22" s="249"/>
      <c r="O22" s="249" t="s">
        <v>40</v>
      </c>
      <c r="P22" s="249"/>
      <c r="Q22" s="249" t="s">
        <v>41</v>
      </c>
      <c r="R22" s="249"/>
      <c r="S22" s="249" t="s">
        <v>42</v>
      </c>
      <c r="T22" s="236" t="s">
        <v>43</v>
      </c>
      <c r="U22" s="238" t="s">
        <v>44</v>
      </c>
      <c r="V22" s="240" t="s">
        <v>45</v>
      </c>
      <c r="W22" s="297" t="s">
        <v>46</v>
      </c>
    </row>
    <row r="23" spans="2:27" ht="27" customHeight="1" thickBot="1" x14ac:dyDescent="0.25">
      <c r="B23" s="293"/>
      <c r="C23" s="294"/>
      <c r="D23" s="294"/>
      <c r="E23" s="294"/>
      <c r="F23" s="294"/>
      <c r="G23" s="294"/>
      <c r="H23" s="294"/>
      <c r="I23" s="294"/>
      <c r="J23" s="294"/>
      <c r="K23" s="294"/>
      <c r="L23" s="294"/>
      <c r="M23" s="294"/>
      <c r="N23" s="294"/>
      <c r="O23" s="294"/>
      <c r="P23" s="294"/>
      <c r="Q23" s="294"/>
      <c r="R23" s="294"/>
      <c r="S23" s="294"/>
      <c r="T23" s="295"/>
      <c r="U23" s="296"/>
      <c r="V23" s="294"/>
      <c r="W23" s="298"/>
      <c r="Z23" s="32" t="s">
        <v>10</v>
      </c>
      <c r="AA23" s="32" t="s">
        <v>47</v>
      </c>
    </row>
    <row r="24" spans="2:27" ht="56.25" customHeight="1" x14ac:dyDescent="0.2">
      <c r="B24" s="287" t="s">
        <v>601</v>
      </c>
      <c r="C24" s="288"/>
      <c r="D24" s="288"/>
      <c r="E24" s="288"/>
      <c r="F24" s="288"/>
      <c r="G24" s="288"/>
      <c r="H24" s="288"/>
      <c r="I24" s="288"/>
      <c r="J24" s="288"/>
      <c r="K24" s="288"/>
      <c r="L24" s="288"/>
      <c r="M24" s="289" t="s">
        <v>462</v>
      </c>
      <c r="N24" s="289"/>
      <c r="O24" s="289" t="s">
        <v>49</v>
      </c>
      <c r="P24" s="289"/>
      <c r="Q24" s="289" t="s">
        <v>54</v>
      </c>
      <c r="R24" s="289"/>
      <c r="S24" s="33" t="s">
        <v>440</v>
      </c>
      <c r="T24" s="33" t="s">
        <v>55</v>
      </c>
      <c r="U24" s="33" t="s">
        <v>55</v>
      </c>
      <c r="V24" s="33" t="str">
        <f t="shared" ref="V24:V43" si="0">+IF(ISERR(U24/T24*100),"N/A",ROUND(U24/T24*100,2))</f>
        <v>N/A</v>
      </c>
      <c r="W24" s="34" t="str">
        <f t="shared" ref="W24:W43" si="1">+IF(ISERR(U24/S24*100),"N/A",ROUND(U24/S24*100,2))</f>
        <v>N/A</v>
      </c>
    </row>
    <row r="25" spans="2:27" ht="56.25" customHeight="1" x14ac:dyDescent="0.2">
      <c r="B25" s="287" t="s">
        <v>600</v>
      </c>
      <c r="C25" s="288"/>
      <c r="D25" s="288"/>
      <c r="E25" s="288"/>
      <c r="F25" s="288"/>
      <c r="G25" s="288"/>
      <c r="H25" s="288"/>
      <c r="I25" s="288"/>
      <c r="J25" s="288"/>
      <c r="K25" s="288"/>
      <c r="L25" s="288"/>
      <c r="M25" s="289" t="s">
        <v>594</v>
      </c>
      <c r="N25" s="289"/>
      <c r="O25" s="289" t="s">
        <v>49</v>
      </c>
      <c r="P25" s="289"/>
      <c r="Q25" s="289" t="s">
        <v>54</v>
      </c>
      <c r="R25" s="289"/>
      <c r="S25" s="33" t="s">
        <v>599</v>
      </c>
      <c r="T25" s="33" t="s">
        <v>55</v>
      </c>
      <c r="U25" s="33" t="s">
        <v>55</v>
      </c>
      <c r="V25" s="33" t="str">
        <f t="shared" si="0"/>
        <v>N/A</v>
      </c>
      <c r="W25" s="34" t="str">
        <f t="shared" si="1"/>
        <v>N/A</v>
      </c>
    </row>
    <row r="26" spans="2:27" ht="56.25" customHeight="1" x14ac:dyDescent="0.2">
      <c r="B26" s="287" t="s">
        <v>598</v>
      </c>
      <c r="C26" s="288"/>
      <c r="D26" s="288"/>
      <c r="E26" s="288"/>
      <c r="F26" s="288"/>
      <c r="G26" s="288"/>
      <c r="H26" s="288"/>
      <c r="I26" s="288"/>
      <c r="J26" s="288"/>
      <c r="K26" s="288"/>
      <c r="L26" s="288"/>
      <c r="M26" s="289" t="s">
        <v>594</v>
      </c>
      <c r="N26" s="289"/>
      <c r="O26" s="289" t="s">
        <v>49</v>
      </c>
      <c r="P26" s="289"/>
      <c r="Q26" s="289" t="s">
        <v>54</v>
      </c>
      <c r="R26" s="289"/>
      <c r="S26" s="33" t="s">
        <v>201</v>
      </c>
      <c r="T26" s="33" t="s">
        <v>55</v>
      </c>
      <c r="U26" s="33" t="s">
        <v>55</v>
      </c>
      <c r="V26" s="33" t="str">
        <f t="shared" si="0"/>
        <v>N/A</v>
      </c>
      <c r="W26" s="34" t="str">
        <f t="shared" si="1"/>
        <v>N/A</v>
      </c>
    </row>
    <row r="27" spans="2:27" ht="56.25" customHeight="1" x14ac:dyDescent="0.2">
      <c r="B27" s="287" t="s">
        <v>597</v>
      </c>
      <c r="C27" s="288"/>
      <c r="D27" s="288"/>
      <c r="E27" s="288"/>
      <c r="F27" s="288"/>
      <c r="G27" s="288"/>
      <c r="H27" s="288"/>
      <c r="I27" s="288"/>
      <c r="J27" s="288"/>
      <c r="K27" s="288"/>
      <c r="L27" s="288"/>
      <c r="M27" s="289" t="s">
        <v>594</v>
      </c>
      <c r="N27" s="289"/>
      <c r="O27" s="289" t="s">
        <v>49</v>
      </c>
      <c r="P27" s="289"/>
      <c r="Q27" s="289" t="s">
        <v>50</v>
      </c>
      <c r="R27" s="289"/>
      <c r="S27" s="33" t="s">
        <v>51</v>
      </c>
      <c r="T27" s="33" t="s">
        <v>51</v>
      </c>
      <c r="U27" s="33" t="s">
        <v>596</v>
      </c>
      <c r="V27" s="33">
        <f t="shared" si="0"/>
        <v>7.0000000000000007E-2</v>
      </c>
      <c r="W27" s="34">
        <f t="shared" si="1"/>
        <v>7.0000000000000007E-2</v>
      </c>
    </row>
    <row r="28" spans="2:27" ht="56.25" customHeight="1" x14ac:dyDescent="0.2">
      <c r="B28" s="287" t="s">
        <v>595</v>
      </c>
      <c r="C28" s="288"/>
      <c r="D28" s="288"/>
      <c r="E28" s="288"/>
      <c r="F28" s="288"/>
      <c r="G28" s="288"/>
      <c r="H28" s="288"/>
      <c r="I28" s="288"/>
      <c r="J28" s="288"/>
      <c r="K28" s="288"/>
      <c r="L28" s="288"/>
      <c r="M28" s="289" t="s">
        <v>594</v>
      </c>
      <c r="N28" s="289"/>
      <c r="O28" s="289" t="s">
        <v>49</v>
      </c>
      <c r="P28" s="289"/>
      <c r="Q28" s="289" t="s">
        <v>54</v>
      </c>
      <c r="R28" s="289"/>
      <c r="S28" s="33" t="s">
        <v>445</v>
      </c>
      <c r="T28" s="33" t="s">
        <v>55</v>
      </c>
      <c r="U28" s="33" t="s">
        <v>55</v>
      </c>
      <c r="V28" s="33" t="str">
        <f t="shared" si="0"/>
        <v>N/A</v>
      </c>
      <c r="W28" s="34" t="str">
        <f t="shared" si="1"/>
        <v>N/A</v>
      </c>
    </row>
    <row r="29" spans="2:27" ht="56.25" customHeight="1" x14ac:dyDescent="0.2">
      <c r="B29" s="287" t="s">
        <v>593</v>
      </c>
      <c r="C29" s="288"/>
      <c r="D29" s="288"/>
      <c r="E29" s="288"/>
      <c r="F29" s="288"/>
      <c r="G29" s="288"/>
      <c r="H29" s="288"/>
      <c r="I29" s="288"/>
      <c r="J29" s="288"/>
      <c r="K29" s="288"/>
      <c r="L29" s="288"/>
      <c r="M29" s="289" t="s">
        <v>404</v>
      </c>
      <c r="N29" s="289"/>
      <c r="O29" s="289" t="s">
        <v>49</v>
      </c>
      <c r="P29" s="289"/>
      <c r="Q29" s="289" t="s">
        <v>54</v>
      </c>
      <c r="R29" s="289"/>
      <c r="S29" s="33" t="s">
        <v>592</v>
      </c>
      <c r="T29" s="33" t="s">
        <v>55</v>
      </c>
      <c r="U29" s="33" t="s">
        <v>55</v>
      </c>
      <c r="V29" s="33" t="str">
        <f t="shared" si="0"/>
        <v>N/A</v>
      </c>
      <c r="W29" s="34" t="str">
        <f t="shared" si="1"/>
        <v>N/A</v>
      </c>
    </row>
    <row r="30" spans="2:27" ht="56.25" customHeight="1" x14ac:dyDescent="0.2">
      <c r="B30" s="287" t="s">
        <v>591</v>
      </c>
      <c r="C30" s="288"/>
      <c r="D30" s="288"/>
      <c r="E30" s="288"/>
      <c r="F30" s="288"/>
      <c r="G30" s="288"/>
      <c r="H30" s="288"/>
      <c r="I30" s="288"/>
      <c r="J30" s="288"/>
      <c r="K30" s="288"/>
      <c r="L30" s="288"/>
      <c r="M30" s="289" t="s">
        <v>404</v>
      </c>
      <c r="N30" s="289"/>
      <c r="O30" s="289" t="s">
        <v>49</v>
      </c>
      <c r="P30" s="289"/>
      <c r="Q30" s="289" t="s">
        <v>50</v>
      </c>
      <c r="R30" s="289"/>
      <c r="S30" s="33" t="s">
        <v>579</v>
      </c>
      <c r="T30" s="33" t="s">
        <v>579</v>
      </c>
      <c r="U30" s="33" t="s">
        <v>579</v>
      </c>
      <c r="V30" s="33">
        <f t="shared" si="0"/>
        <v>100</v>
      </c>
      <c r="W30" s="34">
        <f t="shared" si="1"/>
        <v>100</v>
      </c>
    </row>
    <row r="31" spans="2:27" ht="56.25" customHeight="1" x14ac:dyDescent="0.2">
      <c r="B31" s="287" t="s">
        <v>590</v>
      </c>
      <c r="C31" s="288"/>
      <c r="D31" s="288"/>
      <c r="E31" s="288"/>
      <c r="F31" s="288"/>
      <c r="G31" s="288"/>
      <c r="H31" s="288"/>
      <c r="I31" s="288"/>
      <c r="J31" s="288"/>
      <c r="K31" s="288"/>
      <c r="L31" s="288"/>
      <c r="M31" s="289" t="s">
        <v>448</v>
      </c>
      <c r="N31" s="289"/>
      <c r="O31" s="289" t="s">
        <v>49</v>
      </c>
      <c r="P31" s="289"/>
      <c r="Q31" s="289" t="s">
        <v>132</v>
      </c>
      <c r="R31" s="289"/>
      <c r="S31" s="33" t="s">
        <v>199</v>
      </c>
      <c r="T31" s="33" t="s">
        <v>55</v>
      </c>
      <c r="U31" s="33" t="s">
        <v>55</v>
      </c>
      <c r="V31" s="33" t="str">
        <f t="shared" si="0"/>
        <v>N/A</v>
      </c>
      <c r="W31" s="34" t="str">
        <f t="shared" si="1"/>
        <v>N/A</v>
      </c>
    </row>
    <row r="32" spans="2:27" ht="56.25" customHeight="1" x14ac:dyDescent="0.2">
      <c r="B32" s="287" t="s">
        <v>589</v>
      </c>
      <c r="C32" s="288"/>
      <c r="D32" s="288"/>
      <c r="E32" s="288"/>
      <c r="F32" s="288"/>
      <c r="G32" s="288"/>
      <c r="H32" s="288"/>
      <c r="I32" s="288"/>
      <c r="J32" s="288"/>
      <c r="K32" s="288"/>
      <c r="L32" s="288"/>
      <c r="M32" s="289" t="s">
        <v>448</v>
      </c>
      <c r="N32" s="289"/>
      <c r="O32" s="289" t="s">
        <v>49</v>
      </c>
      <c r="P32" s="289"/>
      <c r="Q32" s="289" t="s">
        <v>132</v>
      </c>
      <c r="R32" s="289"/>
      <c r="S32" s="33" t="s">
        <v>199</v>
      </c>
      <c r="T32" s="33" t="s">
        <v>55</v>
      </c>
      <c r="U32" s="33" t="s">
        <v>55</v>
      </c>
      <c r="V32" s="33" t="str">
        <f t="shared" si="0"/>
        <v>N/A</v>
      </c>
      <c r="W32" s="34" t="str">
        <f t="shared" si="1"/>
        <v>N/A</v>
      </c>
    </row>
    <row r="33" spans="2:25" ht="56.25" customHeight="1" x14ac:dyDescent="0.2">
      <c r="B33" s="287" t="s">
        <v>588</v>
      </c>
      <c r="C33" s="288"/>
      <c r="D33" s="288"/>
      <c r="E33" s="288"/>
      <c r="F33" s="288"/>
      <c r="G33" s="288"/>
      <c r="H33" s="288"/>
      <c r="I33" s="288"/>
      <c r="J33" s="288"/>
      <c r="K33" s="288"/>
      <c r="L33" s="288"/>
      <c r="M33" s="289" t="s">
        <v>587</v>
      </c>
      <c r="N33" s="289"/>
      <c r="O33" s="289" t="s">
        <v>49</v>
      </c>
      <c r="P33" s="289"/>
      <c r="Q33" s="289" t="s">
        <v>132</v>
      </c>
      <c r="R33" s="289"/>
      <c r="S33" s="33" t="s">
        <v>297</v>
      </c>
      <c r="T33" s="33" t="s">
        <v>55</v>
      </c>
      <c r="U33" s="33" t="s">
        <v>55</v>
      </c>
      <c r="V33" s="33" t="str">
        <f t="shared" si="0"/>
        <v>N/A</v>
      </c>
      <c r="W33" s="34" t="str">
        <f t="shared" si="1"/>
        <v>N/A</v>
      </c>
    </row>
    <row r="34" spans="2:25" ht="56.25" customHeight="1" x14ac:dyDescent="0.2">
      <c r="B34" s="287" t="s">
        <v>586</v>
      </c>
      <c r="C34" s="288"/>
      <c r="D34" s="288"/>
      <c r="E34" s="288"/>
      <c r="F34" s="288"/>
      <c r="G34" s="288"/>
      <c r="H34" s="288"/>
      <c r="I34" s="288"/>
      <c r="J34" s="288"/>
      <c r="K34" s="288"/>
      <c r="L34" s="288"/>
      <c r="M34" s="289" t="s">
        <v>585</v>
      </c>
      <c r="N34" s="289"/>
      <c r="O34" s="289" t="s">
        <v>49</v>
      </c>
      <c r="P34" s="289"/>
      <c r="Q34" s="289" t="s">
        <v>50</v>
      </c>
      <c r="R34" s="289"/>
      <c r="S34" s="33" t="s">
        <v>61</v>
      </c>
      <c r="T34" s="33" t="s">
        <v>61</v>
      </c>
      <c r="U34" s="33" t="s">
        <v>584</v>
      </c>
      <c r="V34" s="33">
        <f t="shared" si="0"/>
        <v>106.5</v>
      </c>
      <c r="W34" s="34">
        <f t="shared" si="1"/>
        <v>106.5</v>
      </c>
    </row>
    <row r="35" spans="2:25" ht="56.25" customHeight="1" x14ac:dyDescent="0.2">
      <c r="B35" s="287" t="s">
        <v>583</v>
      </c>
      <c r="C35" s="288"/>
      <c r="D35" s="288"/>
      <c r="E35" s="288"/>
      <c r="F35" s="288"/>
      <c r="G35" s="288"/>
      <c r="H35" s="288"/>
      <c r="I35" s="288"/>
      <c r="J35" s="288"/>
      <c r="K35" s="288"/>
      <c r="L35" s="288"/>
      <c r="M35" s="289" t="s">
        <v>582</v>
      </c>
      <c r="N35" s="289"/>
      <c r="O35" s="289" t="s">
        <v>49</v>
      </c>
      <c r="P35" s="289"/>
      <c r="Q35" s="289" t="s">
        <v>50</v>
      </c>
      <c r="R35" s="289"/>
      <c r="S35" s="33" t="s">
        <v>581</v>
      </c>
      <c r="T35" s="33" t="s">
        <v>101</v>
      </c>
      <c r="U35" s="33" t="s">
        <v>362</v>
      </c>
      <c r="V35" s="33">
        <f t="shared" si="0"/>
        <v>200</v>
      </c>
      <c r="W35" s="34">
        <f t="shared" si="1"/>
        <v>1.6</v>
      </c>
    </row>
    <row r="36" spans="2:25" ht="56.25" customHeight="1" x14ac:dyDescent="0.2">
      <c r="B36" s="287" t="s">
        <v>580</v>
      </c>
      <c r="C36" s="288"/>
      <c r="D36" s="288"/>
      <c r="E36" s="288"/>
      <c r="F36" s="288"/>
      <c r="G36" s="288"/>
      <c r="H36" s="288"/>
      <c r="I36" s="288"/>
      <c r="J36" s="288"/>
      <c r="K36" s="288"/>
      <c r="L36" s="288"/>
      <c r="M36" s="289" t="s">
        <v>436</v>
      </c>
      <c r="N36" s="289"/>
      <c r="O36" s="289" t="s">
        <v>49</v>
      </c>
      <c r="P36" s="289"/>
      <c r="Q36" s="289" t="s">
        <v>132</v>
      </c>
      <c r="R36" s="289"/>
      <c r="S36" s="33" t="s">
        <v>579</v>
      </c>
      <c r="T36" s="33" t="s">
        <v>55</v>
      </c>
      <c r="U36" s="33" t="s">
        <v>55</v>
      </c>
      <c r="V36" s="33" t="str">
        <f t="shared" si="0"/>
        <v>N/A</v>
      </c>
      <c r="W36" s="34" t="str">
        <f t="shared" si="1"/>
        <v>N/A</v>
      </c>
    </row>
    <row r="37" spans="2:25" ht="56.25" customHeight="1" x14ac:dyDescent="0.2">
      <c r="B37" s="287" t="s">
        <v>578</v>
      </c>
      <c r="C37" s="288"/>
      <c r="D37" s="288"/>
      <c r="E37" s="288"/>
      <c r="F37" s="288"/>
      <c r="G37" s="288"/>
      <c r="H37" s="288"/>
      <c r="I37" s="288"/>
      <c r="J37" s="288"/>
      <c r="K37" s="288"/>
      <c r="L37" s="288"/>
      <c r="M37" s="289" t="s">
        <v>577</v>
      </c>
      <c r="N37" s="289"/>
      <c r="O37" s="289" t="s">
        <v>49</v>
      </c>
      <c r="P37" s="289"/>
      <c r="Q37" s="289" t="s">
        <v>132</v>
      </c>
      <c r="R37" s="289"/>
      <c r="S37" s="33" t="s">
        <v>51</v>
      </c>
      <c r="T37" s="33" t="s">
        <v>55</v>
      </c>
      <c r="U37" s="33" t="s">
        <v>55</v>
      </c>
      <c r="V37" s="33" t="str">
        <f t="shared" si="0"/>
        <v>N/A</v>
      </c>
      <c r="W37" s="34" t="str">
        <f t="shared" si="1"/>
        <v>N/A</v>
      </c>
    </row>
    <row r="38" spans="2:25" ht="56.25" customHeight="1" x14ac:dyDescent="0.2">
      <c r="B38" s="287" t="s">
        <v>576</v>
      </c>
      <c r="C38" s="288"/>
      <c r="D38" s="288"/>
      <c r="E38" s="288"/>
      <c r="F38" s="288"/>
      <c r="G38" s="288"/>
      <c r="H38" s="288"/>
      <c r="I38" s="288"/>
      <c r="J38" s="288"/>
      <c r="K38" s="288"/>
      <c r="L38" s="288"/>
      <c r="M38" s="289" t="s">
        <v>568</v>
      </c>
      <c r="N38" s="289"/>
      <c r="O38" s="289" t="s">
        <v>49</v>
      </c>
      <c r="P38" s="289"/>
      <c r="Q38" s="289" t="s">
        <v>132</v>
      </c>
      <c r="R38" s="289"/>
      <c r="S38" s="33" t="s">
        <v>51</v>
      </c>
      <c r="T38" s="33" t="s">
        <v>55</v>
      </c>
      <c r="U38" s="33" t="s">
        <v>55</v>
      </c>
      <c r="V38" s="33" t="str">
        <f t="shared" si="0"/>
        <v>N/A</v>
      </c>
      <c r="W38" s="34" t="str">
        <f t="shared" si="1"/>
        <v>N/A</v>
      </c>
    </row>
    <row r="39" spans="2:25" ht="56.25" customHeight="1" x14ac:dyDescent="0.2">
      <c r="B39" s="287" t="s">
        <v>575</v>
      </c>
      <c r="C39" s="288"/>
      <c r="D39" s="288"/>
      <c r="E39" s="288"/>
      <c r="F39" s="288"/>
      <c r="G39" s="288"/>
      <c r="H39" s="288"/>
      <c r="I39" s="288"/>
      <c r="J39" s="288"/>
      <c r="K39" s="288"/>
      <c r="L39" s="288"/>
      <c r="M39" s="289" t="s">
        <v>568</v>
      </c>
      <c r="N39" s="289"/>
      <c r="O39" s="289" t="s">
        <v>49</v>
      </c>
      <c r="P39" s="289"/>
      <c r="Q39" s="289" t="s">
        <v>132</v>
      </c>
      <c r="R39" s="289"/>
      <c r="S39" s="33" t="s">
        <v>574</v>
      </c>
      <c r="T39" s="33" t="s">
        <v>55</v>
      </c>
      <c r="U39" s="33" t="s">
        <v>55</v>
      </c>
      <c r="V39" s="33" t="str">
        <f t="shared" si="0"/>
        <v>N/A</v>
      </c>
      <c r="W39" s="34" t="str">
        <f t="shared" si="1"/>
        <v>N/A</v>
      </c>
    </row>
    <row r="40" spans="2:25" ht="56.25" customHeight="1" x14ac:dyDescent="0.2">
      <c r="B40" s="287" t="s">
        <v>573</v>
      </c>
      <c r="C40" s="288"/>
      <c r="D40" s="288"/>
      <c r="E40" s="288"/>
      <c r="F40" s="288"/>
      <c r="G40" s="288"/>
      <c r="H40" s="288"/>
      <c r="I40" s="288"/>
      <c r="J40" s="288"/>
      <c r="K40" s="288"/>
      <c r="L40" s="288"/>
      <c r="M40" s="289" t="s">
        <v>568</v>
      </c>
      <c r="N40" s="289"/>
      <c r="O40" s="289" t="s">
        <v>49</v>
      </c>
      <c r="P40" s="289"/>
      <c r="Q40" s="289" t="s">
        <v>132</v>
      </c>
      <c r="R40" s="289"/>
      <c r="S40" s="33" t="s">
        <v>572</v>
      </c>
      <c r="T40" s="33" t="s">
        <v>55</v>
      </c>
      <c r="U40" s="33" t="s">
        <v>55</v>
      </c>
      <c r="V40" s="33" t="str">
        <f t="shared" si="0"/>
        <v>N/A</v>
      </c>
      <c r="W40" s="34" t="str">
        <f t="shared" si="1"/>
        <v>N/A</v>
      </c>
    </row>
    <row r="41" spans="2:25" ht="56.25" customHeight="1" x14ac:dyDescent="0.2">
      <c r="B41" s="287" t="s">
        <v>571</v>
      </c>
      <c r="C41" s="288"/>
      <c r="D41" s="288"/>
      <c r="E41" s="288"/>
      <c r="F41" s="288"/>
      <c r="G41" s="288"/>
      <c r="H41" s="288"/>
      <c r="I41" s="288"/>
      <c r="J41" s="288"/>
      <c r="K41" s="288"/>
      <c r="L41" s="288"/>
      <c r="M41" s="289" t="s">
        <v>568</v>
      </c>
      <c r="N41" s="289"/>
      <c r="O41" s="289" t="s">
        <v>49</v>
      </c>
      <c r="P41" s="289"/>
      <c r="Q41" s="289" t="s">
        <v>132</v>
      </c>
      <c r="R41" s="289"/>
      <c r="S41" s="33" t="s">
        <v>570</v>
      </c>
      <c r="T41" s="33" t="s">
        <v>55</v>
      </c>
      <c r="U41" s="33" t="s">
        <v>55</v>
      </c>
      <c r="V41" s="33" t="str">
        <f t="shared" si="0"/>
        <v>N/A</v>
      </c>
      <c r="W41" s="34" t="str">
        <f t="shared" si="1"/>
        <v>N/A</v>
      </c>
    </row>
    <row r="42" spans="2:25" ht="56.25" customHeight="1" x14ac:dyDescent="0.2">
      <c r="B42" s="287" t="s">
        <v>569</v>
      </c>
      <c r="C42" s="288"/>
      <c r="D42" s="288"/>
      <c r="E42" s="288"/>
      <c r="F42" s="288"/>
      <c r="G42" s="288"/>
      <c r="H42" s="288"/>
      <c r="I42" s="288"/>
      <c r="J42" s="288"/>
      <c r="K42" s="288"/>
      <c r="L42" s="288"/>
      <c r="M42" s="289" t="s">
        <v>568</v>
      </c>
      <c r="N42" s="289"/>
      <c r="O42" s="289" t="s">
        <v>49</v>
      </c>
      <c r="P42" s="289"/>
      <c r="Q42" s="289" t="s">
        <v>132</v>
      </c>
      <c r="R42" s="289"/>
      <c r="S42" s="33" t="s">
        <v>51</v>
      </c>
      <c r="T42" s="33" t="s">
        <v>55</v>
      </c>
      <c r="U42" s="33" t="s">
        <v>55</v>
      </c>
      <c r="V42" s="33" t="str">
        <f t="shared" si="0"/>
        <v>N/A</v>
      </c>
      <c r="W42" s="34" t="str">
        <f t="shared" si="1"/>
        <v>N/A</v>
      </c>
    </row>
    <row r="43" spans="2:25" ht="56.25" customHeight="1" thickBot="1" x14ac:dyDescent="0.25">
      <c r="B43" s="287" t="s">
        <v>567</v>
      </c>
      <c r="C43" s="288"/>
      <c r="D43" s="288"/>
      <c r="E43" s="288"/>
      <c r="F43" s="288"/>
      <c r="G43" s="288"/>
      <c r="H43" s="288"/>
      <c r="I43" s="288"/>
      <c r="J43" s="288"/>
      <c r="K43" s="288"/>
      <c r="L43" s="288"/>
      <c r="M43" s="289" t="s">
        <v>566</v>
      </c>
      <c r="N43" s="289"/>
      <c r="O43" s="289" t="s">
        <v>49</v>
      </c>
      <c r="P43" s="289"/>
      <c r="Q43" s="289" t="s">
        <v>50</v>
      </c>
      <c r="R43" s="289"/>
      <c r="S43" s="33" t="s">
        <v>51</v>
      </c>
      <c r="T43" s="33" t="s">
        <v>87</v>
      </c>
      <c r="U43" s="33" t="s">
        <v>55</v>
      </c>
      <c r="V43" s="33" t="str">
        <f t="shared" si="0"/>
        <v>N/A</v>
      </c>
      <c r="W43" s="34" t="str">
        <f t="shared" si="1"/>
        <v>N/A</v>
      </c>
    </row>
    <row r="44" spans="2:25" ht="21.75" customHeight="1" thickTop="1" thickBot="1" x14ac:dyDescent="0.25">
      <c r="B44" s="11" t="s">
        <v>62</v>
      </c>
      <c r="C44" s="12"/>
      <c r="D44" s="12"/>
      <c r="E44" s="12"/>
      <c r="F44" s="12"/>
      <c r="G44" s="12"/>
      <c r="H44" s="13"/>
      <c r="I44" s="13"/>
      <c r="J44" s="13"/>
      <c r="K44" s="13"/>
      <c r="L44" s="13"/>
      <c r="M44" s="13"/>
      <c r="N44" s="13"/>
      <c r="O44" s="13"/>
      <c r="P44" s="13"/>
      <c r="Q44" s="13"/>
      <c r="R44" s="13"/>
      <c r="S44" s="13"/>
      <c r="T44" s="13"/>
      <c r="U44" s="13"/>
      <c r="V44" s="13"/>
      <c r="W44" s="14"/>
      <c r="X44" s="22"/>
    </row>
    <row r="45" spans="2:25" ht="29.25" customHeight="1" thickTop="1" thickBot="1" x14ac:dyDescent="0.25">
      <c r="B45" s="276" t="s">
        <v>2468</v>
      </c>
      <c r="C45" s="261"/>
      <c r="D45" s="261"/>
      <c r="E45" s="261"/>
      <c r="F45" s="261"/>
      <c r="G45" s="261"/>
      <c r="H45" s="261"/>
      <c r="I45" s="261"/>
      <c r="J45" s="261"/>
      <c r="K45" s="261"/>
      <c r="L45" s="261"/>
      <c r="M45" s="261"/>
      <c r="N45" s="261"/>
      <c r="O45" s="261"/>
      <c r="P45" s="261"/>
      <c r="Q45" s="262"/>
      <c r="R45" s="35" t="s">
        <v>42</v>
      </c>
      <c r="S45" s="234" t="s">
        <v>43</v>
      </c>
      <c r="T45" s="234"/>
      <c r="U45" s="30" t="s">
        <v>63</v>
      </c>
      <c r="V45" s="233" t="s">
        <v>64</v>
      </c>
      <c r="W45" s="280"/>
    </row>
    <row r="46" spans="2:25" ht="30.75" customHeight="1" thickBot="1" x14ac:dyDescent="0.25">
      <c r="B46" s="277"/>
      <c r="C46" s="278"/>
      <c r="D46" s="278"/>
      <c r="E46" s="278"/>
      <c r="F46" s="278"/>
      <c r="G46" s="278"/>
      <c r="H46" s="278"/>
      <c r="I46" s="278"/>
      <c r="J46" s="278"/>
      <c r="K46" s="278"/>
      <c r="L46" s="278"/>
      <c r="M46" s="278"/>
      <c r="N46" s="278"/>
      <c r="O46" s="278"/>
      <c r="P46" s="278"/>
      <c r="Q46" s="279"/>
      <c r="R46" s="31" t="s">
        <v>65</v>
      </c>
      <c r="S46" s="31" t="s">
        <v>65</v>
      </c>
      <c r="T46" s="31" t="s">
        <v>49</v>
      </c>
      <c r="U46" s="31" t="s">
        <v>65</v>
      </c>
      <c r="V46" s="31" t="s">
        <v>66</v>
      </c>
      <c r="W46" s="36" t="s">
        <v>54</v>
      </c>
      <c r="Y46" s="22"/>
    </row>
    <row r="47" spans="2:25" ht="23.25" customHeight="1" thickBot="1" x14ac:dyDescent="0.25">
      <c r="B47" s="281" t="s">
        <v>67</v>
      </c>
      <c r="C47" s="267"/>
      <c r="D47" s="267"/>
      <c r="E47" s="37" t="s">
        <v>434</v>
      </c>
      <c r="F47" s="37"/>
      <c r="G47" s="37"/>
      <c r="H47" s="38"/>
      <c r="I47" s="38"/>
      <c r="J47" s="38"/>
      <c r="K47" s="38"/>
      <c r="L47" s="38"/>
      <c r="M47" s="38"/>
      <c r="N47" s="38"/>
      <c r="O47" s="38"/>
      <c r="P47" s="39"/>
      <c r="Q47" s="39"/>
      <c r="R47" s="40" t="s">
        <v>565</v>
      </c>
      <c r="S47" s="40" t="s">
        <v>10</v>
      </c>
      <c r="T47" s="39"/>
      <c r="U47" s="40" t="s">
        <v>87</v>
      </c>
      <c r="V47" s="39"/>
      <c r="W47" s="41">
        <f t="shared" ref="W47:W68" si="2">+IF(ISERR(U47/R47*100),"N/A",ROUND(U47/R47*100,2))</f>
        <v>0</v>
      </c>
    </row>
    <row r="48" spans="2:25" ht="26.25" customHeight="1" x14ac:dyDescent="0.2">
      <c r="B48" s="282" t="s">
        <v>71</v>
      </c>
      <c r="C48" s="283"/>
      <c r="D48" s="283"/>
      <c r="E48" s="42" t="s">
        <v>434</v>
      </c>
      <c r="F48" s="42"/>
      <c r="G48" s="42"/>
      <c r="H48" s="43"/>
      <c r="I48" s="43"/>
      <c r="J48" s="43"/>
      <c r="K48" s="43"/>
      <c r="L48" s="43"/>
      <c r="M48" s="43"/>
      <c r="N48" s="43"/>
      <c r="O48" s="43"/>
      <c r="P48" s="44"/>
      <c r="Q48" s="44"/>
      <c r="R48" s="45" t="s">
        <v>565</v>
      </c>
      <c r="S48" s="45" t="s">
        <v>87</v>
      </c>
      <c r="T48" s="45">
        <f>+IF(ISERR(S48/R48*100),"N/A",ROUND(S48/R48*100,2))</f>
        <v>0</v>
      </c>
      <c r="U48" s="45" t="s">
        <v>87</v>
      </c>
      <c r="V48" s="45" t="str">
        <f>+IF(ISERR(U48/S48*100),"N/A",ROUND(U48/S48*100,2))</f>
        <v>N/A</v>
      </c>
      <c r="W48" s="46">
        <f t="shared" si="2"/>
        <v>0</v>
      </c>
    </row>
    <row r="49" spans="2:23" ht="23.25" customHeight="1" thickBot="1" x14ac:dyDescent="0.25">
      <c r="B49" s="281" t="s">
        <v>67</v>
      </c>
      <c r="C49" s="267"/>
      <c r="D49" s="267"/>
      <c r="E49" s="37" t="s">
        <v>564</v>
      </c>
      <c r="F49" s="37"/>
      <c r="G49" s="37"/>
      <c r="H49" s="38"/>
      <c r="I49" s="38"/>
      <c r="J49" s="38"/>
      <c r="K49" s="38"/>
      <c r="L49" s="38"/>
      <c r="M49" s="38"/>
      <c r="N49" s="38"/>
      <c r="O49" s="38"/>
      <c r="P49" s="39"/>
      <c r="Q49" s="39"/>
      <c r="R49" s="40" t="s">
        <v>563</v>
      </c>
      <c r="S49" s="40" t="s">
        <v>10</v>
      </c>
      <c r="T49" s="39"/>
      <c r="U49" s="40" t="s">
        <v>562</v>
      </c>
      <c r="V49" s="39"/>
      <c r="W49" s="41">
        <f t="shared" si="2"/>
        <v>8.1199999999999992</v>
      </c>
    </row>
    <row r="50" spans="2:23" ht="26.25" customHeight="1" x14ac:dyDescent="0.2">
      <c r="B50" s="282" t="s">
        <v>71</v>
      </c>
      <c r="C50" s="283"/>
      <c r="D50" s="283"/>
      <c r="E50" s="42" t="s">
        <v>564</v>
      </c>
      <c r="F50" s="42"/>
      <c r="G50" s="42"/>
      <c r="H50" s="43"/>
      <c r="I50" s="43"/>
      <c r="J50" s="43"/>
      <c r="K50" s="43"/>
      <c r="L50" s="43"/>
      <c r="M50" s="43"/>
      <c r="N50" s="43"/>
      <c r="O50" s="43"/>
      <c r="P50" s="44"/>
      <c r="Q50" s="44"/>
      <c r="R50" s="45" t="s">
        <v>563</v>
      </c>
      <c r="S50" s="45" t="s">
        <v>562</v>
      </c>
      <c r="T50" s="45">
        <f>+IF(ISERR(S50/R50*100),"N/A",ROUND(S50/R50*100,2))</f>
        <v>8.1199999999999992</v>
      </c>
      <c r="U50" s="45" t="s">
        <v>562</v>
      </c>
      <c r="V50" s="45">
        <f>+IF(ISERR(U50/S50*100),"N/A",ROUND(U50/S50*100,2))</f>
        <v>100</v>
      </c>
      <c r="W50" s="46">
        <f t="shared" si="2"/>
        <v>8.1199999999999992</v>
      </c>
    </row>
    <row r="51" spans="2:23" ht="23.25" customHeight="1" thickBot="1" x14ac:dyDescent="0.25">
      <c r="B51" s="281" t="s">
        <v>67</v>
      </c>
      <c r="C51" s="267"/>
      <c r="D51" s="267"/>
      <c r="E51" s="37" t="s">
        <v>400</v>
      </c>
      <c r="F51" s="37"/>
      <c r="G51" s="37"/>
      <c r="H51" s="38"/>
      <c r="I51" s="38"/>
      <c r="J51" s="38"/>
      <c r="K51" s="38"/>
      <c r="L51" s="38"/>
      <c r="M51" s="38"/>
      <c r="N51" s="38"/>
      <c r="O51" s="38"/>
      <c r="P51" s="39"/>
      <c r="Q51" s="39"/>
      <c r="R51" s="40" t="s">
        <v>561</v>
      </c>
      <c r="S51" s="40" t="s">
        <v>10</v>
      </c>
      <c r="T51" s="39"/>
      <c r="U51" s="40" t="s">
        <v>560</v>
      </c>
      <c r="V51" s="39"/>
      <c r="W51" s="41">
        <f t="shared" si="2"/>
        <v>21.7</v>
      </c>
    </row>
    <row r="52" spans="2:23" ht="26.25" customHeight="1" x14ac:dyDescent="0.2">
      <c r="B52" s="282" t="s">
        <v>71</v>
      </c>
      <c r="C52" s="283"/>
      <c r="D52" s="283"/>
      <c r="E52" s="42" t="s">
        <v>400</v>
      </c>
      <c r="F52" s="42"/>
      <c r="G52" s="42"/>
      <c r="H52" s="43"/>
      <c r="I52" s="43"/>
      <c r="J52" s="43"/>
      <c r="K52" s="43"/>
      <c r="L52" s="43"/>
      <c r="M52" s="43"/>
      <c r="N52" s="43"/>
      <c r="O52" s="43"/>
      <c r="P52" s="44"/>
      <c r="Q52" s="44"/>
      <c r="R52" s="45" t="s">
        <v>561</v>
      </c>
      <c r="S52" s="45" t="s">
        <v>560</v>
      </c>
      <c r="T52" s="45">
        <f>+IF(ISERR(S52/R52*100),"N/A",ROUND(S52/R52*100,2))</f>
        <v>21.7</v>
      </c>
      <c r="U52" s="45" t="s">
        <v>560</v>
      </c>
      <c r="V52" s="45">
        <f>+IF(ISERR(U52/S52*100),"N/A",ROUND(U52/S52*100,2))</f>
        <v>100</v>
      </c>
      <c r="W52" s="46">
        <f t="shared" si="2"/>
        <v>21.7</v>
      </c>
    </row>
    <row r="53" spans="2:23" ht="23.25" customHeight="1" thickBot="1" x14ac:dyDescent="0.25">
      <c r="B53" s="281" t="s">
        <v>67</v>
      </c>
      <c r="C53" s="267"/>
      <c r="D53" s="267"/>
      <c r="E53" s="37" t="s">
        <v>427</v>
      </c>
      <c r="F53" s="37"/>
      <c r="G53" s="37"/>
      <c r="H53" s="38"/>
      <c r="I53" s="38"/>
      <c r="J53" s="38"/>
      <c r="K53" s="38"/>
      <c r="L53" s="38"/>
      <c r="M53" s="38"/>
      <c r="N53" s="38"/>
      <c r="O53" s="38"/>
      <c r="P53" s="39"/>
      <c r="Q53" s="39"/>
      <c r="R53" s="40" t="s">
        <v>559</v>
      </c>
      <c r="S53" s="40" t="s">
        <v>10</v>
      </c>
      <c r="T53" s="39"/>
      <c r="U53" s="40" t="s">
        <v>558</v>
      </c>
      <c r="V53" s="39"/>
      <c r="W53" s="41">
        <f t="shared" si="2"/>
        <v>1.04</v>
      </c>
    </row>
    <row r="54" spans="2:23" ht="26.25" customHeight="1" x14ac:dyDescent="0.2">
      <c r="B54" s="282" t="s">
        <v>71</v>
      </c>
      <c r="C54" s="283"/>
      <c r="D54" s="283"/>
      <c r="E54" s="42" t="s">
        <v>427</v>
      </c>
      <c r="F54" s="42"/>
      <c r="G54" s="42"/>
      <c r="H54" s="43"/>
      <c r="I54" s="43"/>
      <c r="J54" s="43"/>
      <c r="K54" s="43"/>
      <c r="L54" s="43"/>
      <c r="M54" s="43"/>
      <c r="N54" s="43"/>
      <c r="O54" s="43"/>
      <c r="P54" s="44"/>
      <c r="Q54" s="44"/>
      <c r="R54" s="45" t="s">
        <v>559</v>
      </c>
      <c r="S54" s="45" t="s">
        <v>558</v>
      </c>
      <c r="T54" s="45">
        <f>+IF(ISERR(S54/R54*100),"N/A",ROUND(S54/R54*100,2))</f>
        <v>1.04</v>
      </c>
      <c r="U54" s="45" t="s">
        <v>558</v>
      </c>
      <c r="V54" s="45">
        <f>+IF(ISERR(U54/S54*100),"N/A",ROUND(U54/S54*100,2))</f>
        <v>100</v>
      </c>
      <c r="W54" s="46">
        <f t="shared" si="2"/>
        <v>1.04</v>
      </c>
    </row>
    <row r="55" spans="2:23" ht="23.25" customHeight="1" thickBot="1" x14ac:dyDescent="0.25">
      <c r="B55" s="281" t="s">
        <v>67</v>
      </c>
      <c r="C55" s="267"/>
      <c r="D55" s="267"/>
      <c r="E55" s="37" t="s">
        <v>557</v>
      </c>
      <c r="F55" s="37"/>
      <c r="G55" s="37"/>
      <c r="H55" s="38"/>
      <c r="I55" s="38"/>
      <c r="J55" s="38"/>
      <c r="K55" s="38"/>
      <c r="L55" s="38"/>
      <c r="M55" s="38"/>
      <c r="N55" s="38"/>
      <c r="O55" s="38"/>
      <c r="P55" s="39"/>
      <c r="Q55" s="39"/>
      <c r="R55" s="40" t="s">
        <v>556</v>
      </c>
      <c r="S55" s="40" t="s">
        <v>10</v>
      </c>
      <c r="T55" s="39"/>
      <c r="U55" s="40" t="s">
        <v>87</v>
      </c>
      <c r="V55" s="39"/>
      <c r="W55" s="41">
        <f t="shared" si="2"/>
        <v>0</v>
      </c>
    </row>
    <row r="56" spans="2:23" ht="26.25" customHeight="1" x14ac:dyDescent="0.2">
      <c r="B56" s="282" t="s">
        <v>71</v>
      </c>
      <c r="C56" s="283"/>
      <c r="D56" s="283"/>
      <c r="E56" s="42" t="s">
        <v>557</v>
      </c>
      <c r="F56" s="42"/>
      <c r="G56" s="42"/>
      <c r="H56" s="43"/>
      <c r="I56" s="43"/>
      <c r="J56" s="43"/>
      <c r="K56" s="43"/>
      <c r="L56" s="43"/>
      <c r="M56" s="43"/>
      <c r="N56" s="43"/>
      <c r="O56" s="43"/>
      <c r="P56" s="44"/>
      <c r="Q56" s="44"/>
      <c r="R56" s="45" t="s">
        <v>556</v>
      </c>
      <c r="S56" s="45" t="s">
        <v>87</v>
      </c>
      <c r="T56" s="45">
        <f>+IF(ISERR(S56/R56*100),"N/A",ROUND(S56/R56*100,2))</f>
        <v>0</v>
      </c>
      <c r="U56" s="45" t="s">
        <v>87</v>
      </c>
      <c r="V56" s="45" t="str">
        <f>+IF(ISERR(U56/S56*100),"N/A",ROUND(U56/S56*100,2))</f>
        <v>N/A</v>
      </c>
      <c r="W56" s="46">
        <f t="shared" si="2"/>
        <v>0</v>
      </c>
    </row>
    <row r="57" spans="2:23" ht="23.25" customHeight="1" thickBot="1" x14ac:dyDescent="0.25">
      <c r="B57" s="281" t="s">
        <v>67</v>
      </c>
      <c r="C57" s="267"/>
      <c r="D57" s="267"/>
      <c r="E57" s="37" t="s">
        <v>554</v>
      </c>
      <c r="F57" s="37"/>
      <c r="G57" s="37"/>
      <c r="H57" s="38"/>
      <c r="I57" s="38"/>
      <c r="J57" s="38"/>
      <c r="K57" s="38"/>
      <c r="L57" s="38"/>
      <c r="M57" s="38"/>
      <c r="N57" s="38"/>
      <c r="O57" s="38"/>
      <c r="P57" s="39"/>
      <c r="Q57" s="39"/>
      <c r="R57" s="40" t="s">
        <v>555</v>
      </c>
      <c r="S57" s="40" t="s">
        <v>10</v>
      </c>
      <c r="T57" s="39"/>
      <c r="U57" s="40" t="s">
        <v>552</v>
      </c>
      <c r="V57" s="39"/>
      <c r="W57" s="41">
        <f t="shared" si="2"/>
        <v>68.88</v>
      </c>
    </row>
    <row r="58" spans="2:23" ht="26.25" customHeight="1" x14ac:dyDescent="0.2">
      <c r="B58" s="282" t="s">
        <v>71</v>
      </c>
      <c r="C58" s="283"/>
      <c r="D58" s="283"/>
      <c r="E58" s="42" t="s">
        <v>554</v>
      </c>
      <c r="F58" s="42"/>
      <c r="G58" s="42"/>
      <c r="H58" s="43"/>
      <c r="I58" s="43"/>
      <c r="J58" s="43"/>
      <c r="K58" s="43"/>
      <c r="L58" s="43"/>
      <c r="M58" s="43"/>
      <c r="N58" s="43"/>
      <c r="O58" s="43"/>
      <c r="P58" s="44"/>
      <c r="Q58" s="44"/>
      <c r="R58" s="45" t="s">
        <v>553</v>
      </c>
      <c r="S58" s="45" t="s">
        <v>552</v>
      </c>
      <c r="T58" s="45">
        <f>+IF(ISERR(S58/R58*100),"N/A",ROUND(S58/R58*100,2))</f>
        <v>13.16</v>
      </c>
      <c r="U58" s="45" t="s">
        <v>552</v>
      </c>
      <c r="V58" s="45">
        <f>+IF(ISERR(U58/S58*100),"N/A",ROUND(U58/S58*100,2))</f>
        <v>100</v>
      </c>
      <c r="W58" s="46">
        <f t="shared" si="2"/>
        <v>13.16</v>
      </c>
    </row>
    <row r="59" spans="2:23" ht="23.25" customHeight="1" thickBot="1" x14ac:dyDescent="0.25">
      <c r="B59" s="281" t="s">
        <v>67</v>
      </c>
      <c r="C59" s="267"/>
      <c r="D59" s="267"/>
      <c r="E59" s="37" t="s">
        <v>551</v>
      </c>
      <c r="F59" s="37"/>
      <c r="G59" s="37"/>
      <c r="H59" s="38"/>
      <c r="I59" s="38"/>
      <c r="J59" s="38"/>
      <c r="K59" s="38"/>
      <c r="L59" s="38"/>
      <c r="M59" s="38"/>
      <c r="N59" s="38"/>
      <c r="O59" s="38"/>
      <c r="P59" s="39"/>
      <c r="Q59" s="39"/>
      <c r="R59" s="40" t="s">
        <v>550</v>
      </c>
      <c r="S59" s="40" t="s">
        <v>10</v>
      </c>
      <c r="T59" s="39"/>
      <c r="U59" s="40" t="s">
        <v>549</v>
      </c>
      <c r="V59" s="39"/>
      <c r="W59" s="41">
        <f t="shared" si="2"/>
        <v>10.53</v>
      </c>
    </row>
    <row r="60" spans="2:23" ht="26.25" customHeight="1" x14ac:dyDescent="0.2">
      <c r="B60" s="282" t="s">
        <v>71</v>
      </c>
      <c r="C60" s="283"/>
      <c r="D60" s="283"/>
      <c r="E60" s="42" t="s">
        <v>551</v>
      </c>
      <c r="F60" s="42"/>
      <c r="G60" s="42"/>
      <c r="H60" s="43"/>
      <c r="I60" s="43"/>
      <c r="J60" s="43"/>
      <c r="K60" s="43"/>
      <c r="L60" s="43"/>
      <c r="M60" s="43"/>
      <c r="N60" s="43"/>
      <c r="O60" s="43"/>
      <c r="P60" s="44"/>
      <c r="Q60" s="44"/>
      <c r="R60" s="45" t="s">
        <v>550</v>
      </c>
      <c r="S60" s="45" t="s">
        <v>549</v>
      </c>
      <c r="T60" s="45">
        <f>+IF(ISERR(S60/R60*100),"N/A",ROUND(S60/R60*100,2))</f>
        <v>10.53</v>
      </c>
      <c r="U60" s="45" t="s">
        <v>549</v>
      </c>
      <c r="V60" s="45">
        <f>+IF(ISERR(U60/S60*100),"N/A",ROUND(U60/S60*100,2))</f>
        <v>100</v>
      </c>
      <c r="W60" s="46">
        <f t="shared" si="2"/>
        <v>10.53</v>
      </c>
    </row>
    <row r="61" spans="2:23" ht="23.25" customHeight="1" thickBot="1" x14ac:dyDescent="0.25">
      <c r="B61" s="281" t="s">
        <v>67</v>
      </c>
      <c r="C61" s="267"/>
      <c r="D61" s="267"/>
      <c r="E61" s="37" t="s">
        <v>419</v>
      </c>
      <c r="F61" s="37"/>
      <c r="G61" s="37"/>
      <c r="H61" s="38"/>
      <c r="I61" s="38"/>
      <c r="J61" s="38"/>
      <c r="K61" s="38"/>
      <c r="L61" s="38"/>
      <c r="M61" s="38"/>
      <c r="N61" s="38"/>
      <c r="O61" s="38"/>
      <c r="P61" s="39"/>
      <c r="Q61" s="39"/>
      <c r="R61" s="40" t="s">
        <v>548</v>
      </c>
      <c r="S61" s="40" t="s">
        <v>10</v>
      </c>
      <c r="T61" s="39"/>
      <c r="U61" s="40" t="s">
        <v>547</v>
      </c>
      <c r="V61" s="39"/>
      <c r="W61" s="41">
        <f t="shared" si="2"/>
        <v>19.13</v>
      </c>
    </row>
    <row r="62" spans="2:23" ht="26.25" customHeight="1" x14ac:dyDescent="0.2">
      <c r="B62" s="282" t="s">
        <v>71</v>
      </c>
      <c r="C62" s="283"/>
      <c r="D62" s="283"/>
      <c r="E62" s="42" t="s">
        <v>419</v>
      </c>
      <c r="F62" s="42"/>
      <c r="G62" s="42"/>
      <c r="H62" s="43"/>
      <c r="I62" s="43"/>
      <c r="J62" s="43"/>
      <c r="K62" s="43"/>
      <c r="L62" s="43"/>
      <c r="M62" s="43"/>
      <c r="N62" s="43"/>
      <c r="O62" s="43"/>
      <c r="P62" s="44"/>
      <c r="Q62" s="44"/>
      <c r="R62" s="45" t="s">
        <v>548</v>
      </c>
      <c r="S62" s="45" t="s">
        <v>547</v>
      </c>
      <c r="T62" s="45">
        <f>+IF(ISERR(S62/R62*100),"N/A",ROUND(S62/R62*100,2))</f>
        <v>19.13</v>
      </c>
      <c r="U62" s="45" t="s">
        <v>547</v>
      </c>
      <c r="V62" s="45">
        <f>+IF(ISERR(U62/S62*100),"N/A",ROUND(U62/S62*100,2))</f>
        <v>100</v>
      </c>
      <c r="W62" s="46">
        <f t="shared" si="2"/>
        <v>19.13</v>
      </c>
    </row>
    <row r="63" spans="2:23" ht="23.25" customHeight="1" thickBot="1" x14ac:dyDescent="0.25">
      <c r="B63" s="281" t="s">
        <v>67</v>
      </c>
      <c r="C63" s="267"/>
      <c r="D63" s="267"/>
      <c r="E63" s="37" t="s">
        <v>546</v>
      </c>
      <c r="F63" s="37"/>
      <c r="G63" s="37"/>
      <c r="H63" s="38"/>
      <c r="I63" s="38"/>
      <c r="J63" s="38"/>
      <c r="K63" s="38"/>
      <c r="L63" s="38"/>
      <c r="M63" s="38"/>
      <c r="N63" s="38"/>
      <c r="O63" s="38"/>
      <c r="P63" s="39"/>
      <c r="Q63" s="39"/>
      <c r="R63" s="40" t="s">
        <v>545</v>
      </c>
      <c r="S63" s="40" t="s">
        <v>10</v>
      </c>
      <c r="T63" s="39"/>
      <c r="U63" s="40" t="s">
        <v>544</v>
      </c>
      <c r="V63" s="39"/>
      <c r="W63" s="41">
        <f t="shared" si="2"/>
        <v>11.01</v>
      </c>
    </row>
    <row r="64" spans="2:23" ht="26.25" customHeight="1" x14ac:dyDescent="0.2">
      <c r="B64" s="282" t="s">
        <v>71</v>
      </c>
      <c r="C64" s="283"/>
      <c r="D64" s="283"/>
      <c r="E64" s="42" t="s">
        <v>546</v>
      </c>
      <c r="F64" s="42"/>
      <c r="G64" s="42"/>
      <c r="H64" s="43"/>
      <c r="I64" s="43"/>
      <c r="J64" s="43"/>
      <c r="K64" s="43"/>
      <c r="L64" s="43"/>
      <c r="M64" s="43"/>
      <c r="N64" s="43"/>
      <c r="O64" s="43"/>
      <c r="P64" s="44"/>
      <c r="Q64" s="44"/>
      <c r="R64" s="45" t="s">
        <v>545</v>
      </c>
      <c r="S64" s="45" t="s">
        <v>544</v>
      </c>
      <c r="T64" s="45">
        <f>+IF(ISERR(S64/R64*100),"N/A",ROUND(S64/R64*100,2))</f>
        <v>11.01</v>
      </c>
      <c r="U64" s="45" t="s">
        <v>544</v>
      </c>
      <c r="V64" s="45">
        <f>+IF(ISERR(U64/S64*100),"N/A",ROUND(U64/S64*100,2))</f>
        <v>100</v>
      </c>
      <c r="W64" s="46">
        <f t="shared" si="2"/>
        <v>11.01</v>
      </c>
    </row>
    <row r="65" spans="2:23" ht="23.25" customHeight="1" thickBot="1" x14ac:dyDescent="0.25">
      <c r="B65" s="281" t="s">
        <v>67</v>
      </c>
      <c r="C65" s="267"/>
      <c r="D65" s="267"/>
      <c r="E65" s="37" t="s">
        <v>543</v>
      </c>
      <c r="F65" s="37"/>
      <c r="G65" s="37"/>
      <c r="H65" s="38"/>
      <c r="I65" s="38"/>
      <c r="J65" s="38"/>
      <c r="K65" s="38"/>
      <c r="L65" s="38"/>
      <c r="M65" s="38"/>
      <c r="N65" s="38"/>
      <c r="O65" s="38"/>
      <c r="P65" s="39"/>
      <c r="Q65" s="39"/>
      <c r="R65" s="40" t="s">
        <v>542</v>
      </c>
      <c r="S65" s="40" t="s">
        <v>10</v>
      </c>
      <c r="T65" s="39"/>
      <c r="U65" s="40" t="s">
        <v>541</v>
      </c>
      <c r="V65" s="39"/>
      <c r="W65" s="41">
        <f t="shared" si="2"/>
        <v>16.61</v>
      </c>
    </row>
    <row r="66" spans="2:23" ht="26.25" customHeight="1" x14ac:dyDescent="0.2">
      <c r="B66" s="282" t="s">
        <v>71</v>
      </c>
      <c r="C66" s="283"/>
      <c r="D66" s="283"/>
      <c r="E66" s="42" t="s">
        <v>543</v>
      </c>
      <c r="F66" s="42"/>
      <c r="G66" s="42"/>
      <c r="H66" s="43"/>
      <c r="I66" s="43"/>
      <c r="J66" s="43"/>
      <c r="K66" s="43"/>
      <c r="L66" s="43"/>
      <c r="M66" s="43"/>
      <c r="N66" s="43"/>
      <c r="O66" s="43"/>
      <c r="P66" s="44"/>
      <c r="Q66" s="44"/>
      <c r="R66" s="45" t="s">
        <v>542</v>
      </c>
      <c r="S66" s="45" t="s">
        <v>541</v>
      </c>
      <c r="T66" s="45">
        <f>+IF(ISERR(S66/R66*100),"N/A",ROUND(S66/R66*100,2))</f>
        <v>16.61</v>
      </c>
      <c r="U66" s="45" t="s">
        <v>541</v>
      </c>
      <c r="V66" s="45">
        <f>+IF(ISERR(U66/S66*100),"N/A",ROUND(U66/S66*100,2))</f>
        <v>100</v>
      </c>
      <c r="W66" s="46">
        <f t="shared" si="2"/>
        <v>16.61</v>
      </c>
    </row>
    <row r="67" spans="2:23" ht="23.25" customHeight="1" thickBot="1" x14ac:dyDescent="0.25">
      <c r="B67" s="281" t="s">
        <v>67</v>
      </c>
      <c r="C67" s="267"/>
      <c r="D67" s="267"/>
      <c r="E67" s="37" t="s">
        <v>540</v>
      </c>
      <c r="F67" s="37"/>
      <c r="G67" s="37"/>
      <c r="H67" s="38"/>
      <c r="I67" s="38"/>
      <c r="J67" s="38"/>
      <c r="K67" s="38"/>
      <c r="L67" s="38"/>
      <c r="M67" s="38"/>
      <c r="N67" s="38"/>
      <c r="O67" s="38"/>
      <c r="P67" s="39"/>
      <c r="Q67" s="39"/>
      <c r="R67" s="40" t="s">
        <v>539</v>
      </c>
      <c r="S67" s="40" t="s">
        <v>10</v>
      </c>
      <c r="T67" s="39"/>
      <c r="U67" s="40" t="s">
        <v>87</v>
      </c>
      <c r="V67" s="39"/>
      <c r="W67" s="41">
        <f t="shared" si="2"/>
        <v>0</v>
      </c>
    </row>
    <row r="68" spans="2:23" ht="26.25" customHeight="1" thickBot="1" x14ac:dyDescent="0.25">
      <c r="B68" s="282" t="s">
        <v>71</v>
      </c>
      <c r="C68" s="283"/>
      <c r="D68" s="283"/>
      <c r="E68" s="42" t="s">
        <v>540</v>
      </c>
      <c r="F68" s="42"/>
      <c r="G68" s="42"/>
      <c r="H68" s="43"/>
      <c r="I68" s="43"/>
      <c r="J68" s="43"/>
      <c r="K68" s="43"/>
      <c r="L68" s="43"/>
      <c r="M68" s="43"/>
      <c r="N68" s="43"/>
      <c r="O68" s="43"/>
      <c r="P68" s="44"/>
      <c r="Q68" s="44"/>
      <c r="R68" s="45" t="s">
        <v>539</v>
      </c>
      <c r="S68" s="45" t="s">
        <v>87</v>
      </c>
      <c r="T68" s="45">
        <f>+IF(ISERR(S68/R68*100),"N/A",ROUND(S68/R68*100,2))</f>
        <v>0</v>
      </c>
      <c r="U68" s="45" t="s">
        <v>87</v>
      </c>
      <c r="V68" s="45" t="str">
        <f>+IF(ISERR(U68/S68*100),"N/A",ROUND(U68/S68*100,2))</f>
        <v>N/A</v>
      </c>
      <c r="W68" s="46">
        <f t="shared" si="2"/>
        <v>0</v>
      </c>
    </row>
    <row r="69" spans="2:23" ht="22.5" customHeight="1" thickTop="1" thickBot="1" x14ac:dyDescent="0.25">
      <c r="B69" s="11" t="s">
        <v>74</v>
      </c>
      <c r="C69" s="12"/>
      <c r="D69" s="12"/>
      <c r="E69" s="12"/>
      <c r="F69" s="12"/>
      <c r="G69" s="12"/>
      <c r="H69" s="13"/>
      <c r="I69" s="13"/>
      <c r="J69" s="13"/>
      <c r="K69" s="13"/>
      <c r="L69" s="13"/>
      <c r="M69" s="13"/>
      <c r="N69" s="13"/>
      <c r="O69" s="13"/>
      <c r="P69" s="13"/>
      <c r="Q69" s="13"/>
      <c r="R69" s="13"/>
      <c r="S69" s="13"/>
      <c r="T69" s="13"/>
      <c r="U69" s="13"/>
      <c r="V69" s="13"/>
      <c r="W69" s="14"/>
    </row>
    <row r="70" spans="2:23" ht="37.5" customHeight="1" thickTop="1" x14ac:dyDescent="0.2">
      <c r="B70" s="270" t="s">
        <v>2384</v>
      </c>
      <c r="C70" s="271"/>
      <c r="D70" s="271"/>
      <c r="E70" s="271"/>
      <c r="F70" s="271"/>
      <c r="G70" s="271"/>
      <c r="H70" s="271"/>
      <c r="I70" s="271"/>
      <c r="J70" s="271"/>
      <c r="K70" s="271"/>
      <c r="L70" s="271"/>
      <c r="M70" s="271"/>
      <c r="N70" s="271"/>
      <c r="O70" s="271"/>
      <c r="P70" s="271"/>
      <c r="Q70" s="271"/>
      <c r="R70" s="271"/>
      <c r="S70" s="271"/>
      <c r="T70" s="271"/>
      <c r="U70" s="271"/>
      <c r="V70" s="271"/>
      <c r="W70" s="272"/>
    </row>
    <row r="71" spans="2:23" ht="360" customHeight="1" thickBot="1" x14ac:dyDescent="0.25">
      <c r="B71" s="284"/>
      <c r="C71" s="285"/>
      <c r="D71" s="285"/>
      <c r="E71" s="285"/>
      <c r="F71" s="285"/>
      <c r="G71" s="285"/>
      <c r="H71" s="285"/>
      <c r="I71" s="285"/>
      <c r="J71" s="285"/>
      <c r="K71" s="285"/>
      <c r="L71" s="285"/>
      <c r="M71" s="285"/>
      <c r="N71" s="285"/>
      <c r="O71" s="285"/>
      <c r="P71" s="285"/>
      <c r="Q71" s="285"/>
      <c r="R71" s="285"/>
      <c r="S71" s="285"/>
      <c r="T71" s="285"/>
      <c r="U71" s="285"/>
      <c r="V71" s="285"/>
      <c r="W71" s="286"/>
    </row>
    <row r="72" spans="2:23" ht="101.25" customHeight="1" thickTop="1" x14ac:dyDescent="0.2">
      <c r="B72" s="270" t="s">
        <v>2385</v>
      </c>
      <c r="C72" s="271"/>
      <c r="D72" s="271"/>
      <c r="E72" s="271"/>
      <c r="F72" s="271"/>
      <c r="G72" s="271"/>
      <c r="H72" s="271"/>
      <c r="I72" s="271"/>
      <c r="J72" s="271"/>
      <c r="K72" s="271"/>
      <c r="L72" s="271"/>
      <c r="M72" s="271"/>
      <c r="N72" s="271"/>
      <c r="O72" s="271"/>
      <c r="P72" s="271"/>
      <c r="Q72" s="271"/>
      <c r="R72" s="271"/>
      <c r="S72" s="271"/>
      <c r="T72" s="271"/>
      <c r="U72" s="271"/>
      <c r="V72" s="271"/>
      <c r="W72" s="272"/>
    </row>
    <row r="73" spans="2:23" ht="390" customHeight="1" thickBot="1" x14ac:dyDescent="0.25">
      <c r="B73" s="284"/>
      <c r="C73" s="285"/>
      <c r="D73" s="285"/>
      <c r="E73" s="285"/>
      <c r="F73" s="285"/>
      <c r="G73" s="285"/>
      <c r="H73" s="285"/>
      <c r="I73" s="285"/>
      <c r="J73" s="285"/>
      <c r="K73" s="285"/>
      <c r="L73" s="285"/>
      <c r="M73" s="285"/>
      <c r="N73" s="285"/>
      <c r="O73" s="285"/>
      <c r="P73" s="285"/>
      <c r="Q73" s="285"/>
      <c r="R73" s="285"/>
      <c r="S73" s="285"/>
      <c r="T73" s="285"/>
      <c r="U73" s="285"/>
      <c r="V73" s="285"/>
      <c r="W73" s="286"/>
    </row>
    <row r="74" spans="2:23" ht="37.5" customHeight="1" thickTop="1" x14ac:dyDescent="0.2">
      <c r="B74" s="270" t="s">
        <v>2386</v>
      </c>
      <c r="C74" s="271"/>
      <c r="D74" s="271"/>
      <c r="E74" s="271"/>
      <c r="F74" s="271"/>
      <c r="G74" s="271"/>
      <c r="H74" s="271"/>
      <c r="I74" s="271"/>
      <c r="J74" s="271"/>
      <c r="K74" s="271"/>
      <c r="L74" s="271"/>
      <c r="M74" s="271"/>
      <c r="N74" s="271"/>
      <c r="O74" s="271"/>
      <c r="P74" s="271"/>
      <c r="Q74" s="271"/>
      <c r="R74" s="271"/>
      <c r="S74" s="271"/>
      <c r="T74" s="271"/>
      <c r="U74" s="271"/>
      <c r="V74" s="271"/>
      <c r="W74" s="272"/>
    </row>
    <row r="75" spans="2:23" ht="409.5" customHeight="1" thickBot="1" x14ac:dyDescent="0.25">
      <c r="B75" s="273"/>
      <c r="C75" s="274"/>
      <c r="D75" s="274"/>
      <c r="E75" s="274"/>
      <c r="F75" s="274"/>
      <c r="G75" s="274"/>
      <c r="H75" s="274"/>
      <c r="I75" s="274"/>
      <c r="J75" s="274"/>
      <c r="K75" s="274"/>
      <c r="L75" s="274"/>
      <c r="M75" s="274"/>
      <c r="N75" s="274"/>
      <c r="O75" s="274"/>
      <c r="P75" s="274"/>
      <c r="Q75" s="274"/>
      <c r="R75" s="274"/>
      <c r="S75" s="274"/>
      <c r="T75" s="274"/>
      <c r="U75" s="274"/>
      <c r="V75" s="274"/>
      <c r="W75" s="275"/>
    </row>
  </sheetData>
  <mergeCells count="153">
    <mergeCell ref="B63:D63"/>
    <mergeCell ref="B72:W73"/>
    <mergeCell ref="B74:W75"/>
    <mergeCell ref="B64:D64"/>
    <mergeCell ref="B65:D65"/>
    <mergeCell ref="B66:D66"/>
    <mergeCell ref="B67:D67"/>
    <mergeCell ref="B68:D68"/>
    <mergeCell ref="B70:W71"/>
    <mergeCell ref="B54:D54"/>
    <mergeCell ref="B55:D55"/>
    <mergeCell ref="B56:D56"/>
    <mergeCell ref="B57:D57"/>
    <mergeCell ref="B58:D58"/>
    <mergeCell ref="B59:D59"/>
    <mergeCell ref="B60:D60"/>
    <mergeCell ref="B61:D61"/>
    <mergeCell ref="B62:D62"/>
    <mergeCell ref="S45:T45"/>
    <mergeCell ref="V45:W45"/>
    <mergeCell ref="B47:D47"/>
    <mergeCell ref="B48:D48"/>
    <mergeCell ref="B49:D49"/>
    <mergeCell ref="B50:D50"/>
    <mergeCell ref="B51:D51"/>
    <mergeCell ref="B52:D52"/>
    <mergeCell ref="B53:D53"/>
    <mergeCell ref="B42:L42"/>
    <mergeCell ref="M42:N42"/>
    <mergeCell ref="O42:P42"/>
    <mergeCell ref="Q42:R42"/>
    <mergeCell ref="B43:L43"/>
    <mergeCell ref="M43:N43"/>
    <mergeCell ref="O43:P43"/>
    <mergeCell ref="Q43:R43"/>
    <mergeCell ref="B45:Q46"/>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66" min="1" max="22" man="1"/>
    <brk id="71"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626</v>
      </c>
      <c r="M4" s="310" t="s">
        <v>625</v>
      </c>
      <c r="N4" s="310"/>
      <c r="O4" s="310"/>
      <c r="P4" s="310"/>
      <c r="Q4" s="311"/>
      <c r="R4" s="17"/>
      <c r="S4" s="312" t="s">
        <v>2170</v>
      </c>
      <c r="T4" s="313"/>
      <c r="U4" s="313"/>
      <c r="V4" s="303" t="s">
        <v>624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617</v>
      </c>
      <c r="D6" s="299" t="s">
        <v>623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622</v>
      </c>
      <c r="K8" s="23" t="s">
        <v>621</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620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511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619</v>
      </c>
      <c r="C21" s="288"/>
      <c r="D21" s="288"/>
      <c r="E21" s="288"/>
      <c r="F21" s="288"/>
      <c r="G21" s="288"/>
      <c r="H21" s="288"/>
      <c r="I21" s="288"/>
      <c r="J21" s="288"/>
      <c r="K21" s="288"/>
      <c r="L21" s="288"/>
      <c r="M21" s="289" t="s">
        <v>617</v>
      </c>
      <c r="N21" s="289"/>
      <c r="O21" s="289" t="s">
        <v>49</v>
      </c>
      <c r="P21" s="289"/>
      <c r="Q21" s="289" t="s">
        <v>54</v>
      </c>
      <c r="R21" s="289"/>
      <c r="S21" s="33" t="s">
        <v>59</v>
      </c>
      <c r="T21" s="33" t="s">
        <v>55</v>
      </c>
      <c r="U21" s="33" t="s">
        <v>55</v>
      </c>
      <c r="V21" s="33" t="str">
        <f>+IF(ISERR(U21/T21*100),"N/A",ROUND(U21/T21*100,2))</f>
        <v>N/A</v>
      </c>
      <c r="W21" s="34" t="str">
        <f>+IF(ISERR(U21/S21*100),"N/A",ROUND(U21/S21*100,2))</f>
        <v>N/A</v>
      </c>
    </row>
    <row r="22" spans="2:27" ht="56.25" customHeight="1" thickBot="1" x14ac:dyDescent="0.25">
      <c r="B22" s="287" t="s">
        <v>618</v>
      </c>
      <c r="C22" s="288"/>
      <c r="D22" s="288"/>
      <c r="E22" s="288"/>
      <c r="F22" s="288"/>
      <c r="G22" s="288"/>
      <c r="H22" s="288"/>
      <c r="I22" s="288"/>
      <c r="J22" s="288"/>
      <c r="K22" s="288"/>
      <c r="L22" s="288"/>
      <c r="M22" s="289" t="s">
        <v>617</v>
      </c>
      <c r="N22" s="289"/>
      <c r="O22" s="289" t="s">
        <v>49</v>
      </c>
      <c r="P22" s="289"/>
      <c r="Q22" s="289" t="s">
        <v>54</v>
      </c>
      <c r="R22" s="289"/>
      <c r="S22" s="33" t="s">
        <v>465</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615</v>
      </c>
      <c r="F26" s="37"/>
      <c r="G26" s="37"/>
      <c r="H26" s="38"/>
      <c r="I26" s="38"/>
      <c r="J26" s="38"/>
      <c r="K26" s="38"/>
      <c r="L26" s="38"/>
      <c r="M26" s="38"/>
      <c r="N26" s="38"/>
      <c r="O26" s="38"/>
      <c r="P26" s="39"/>
      <c r="Q26" s="39"/>
      <c r="R26" s="40" t="s">
        <v>616</v>
      </c>
      <c r="S26" s="40" t="s">
        <v>10</v>
      </c>
      <c r="T26" s="39"/>
      <c r="U26" s="40" t="s">
        <v>87</v>
      </c>
      <c r="V26" s="39"/>
      <c r="W26" s="41">
        <f>+IF(ISERR(U26/R26*100),"N/A",ROUND(U26/R26*100,2))</f>
        <v>0</v>
      </c>
    </row>
    <row r="27" spans="2:27" ht="26.25" customHeight="1" thickBot="1" x14ac:dyDescent="0.25">
      <c r="B27" s="282" t="s">
        <v>71</v>
      </c>
      <c r="C27" s="283"/>
      <c r="D27" s="283"/>
      <c r="E27" s="42" t="s">
        <v>615</v>
      </c>
      <c r="F27" s="42"/>
      <c r="G27" s="42"/>
      <c r="H27" s="43"/>
      <c r="I27" s="43"/>
      <c r="J27" s="43"/>
      <c r="K27" s="43"/>
      <c r="L27" s="43"/>
      <c r="M27" s="43"/>
      <c r="N27" s="43"/>
      <c r="O27" s="43"/>
      <c r="P27" s="44"/>
      <c r="Q27" s="44"/>
      <c r="R27" s="45" t="s">
        <v>614</v>
      </c>
      <c r="S27" s="45" t="s">
        <v>87</v>
      </c>
      <c r="T27" s="45">
        <f>+IF(ISERR(S27/R27*100),"N/A",ROUND(S27/R27*100,2))</f>
        <v>0</v>
      </c>
      <c r="U27" s="45" t="s">
        <v>87</v>
      </c>
      <c r="V27" s="45" t="str">
        <f>+IF(ISERR(U27/S27*100),"N/A",ROUND(U27/S27*100,2))</f>
        <v>N/A</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2381</v>
      </c>
      <c r="C29" s="271"/>
      <c r="D29" s="271"/>
      <c r="E29" s="271"/>
      <c r="F29" s="271"/>
      <c r="G29" s="271"/>
      <c r="H29" s="271"/>
      <c r="I29" s="271"/>
      <c r="J29" s="271"/>
      <c r="K29" s="271"/>
      <c r="L29" s="271"/>
      <c r="M29" s="271"/>
      <c r="N29" s="271"/>
      <c r="O29" s="271"/>
      <c r="P29" s="271"/>
      <c r="Q29" s="271"/>
      <c r="R29" s="271"/>
      <c r="S29" s="271"/>
      <c r="T29" s="271"/>
      <c r="U29" s="271"/>
      <c r="V29" s="271"/>
      <c r="W29" s="272"/>
    </row>
    <row r="30" spans="2:27" ht="120"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2382</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2383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42"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643</v>
      </c>
      <c r="M4" s="310" t="s">
        <v>642</v>
      </c>
      <c r="N4" s="310"/>
      <c r="O4" s="310"/>
      <c r="P4" s="310"/>
      <c r="Q4" s="311"/>
      <c r="R4" s="17"/>
      <c r="S4" s="312" t="s">
        <v>2170</v>
      </c>
      <c r="T4" s="313"/>
      <c r="U4" s="313"/>
      <c r="V4" s="303" t="s">
        <v>641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632</v>
      </c>
      <c r="D6" s="299" t="s">
        <v>640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639</v>
      </c>
      <c r="K8" s="23" t="s">
        <v>638</v>
      </c>
      <c r="L8" s="23" t="s">
        <v>637</v>
      </c>
      <c r="M8" s="23" t="s">
        <v>636</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635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634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633</v>
      </c>
      <c r="C21" s="288"/>
      <c r="D21" s="288"/>
      <c r="E21" s="288"/>
      <c r="F21" s="288"/>
      <c r="G21" s="288"/>
      <c r="H21" s="288"/>
      <c r="I21" s="288"/>
      <c r="J21" s="288"/>
      <c r="K21" s="288"/>
      <c r="L21" s="288"/>
      <c r="M21" s="289" t="s">
        <v>632</v>
      </c>
      <c r="N21" s="289"/>
      <c r="O21" s="289" t="s">
        <v>49</v>
      </c>
      <c r="P21" s="289"/>
      <c r="Q21" s="289" t="s">
        <v>50</v>
      </c>
      <c r="R21" s="289"/>
      <c r="S21" s="33" t="s">
        <v>51</v>
      </c>
      <c r="T21" s="33" t="s">
        <v>85</v>
      </c>
      <c r="U21" s="33" t="s">
        <v>631</v>
      </c>
      <c r="V21" s="33">
        <f>+IF(ISERR(U21/T21*100),"N/A",ROUND(U21/T21*100,2))</f>
        <v>20.8</v>
      </c>
      <c r="W21" s="34">
        <f>+IF(ISERR(U21/S21*100),"N/A",ROUND(U21/S21*100,2))</f>
        <v>5.2</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629</v>
      </c>
      <c r="F25" s="37"/>
      <c r="G25" s="37"/>
      <c r="H25" s="38"/>
      <c r="I25" s="38"/>
      <c r="J25" s="38"/>
      <c r="K25" s="38"/>
      <c r="L25" s="38"/>
      <c r="M25" s="38"/>
      <c r="N25" s="38"/>
      <c r="O25" s="38"/>
      <c r="P25" s="39"/>
      <c r="Q25" s="39"/>
      <c r="R25" s="40" t="s">
        <v>630</v>
      </c>
      <c r="S25" s="40" t="s">
        <v>10</v>
      </c>
      <c r="T25" s="39"/>
      <c r="U25" s="40" t="s">
        <v>627</v>
      </c>
      <c r="V25" s="39"/>
      <c r="W25" s="41">
        <f>+IF(ISERR(U25/R25*100),"N/A",ROUND(U25/R25*100,2))</f>
        <v>14.16</v>
      </c>
    </row>
    <row r="26" spans="2:27" ht="26.25" customHeight="1" thickBot="1" x14ac:dyDescent="0.25">
      <c r="B26" s="282" t="s">
        <v>71</v>
      </c>
      <c r="C26" s="283"/>
      <c r="D26" s="283"/>
      <c r="E26" s="42" t="s">
        <v>629</v>
      </c>
      <c r="F26" s="42"/>
      <c r="G26" s="42"/>
      <c r="H26" s="43"/>
      <c r="I26" s="43"/>
      <c r="J26" s="43"/>
      <c r="K26" s="43"/>
      <c r="L26" s="43"/>
      <c r="M26" s="43"/>
      <c r="N26" s="43"/>
      <c r="O26" s="43"/>
      <c r="P26" s="44"/>
      <c r="Q26" s="44"/>
      <c r="R26" s="45" t="s">
        <v>628</v>
      </c>
      <c r="S26" s="45" t="s">
        <v>627</v>
      </c>
      <c r="T26" s="45">
        <f>+IF(ISERR(S26/R26*100),"N/A",ROUND(S26/R26*100,2))</f>
        <v>15.49</v>
      </c>
      <c r="U26" s="45" t="s">
        <v>627</v>
      </c>
      <c r="V26" s="45">
        <f>+IF(ISERR(U26/S26*100),"N/A",ROUND(U26/S26*100,2))</f>
        <v>100</v>
      </c>
      <c r="W26" s="46">
        <f>+IF(ISERR(U26/R26*100),"N/A",ROUND(U26/R26*100,2))</f>
        <v>15.49</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2378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87"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2379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2380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30"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656</v>
      </c>
      <c r="M4" s="310" t="s">
        <v>655</v>
      </c>
      <c r="N4" s="310"/>
      <c r="O4" s="310"/>
      <c r="P4" s="310"/>
      <c r="Q4" s="311"/>
      <c r="R4" s="17"/>
      <c r="S4" s="312" t="s">
        <v>2170</v>
      </c>
      <c r="T4" s="313"/>
      <c r="U4" s="313"/>
      <c r="V4" s="303" t="s">
        <v>654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648</v>
      </c>
      <c r="D6" s="299" t="s">
        <v>653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652</v>
      </c>
      <c r="K8" s="23" t="s">
        <v>19</v>
      </c>
      <c r="L8" s="23" t="s">
        <v>652</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39.25" customHeight="1" thickTop="1" thickBot="1" x14ac:dyDescent="0.25">
      <c r="B10" s="24" t="s">
        <v>22</v>
      </c>
      <c r="C10" s="303" t="s">
        <v>651</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511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650</v>
      </c>
      <c r="C21" s="288"/>
      <c r="D21" s="288"/>
      <c r="E21" s="288"/>
      <c r="F21" s="288"/>
      <c r="G21" s="288"/>
      <c r="H21" s="288"/>
      <c r="I21" s="288"/>
      <c r="J21" s="288"/>
      <c r="K21" s="288"/>
      <c r="L21" s="288"/>
      <c r="M21" s="289" t="s">
        <v>648</v>
      </c>
      <c r="N21" s="289"/>
      <c r="O21" s="289" t="s">
        <v>49</v>
      </c>
      <c r="P21" s="289"/>
      <c r="Q21" s="289" t="s">
        <v>54</v>
      </c>
      <c r="R21" s="289"/>
      <c r="S21" s="33" t="s">
        <v>465</v>
      </c>
      <c r="T21" s="33" t="s">
        <v>55</v>
      </c>
      <c r="U21" s="33" t="s">
        <v>55</v>
      </c>
      <c r="V21" s="33" t="str">
        <f>+IF(ISERR(U21/T21*100),"N/A",ROUND(U21/T21*100,2))</f>
        <v>N/A</v>
      </c>
      <c r="W21" s="34" t="str">
        <f>+IF(ISERR(U21/S21*100),"N/A",ROUND(U21/S21*100,2))</f>
        <v>N/A</v>
      </c>
    </row>
    <row r="22" spans="2:27" ht="56.25" customHeight="1" thickBot="1" x14ac:dyDescent="0.25">
      <c r="B22" s="287" t="s">
        <v>649</v>
      </c>
      <c r="C22" s="288"/>
      <c r="D22" s="288"/>
      <c r="E22" s="288"/>
      <c r="F22" s="288"/>
      <c r="G22" s="288"/>
      <c r="H22" s="288"/>
      <c r="I22" s="288"/>
      <c r="J22" s="288"/>
      <c r="K22" s="288"/>
      <c r="L22" s="288"/>
      <c r="M22" s="289" t="s">
        <v>648</v>
      </c>
      <c r="N22" s="289"/>
      <c r="O22" s="289" t="s">
        <v>49</v>
      </c>
      <c r="P22" s="289"/>
      <c r="Q22" s="289" t="s">
        <v>54</v>
      </c>
      <c r="R22" s="289"/>
      <c r="S22" s="33" t="s">
        <v>465</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647</v>
      </c>
      <c r="F26" s="37"/>
      <c r="G26" s="37"/>
      <c r="H26" s="38"/>
      <c r="I26" s="38"/>
      <c r="J26" s="38"/>
      <c r="K26" s="38"/>
      <c r="L26" s="38"/>
      <c r="M26" s="38"/>
      <c r="N26" s="38"/>
      <c r="O26" s="38"/>
      <c r="P26" s="39"/>
      <c r="Q26" s="39"/>
      <c r="R26" s="40" t="s">
        <v>646</v>
      </c>
      <c r="S26" s="40" t="s">
        <v>10</v>
      </c>
      <c r="T26" s="39"/>
      <c r="U26" s="40" t="s">
        <v>644</v>
      </c>
      <c r="V26" s="39"/>
      <c r="W26" s="41">
        <f>+IF(ISERR(U26/R26*100),"N/A",ROUND(U26/R26*100,2))</f>
        <v>6.6</v>
      </c>
    </row>
    <row r="27" spans="2:27" ht="26.25" customHeight="1" thickBot="1" x14ac:dyDescent="0.25">
      <c r="B27" s="282" t="s">
        <v>71</v>
      </c>
      <c r="C27" s="283"/>
      <c r="D27" s="283"/>
      <c r="E27" s="42" t="s">
        <v>647</v>
      </c>
      <c r="F27" s="42"/>
      <c r="G27" s="42"/>
      <c r="H27" s="43"/>
      <c r="I27" s="43"/>
      <c r="J27" s="43"/>
      <c r="K27" s="43"/>
      <c r="L27" s="43"/>
      <c r="M27" s="43"/>
      <c r="N27" s="43"/>
      <c r="O27" s="43"/>
      <c r="P27" s="44"/>
      <c r="Q27" s="44"/>
      <c r="R27" s="45" t="s">
        <v>646</v>
      </c>
      <c r="S27" s="45" t="s">
        <v>645</v>
      </c>
      <c r="T27" s="45">
        <f>+IF(ISERR(S27/R27*100),"N/A",ROUND(S27/R27*100,2))</f>
        <v>37.33</v>
      </c>
      <c r="U27" s="45" t="s">
        <v>644</v>
      </c>
      <c r="V27" s="45">
        <f>+IF(ISERR(U27/S27*100),"N/A",ROUND(U27/S27*100,2))</f>
        <v>17.670000000000002</v>
      </c>
      <c r="W27" s="46">
        <f>+IF(ISERR(U27/R27*100),"N/A",ROUND(U27/R27*100,2))</f>
        <v>6.6</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2375</v>
      </c>
      <c r="C29" s="271"/>
      <c r="D29" s="271"/>
      <c r="E29" s="271"/>
      <c r="F29" s="271"/>
      <c r="G29" s="271"/>
      <c r="H29" s="271"/>
      <c r="I29" s="271"/>
      <c r="J29" s="271"/>
      <c r="K29" s="271"/>
      <c r="L29" s="271"/>
      <c r="M29" s="271"/>
      <c r="N29" s="271"/>
      <c r="O29" s="271"/>
      <c r="P29" s="271"/>
      <c r="Q29" s="271"/>
      <c r="R29" s="271"/>
      <c r="S29" s="271"/>
      <c r="T29" s="271"/>
      <c r="U29" s="271"/>
      <c r="V29" s="271"/>
      <c r="W29" s="272"/>
    </row>
    <row r="30" spans="2:27" ht="129"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2376</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37.2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2377</v>
      </c>
      <c r="C33" s="271"/>
      <c r="D33" s="271"/>
      <c r="E33" s="271"/>
      <c r="F33" s="271"/>
      <c r="G33" s="271"/>
      <c r="H33" s="271"/>
      <c r="I33" s="271"/>
      <c r="J33" s="271"/>
      <c r="K33" s="271"/>
      <c r="L33" s="271"/>
      <c r="M33" s="271"/>
      <c r="N33" s="271"/>
      <c r="O33" s="271"/>
      <c r="P33" s="271"/>
      <c r="Q33" s="271"/>
      <c r="R33" s="271"/>
      <c r="S33" s="271"/>
      <c r="T33" s="271"/>
      <c r="U33" s="271"/>
      <c r="V33" s="271"/>
      <c r="W33" s="272"/>
    </row>
    <row r="34" spans="2:23" ht="48"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669</v>
      </c>
      <c r="M4" s="310" t="s">
        <v>668</v>
      </c>
      <c r="N4" s="310"/>
      <c r="O4" s="310"/>
      <c r="P4" s="310"/>
      <c r="Q4" s="311"/>
      <c r="R4" s="17"/>
      <c r="S4" s="312" t="s">
        <v>2170</v>
      </c>
      <c r="T4" s="313"/>
      <c r="U4" s="313"/>
      <c r="V4" s="303" t="s">
        <v>667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661</v>
      </c>
      <c r="D6" s="299" t="s">
        <v>666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665</v>
      </c>
      <c r="K8" s="23" t="s">
        <v>665</v>
      </c>
      <c r="L8" s="23" t="s">
        <v>664</v>
      </c>
      <c r="M8" s="23" t="s">
        <v>664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663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511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662</v>
      </c>
      <c r="C21" s="288"/>
      <c r="D21" s="288"/>
      <c r="E21" s="288"/>
      <c r="F21" s="288"/>
      <c r="G21" s="288"/>
      <c r="H21" s="288"/>
      <c r="I21" s="288"/>
      <c r="J21" s="288"/>
      <c r="K21" s="288"/>
      <c r="L21" s="288"/>
      <c r="M21" s="289" t="s">
        <v>661</v>
      </c>
      <c r="N21" s="289"/>
      <c r="O21" s="289" t="s">
        <v>49</v>
      </c>
      <c r="P21" s="289"/>
      <c r="Q21" s="289" t="s">
        <v>50</v>
      </c>
      <c r="R21" s="289"/>
      <c r="S21" s="33" t="s">
        <v>526</v>
      </c>
      <c r="T21" s="33" t="s">
        <v>526</v>
      </c>
      <c r="U21" s="33" t="s">
        <v>660</v>
      </c>
      <c r="V21" s="33">
        <f>+IF(ISERR(U21/T21*100),"N/A",ROUND(U21/T21*100,2))</f>
        <v>100.32</v>
      </c>
      <c r="W21" s="34">
        <f>+IF(ISERR(U21/S21*100),"N/A",ROUND(U21/S21*100,2))</f>
        <v>100.32</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659</v>
      </c>
      <c r="F25" s="37"/>
      <c r="G25" s="37"/>
      <c r="H25" s="38"/>
      <c r="I25" s="38"/>
      <c r="J25" s="38"/>
      <c r="K25" s="38"/>
      <c r="L25" s="38"/>
      <c r="M25" s="38"/>
      <c r="N25" s="38"/>
      <c r="O25" s="38"/>
      <c r="P25" s="39"/>
      <c r="Q25" s="39"/>
      <c r="R25" s="40" t="s">
        <v>658</v>
      </c>
      <c r="S25" s="40" t="s">
        <v>10</v>
      </c>
      <c r="T25" s="39"/>
      <c r="U25" s="40" t="s">
        <v>657</v>
      </c>
      <c r="V25" s="39"/>
      <c r="W25" s="41">
        <f>+IF(ISERR(U25/R25*100),"N/A",ROUND(U25/R25*100,2))</f>
        <v>79.739999999999995</v>
      </c>
    </row>
    <row r="26" spans="2:27" ht="26.25" customHeight="1" thickBot="1" x14ac:dyDescent="0.25">
      <c r="B26" s="282" t="s">
        <v>71</v>
      </c>
      <c r="C26" s="283"/>
      <c r="D26" s="283"/>
      <c r="E26" s="42" t="s">
        <v>659</v>
      </c>
      <c r="F26" s="42"/>
      <c r="G26" s="42"/>
      <c r="H26" s="43"/>
      <c r="I26" s="43"/>
      <c r="J26" s="43"/>
      <c r="K26" s="43"/>
      <c r="L26" s="43"/>
      <c r="M26" s="43"/>
      <c r="N26" s="43"/>
      <c r="O26" s="43"/>
      <c r="P26" s="44"/>
      <c r="Q26" s="44"/>
      <c r="R26" s="45" t="s">
        <v>658</v>
      </c>
      <c r="S26" s="45" t="s">
        <v>657</v>
      </c>
      <c r="T26" s="45">
        <f>+IF(ISERR(S26/R26*100),"N/A",ROUND(S26/R26*100,2))</f>
        <v>79.739999999999995</v>
      </c>
      <c r="U26" s="45" t="s">
        <v>657</v>
      </c>
      <c r="V26" s="45">
        <f>+IF(ISERR(U26/S26*100),"N/A",ROUND(U26/S26*100,2))</f>
        <v>100</v>
      </c>
      <c r="W26" s="46">
        <f>+IF(ISERR(U26/R26*100),"N/A",ROUND(U26/R26*100,2))</f>
        <v>79.739999999999995</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2372</v>
      </c>
      <c r="C28" s="271"/>
      <c r="D28" s="271"/>
      <c r="E28" s="271"/>
      <c r="F28" s="271"/>
      <c r="G28" s="271"/>
      <c r="H28" s="271"/>
      <c r="I28" s="271"/>
      <c r="J28" s="271"/>
      <c r="K28" s="271"/>
      <c r="L28" s="271"/>
      <c r="M28" s="271"/>
      <c r="N28" s="271"/>
      <c r="O28" s="271"/>
      <c r="P28" s="271"/>
      <c r="Q28" s="271"/>
      <c r="R28" s="271"/>
      <c r="S28" s="271"/>
      <c r="T28" s="271"/>
      <c r="U28" s="271"/>
      <c r="V28" s="271"/>
      <c r="W28" s="272"/>
    </row>
    <row r="29" spans="2:27" ht="64.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2373</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0"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2374</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00.5"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680</v>
      </c>
      <c r="M4" s="310" t="s">
        <v>679</v>
      </c>
      <c r="N4" s="310"/>
      <c r="O4" s="310"/>
      <c r="P4" s="310"/>
      <c r="Q4" s="311"/>
      <c r="R4" s="17"/>
      <c r="S4" s="312" t="s">
        <v>2170</v>
      </c>
      <c r="T4" s="313"/>
      <c r="U4" s="313"/>
      <c r="V4" s="303" t="s">
        <v>678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527</v>
      </c>
      <c r="D6" s="299" t="s">
        <v>535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677</v>
      </c>
      <c r="K8" s="23" t="s">
        <v>677</v>
      </c>
      <c r="L8" s="23" t="s">
        <v>676</v>
      </c>
      <c r="M8" s="23" t="s">
        <v>675</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674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529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673</v>
      </c>
      <c r="C21" s="288"/>
      <c r="D21" s="288"/>
      <c r="E21" s="288"/>
      <c r="F21" s="288"/>
      <c r="G21" s="288"/>
      <c r="H21" s="288"/>
      <c r="I21" s="288"/>
      <c r="J21" s="288"/>
      <c r="K21" s="288"/>
      <c r="L21" s="288"/>
      <c r="M21" s="289" t="s">
        <v>527</v>
      </c>
      <c r="N21" s="289"/>
      <c r="O21" s="289" t="s">
        <v>672</v>
      </c>
      <c r="P21" s="289"/>
      <c r="Q21" s="289" t="s">
        <v>132</v>
      </c>
      <c r="R21" s="289"/>
      <c r="S21" s="33" t="s">
        <v>199</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525</v>
      </c>
      <c r="F25" s="37"/>
      <c r="G25" s="37"/>
      <c r="H25" s="38"/>
      <c r="I25" s="38"/>
      <c r="J25" s="38"/>
      <c r="K25" s="38"/>
      <c r="L25" s="38"/>
      <c r="M25" s="38"/>
      <c r="N25" s="38"/>
      <c r="O25" s="38"/>
      <c r="P25" s="39"/>
      <c r="Q25" s="39"/>
      <c r="R25" s="40" t="s">
        <v>671</v>
      </c>
      <c r="S25" s="40" t="s">
        <v>10</v>
      </c>
      <c r="T25" s="39"/>
      <c r="U25" s="40" t="s">
        <v>670</v>
      </c>
      <c r="V25" s="39"/>
      <c r="W25" s="41">
        <f>+IF(ISERR(U25/R25*100),"N/A",ROUND(U25/R25*100,2))</f>
        <v>66.25</v>
      </c>
    </row>
    <row r="26" spans="2:27" ht="26.25" customHeight="1" thickBot="1" x14ac:dyDescent="0.25">
      <c r="B26" s="282" t="s">
        <v>71</v>
      </c>
      <c r="C26" s="283"/>
      <c r="D26" s="283"/>
      <c r="E26" s="42" t="s">
        <v>525</v>
      </c>
      <c r="F26" s="42"/>
      <c r="G26" s="42"/>
      <c r="H26" s="43"/>
      <c r="I26" s="43"/>
      <c r="J26" s="43"/>
      <c r="K26" s="43"/>
      <c r="L26" s="43"/>
      <c r="M26" s="43"/>
      <c r="N26" s="43"/>
      <c r="O26" s="43"/>
      <c r="P26" s="44"/>
      <c r="Q26" s="44"/>
      <c r="R26" s="45" t="s">
        <v>671</v>
      </c>
      <c r="S26" s="45" t="s">
        <v>670</v>
      </c>
      <c r="T26" s="45">
        <f>+IF(ISERR(S26/R26*100),"N/A",ROUND(S26/R26*100,2))</f>
        <v>66.25</v>
      </c>
      <c r="U26" s="45" t="s">
        <v>670</v>
      </c>
      <c r="V26" s="45">
        <f>+IF(ISERR(U26/S26*100),"N/A",ROUND(U26/S26*100,2))</f>
        <v>100</v>
      </c>
      <c r="W26" s="46">
        <f>+IF(ISERR(U26/R26*100),"N/A",ROUND(U26/R26*100,2))</f>
        <v>66.25</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2370</v>
      </c>
      <c r="C28" s="271"/>
      <c r="D28" s="271"/>
      <c r="E28" s="271"/>
      <c r="F28" s="271"/>
      <c r="G28" s="271"/>
      <c r="H28" s="271"/>
      <c r="I28" s="271"/>
      <c r="J28" s="271"/>
      <c r="K28" s="271"/>
      <c r="L28" s="271"/>
      <c r="M28" s="271"/>
      <c r="N28" s="271"/>
      <c r="O28" s="271"/>
      <c r="P28" s="271"/>
      <c r="Q28" s="271"/>
      <c r="R28" s="271"/>
      <c r="S28" s="271"/>
      <c r="T28" s="271"/>
      <c r="U28" s="271"/>
      <c r="V28" s="271"/>
      <c r="W28" s="272"/>
    </row>
    <row r="29" spans="2:27" ht="46.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2368</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3"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2371</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94</v>
      </c>
      <c r="D4" s="307" t="s">
        <v>416</v>
      </c>
      <c r="E4" s="307"/>
      <c r="F4" s="307"/>
      <c r="G4" s="307"/>
      <c r="H4" s="308"/>
      <c r="J4" s="309" t="s">
        <v>6</v>
      </c>
      <c r="K4" s="307"/>
      <c r="L4" s="16" t="s">
        <v>689</v>
      </c>
      <c r="M4" s="310" t="s">
        <v>688</v>
      </c>
      <c r="N4" s="310"/>
      <c r="O4" s="310"/>
      <c r="P4" s="310"/>
      <c r="Q4" s="311"/>
      <c r="R4" s="17"/>
      <c r="S4" s="312" t="s">
        <v>2170</v>
      </c>
      <c r="T4" s="313"/>
      <c r="U4" s="313"/>
      <c r="V4" s="303" t="s">
        <v>682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527</v>
      </c>
      <c r="D6" s="299" t="s">
        <v>535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687</v>
      </c>
      <c r="K8" s="23" t="s">
        <v>686</v>
      </c>
      <c r="L8" s="23" t="s">
        <v>685</v>
      </c>
      <c r="M8" s="23" t="s">
        <v>684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683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529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673</v>
      </c>
      <c r="C21" s="288"/>
      <c r="D21" s="288"/>
      <c r="E21" s="288"/>
      <c r="F21" s="288"/>
      <c r="G21" s="288"/>
      <c r="H21" s="288"/>
      <c r="I21" s="288"/>
      <c r="J21" s="288"/>
      <c r="K21" s="288"/>
      <c r="L21" s="288"/>
      <c r="M21" s="289" t="s">
        <v>527</v>
      </c>
      <c r="N21" s="289"/>
      <c r="O21" s="289" t="s">
        <v>672</v>
      </c>
      <c r="P21" s="289"/>
      <c r="Q21" s="289" t="s">
        <v>132</v>
      </c>
      <c r="R21" s="289"/>
      <c r="S21" s="33" t="s">
        <v>199</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525</v>
      </c>
      <c r="F25" s="37"/>
      <c r="G25" s="37"/>
      <c r="H25" s="38"/>
      <c r="I25" s="38"/>
      <c r="J25" s="38"/>
      <c r="K25" s="38"/>
      <c r="L25" s="38"/>
      <c r="M25" s="38"/>
      <c r="N25" s="38"/>
      <c r="O25" s="38"/>
      <c r="P25" s="39"/>
      <c r="Q25" s="39"/>
      <c r="R25" s="40" t="s">
        <v>682</v>
      </c>
      <c r="S25" s="40" t="s">
        <v>10</v>
      </c>
      <c r="T25" s="39"/>
      <c r="U25" s="40" t="s">
        <v>681</v>
      </c>
      <c r="V25" s="39"/>
      <c r="W25" s="41">
        <f>+IF(ISERR(U25/R25*100),"N/A",ROUND(U25/R25*100,2))</f>
        <v>59.52</v>
      </c>
    </row>
    <row r="26" spans="2:27" ht="26.25" customHeight="1" thickBot="1" x14ac:dyDescent="0.25">
      <c r="B26" s="282" t="s">
        <v>71</v>
      </c>
      <c r="C26" s="283"/>
      <c r="D26" s="283"/>
      <c r="E26" s="42" t="s">
        <v>525</v>
      </c>
      <c r="F26" s="42"/>
      <c r="G26" s="42"/>
      <c r="H26" s="43"/>
      <c r="I26" s="43"/>
      <c r="J26" s="43"/>
      <c r="K26" s="43"/>
      <c r="L26" s="43"/>
      <c r="M26" s="43"/>
      <c r="N26" s="43"/>
      <c r="O26" s="43"/>
      <c r="P26" s="44"/>
      <c r="Q26" s="44"/>
      <c r="R26" s="45" t="s">
        <v>682</v>
      </c>
      <c r="S26" s="45" t="s">
        <v>681</v>
      </c>
      <c r="T26" s="45">
        <f>+IF(ISERR(S26/R26*100),"N/A",ROUND(S26/R26*100,2))</f>
        <v>59.52</v>
      </c>
      <c r="U26" s="45" t="s">
        <v>681</v>
      </c>
      <c r="V26" s="45">
        <f>+IF(ISERR(U26/S26*100),"N/A",ROUND(U26/S26*100,2))</f>
        <v>100</v>
      </c>
      <c r="W26" s="46">
        <f>+IF(ISERR(U26/R26*100),"N/A",ROUND(U26/R26*100,2))</f>
        <v>59.52</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2367</v>
      </c>
      <c r="C28" s="271"/>
      <c r="D28" s="271"/>
      <c r="E28" s="271"/>
      <c r="F28" s="271"/>
      <c r="G28" s="271"/>
      <c r="H28" s="271"/>
      <c r="I28" s="271"/>
      <c r="J28" s="271"/>
      <c r="K28" s="271"/>
      <c r="L28" s="271"/>
      <c r="M28" s="271"/>
      <c r="N28" s="271"/>
      <c r="O28" s="271"/>
      <c r="P28" s="271"/>
      <c r="Q28" s="271"/>
      <c r="R28" s="271"/>
      <c r="S28" s="271"/>
      <c r="T28" s="271"/>
      <c r="U28" s="271"/>
      <c r="V28" s="271"/>
      <c r="W28" s="272"/>
    </row>
    <row r="29" spans="2:27" ht="47.2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2368</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3.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2369</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53"/>
  </sheetPr>
  <dimension ref="A1:AA5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484</v>
      </c>
      <c r="M4" s="310" t="s">
        <v>746</v>
      </c>
      <c r="N4" s="310"/>
      <c r="O4" s="310"/>
      <c r="P4" s="310"/>
      <c r="Q4" s="311"/>
      <c r="R4" s="17"/>
      <c r="S4" s="312" t="s">
        <v>2170</v>
      </c>
      <c r="T4" s="313"/>
      <c r="U4" s="313"/>
      <c r="V4" s="303" t="s">
        <v>745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8" customHeight="1" thickBot="1" x14ac:dyDescent="0.25">
      <c r="B6" s="18" t="s">
        <v>11</v>
      </c>
      <c r="C6" s="19" t="s">
        <v>708</v>
      </c>
      <c r="D6" s="299" t="s">
        <v>744</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729</v>
      </c>
      <c r="D7" s="301" t="s">
        <v>743</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727</v>
      </c>
      <c r="D8" s="301" t="s">
        <v>742</v>
      </c>
      <c r="E8" s="301"/>
      <c r="F8" s="301"/>
      <c r="G8" s="301"/>
      <c r="H8" s="301"/>
      <c r="J8" s="23" t="s">
        <v>741</v>
      </c>
      <c r="K8" s="23" t="s">
        <v>740</v>
      </c>
      <c r="L8" s="23" t="s">
        <v>739</v>
      </c>
      <c r="M8" s="23" t="s">
        <v>738</v>
      </c>
      <c r="N8" s="22"/>
      <c r="P8" s="302" t="s">
        <v>10</v>
      </c>
      <c r="Q8" s="302"/>
      <c r="R8" s="302"/>
      <c r="S8" s="302"/>
      <c r="T8" s="302"/>
      <c r="U8" s="302"/>
      <c r="V8" s="302"/>
      <c r="W8" s="302"/>
    </row>
    <row r="9" spans="1:25" ht="30" customHeight="1" x14ac:dyDescent="0.2">
      <c r="B9" s="20"/>
      <c r="C9" s="19" t="s">
        <v>718</v>
      </c>
      <c r="D9" s="301" t="s">
        <v>737</v>
      </c>
      <c r="E9" s="301"/>
      <c r="F9" s="301"/>
      <c r="G9" s="301"/>
      <c r="H9" s="301"/>
      <c r="I9" s="301" t="s">
        <v>10</v>
      </c>
      <c r="J9" s="301"/>
      <c r="K9" s="301"/>
      <c r="L9" s="301"/>
      <c r="M9" s="301"/>
      <c r="N9" s="301"/>
      <c r="O9" s="301"/>
      <c r="P9" s="301"/>
      <c r="Q9" s="301"/>
      <c r="R9" s="301"/>
      <c r="S9" s="301"/>
      <c r="T9" s="301"/>
      <c r="U9" s="301"/>
      <c r="V9" s="301"/>
      <c r="W9" s="302"/>
    </row>
    <row r="10" spans="1:25" ht="30" customHeight="1" x14ac:dyDescent="0.2">
      <c r="B10" s="20"/>
      <c r="C10" s="19" t="s">
        <v>710</v>
      </c>
      <c r="D10" s="301" t="s">
        <v>736</v>
      </c>
      <c r="E10" s="301"/>
      <c r="F10" s="301"/>
      <c r="G10" s="301"/>
      <c r="H10" s="301"/>
      <c r="I10" s="302" t="s">
        <v>10</v>
      </c>
      <c r="J10" s="302"/>
      <c r="K10" s="302"/>
      <c r="L10" s="302"/>
      <c r="M10" s="302"/>
      <c r="N10" s="302"/>
      <c r="O10" s="302"/>
      <c r="P10" s="302"/>
      <c r="Q10" s="302"/>
      <c r="R10" s="302"/>
      <c r="S10" s="302"/>
      <c r="T10" s="302"/>
      <c r="U10" s="302"/>
      <c r="V10" s="302"/>
      <c r="W10" s="302"/>
    </row>
    <row r="11" spans="1:25" ht="25.5" customHeight="1" thickBot="1" x14ac:dyDescent="0.25">
      <c r="B11" s="20"/>
      <c r="C11" s="302" t="s">
        <v>10</v>
      </c>
      <c r="D11" s="302"/>
      <c r="E11" s="302"/>
      <c r="F11" s="302"/>
      <c r="G11" s="302"/>
      <c r="H11" s="302"/>
      <c r="I11" s="302"/>
      <c r="J11" s="302"/>
      <c r="K11" s="302"/>
      <c r="L11" s="302"/>
      <c r="M11" s="302"/>
      <c r="N11" s="302"/>
      <c r="O11" s="302"/>
      <c r="P11" s="302"/>
      <c r="Q11" s="302"/>
      <c r="R11" s="302"/>
      <c r="S11" s="302"/>
      <c r="T11" s="302"/>
      <c r="U11" s="302"/>
      <c r="V11" s="302"/>
      <c r="W11" s="302"/>
    </row>
    <row r="12" spans="1:25" ht="338.25" customHeight="1" thickTop="1" thickBot="1" x14ac:dyDescent="0.25">
      <c r="B12" s="24" t="s">
        <v>22</v>
      </c>
      <c r="C12" s="303" t="s">
        <v>735</v>
      </c>
      <c r="D12" s="303"/>
      <c r="E12" s="303"/>
      <c r="F12" s="303"/>
      <c r="G12" s="303"/>
      <c r="H12" s="303"/>
      <c r="I12" s="303"/>
      <c r="J12" s="303"/>
      <c r="K12" s="303"/>
      <c r="L12" s="303"/>
      <c r="M12" s="303"/>
      <c r="N12" s="303"/>
      <c r="O12" s="303"/>
      <c r="P12" s="303"/>
      <c r="Q12" s="303"/>
      <c r="R12" s="303"/>
      <c r="S12" s="303"/>
      <c r="T12" s="303"/>
      <c r="U12" s="303"/>
      <c r="V12" s="303"/>
      <c r="W12" s="304"/>
    </row>
    <row r="13" spans="1:25" ht="9" customHeight="1" thickTop="1" thickBot="1" x14ac:dyDescent="0.25"/>
    <row r="14" spans="1:25" ht="21.75" customHeight="1" thickTop="1" thickBot="1" x14ac:dyDescent="0.25">
      <c r="B14" s="11" t="s">
        <v>24</v>
      </c>
      <c r="C14" s="12"/>
      <c r="D14" s="12"/>
      <c r="E14" s="12"/>
      <c r="F14" s="12"/>
      <c r="G14" s="12"/>
      <c r="H14" s="13"/>
      <c r="I14" s="13"/>
      <c r="J14" s="13"/>
      <c r="K14" s="13"/>
      <c r="L14" s="13"/>
      <c r="M14" s="13"/>
      <c r="N14" s="13"/>
      <c r="O14" s="13"/>
      <c r="P14" s="13"/>
      <c r="Q14" s="13"/>
      <c r="R14" s="13"/>
      <c r="S14" s="13"/>
      <c r="T14" s="13"/>
      <c r="U14" s="13"/>
      <c r="V14" s="13"/>
      <c r="W14" s="14"/>
    </row>
    <row r="15" spans="1:25" ht="19.5" customHeight="1" thickTop="1" x14ac:dyDescent="0.2">
      <c r="B15" s="305" t="s">
        <v>25</v>
      </c>
      <c r="C15" s="225"/>
      <c r="D15" s="225"/>
      <c r="E15" s="225"/>
      <c r="F15" s="225"/>
      <c r="G15" s="225"/>
      <c r="H15" s="225"/>
      <c r="I15" s="225"/>
      <c r="J15" s="27"/>
      <c r="K15" s="225" t="s">
        <v>26</v>
      </c>
      <c r="L15" s="225"/>
      <c r="M15" s="225"/>
      <c r="N15" s="225"/>
      <c r="O15" s="225"/>
      <c r="P15" s="225"/>
      <c r="Q15" s="225"/>
      <c r="R15" s="28"/>
      <c r="S15" s="225" t="s">
        <v>27</v>
      </c>
      <c r="T15" s="225"/>
      <c r="U15" s="225"/>
      <c r="V15" s="225"/>
      <c r="W15" s="306"/>
    </row>
    <row r="16" spans="1:25" ht="69" customHeight="1" x14ac:dyDescent="0.2">
      <c r="B16" s="18" t="s">
        <v>28</v>
      </c>
      <c r="C16" s="299" t="s">
        <v>10</v>
      </c>
      <c r="D16" s="299"/>
      <c r="E16" s="299"/>
      <c r="F16" s="299"/>
      <c r="G16" s="299"/>
      <c r="H16" s="299"/>
      <c r="I16" s="299"/>
      <c r="J16" s="25"/>
      <c r="K16" s="25" t="s">
        <v>29</v>
      </c>
      <c r="L16" s="299" t="s">
        <v>10</v>
      </c>
      <c r="M16" s="299"/>
      <c r="N16" s="299"/>
      <c r="O16" s="299"/>
      <c r="P16" s="299"/>
      <c r="Q16" s="299"/>
      <c r="S16" s="25" t="s">
        <v>30</v>
      </c>
      <c r="T16" s="300" t="s">
        <v>734</v>
      </c>
      <c r="U16" s="300"/>
      <c r="V16" s="300"/>
      <c r="W16" s="300"/>
    </row>
    <row r="17" spans="2:27" ht="86.25" customHeight="1" x14ac:dyDescent="0.2">
      <c r="B17" s="18" t="s">
        <v>32</v>
      </c>
      <c r="C17" s="299" t="s">
        <v>10</v>
      </c>
      <c r="D17" s="299"/>
      <c r="E17" s="299"/>
      <c r="F17" s="299"/>
      <c r="G17" s="299"/>
      <c r="H17" s="299"/>
      <c r="I17" s="299"/>
      <c r="J17" s="25"/>
      <c r="K17" s="25" t="s">
        <v>32</v>
      </c>
      <c r="L17" s="299" t="s">
        <v>10</v>
      </c>
      <c r="M17" s="299"/>
      <c r="N17" s="299"/>
      <c r="O17" s="299"/>
      <c r="P17" s="299"/>
      <c r="Q17" s="299"/>
      <c r="S17" s="25" t="s">
        <v>33</v>
      </c>
      <c r="T17" s="300" t="s">
        <v>10</v>
      </c>
      <c r="U17" s="300"/>
      <c r="V17" s="300"/>
      <c r="W17" s="300"/>
    </row>
    <row r="18" spans="2:27" ht="25.5" customHeight="1" thickBot="1" x14ac:dyDescent="0.25">
      <c r="B18" s="29" t="s">
        <v>34</v>
      </c>
      <c r="C18" s="228" t="s">
        <v>10</v>
      </c>
      <c r="D18" s="228"/>
      <c r="E18" s="228"/>
      <c r="F18" s="228"/>
      <c r="G18" s="228"/>
      <c r="H18" s="228"/>
      <c r="I18" s="228"/>
      <c r="J18" s="228"/>
      <c r="K18" s="228"/>
      <c r="L18" s="228"/>
      <c r="M18" s="228"/>
      <c r="N18" s="228"/>
      <c r="O18" s="228"/>
      <c r="P18" s="228"/>
      <c r="Q18" s="228"/>
      <c r="R18" s="228"/>
      <c r="S18" s="228"/>
      <c r="T18" s="228"/>
      <c r="U18" s="228"/>
      <c r="V18" s="228"/>
      <c r="W18" s="290"/>
    </row>
    <row r="19" spans="2:27" ht="21.75" customHeight="1" thickTop="1" thickBot="1" x14ac:dyDescent="0.25">
      <c r="B19" s="11" t="s">
        <v>35</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291" t="s">
        <v>36</v>
      </c>
      <c r="C20" s="231"/>
      <c r="D20" s="231"/>
      <c r="E20" s="231"/>
      <c r="F20" s="231"/>
      <c r="G20" s="231"/>
      <c r="H20" s="231"/>
      <c r="I20" s="231"/>
      <c r="J20" s="231"/>
      <c r="K20" s="231"/>
      <c r="L20" s="231"/>
      <c r="M20" s="231"/>
      <c r="N20" s="231"/>
      <c r="O20" s="231"/>
      <c r="P20" s="231"/>
      <c r="Q20" s="231"/>
      <c r="R20" s="231"/>
      <c r="S20" s="231"/>
      <c r="T20" s="232"/>
      <c r="U20" s="233" t="s">
        <v>37</v>
      </c>
      <c r="V20" s="234"/>
      <c r="W20" s="280"/>
    </row>
    <row r="21" spans="2:27" ht="14.25" customHeight="1" x14ac:dyDescent="0.2">
      <c r="B21" s="292" t="s">
        <v>38</v>
      </c>
      <c r="C21" s="249"/>
      <c r="D21" s="249"/>
      <c r="E21" s="249"/>
      <c r="F21" s="249"/>
      <c r="G21" s="249"/>
      <c r="H21" s="249"/>
      <c r="I21" s="249"/>
      <c r="J21" s="249"/>
      <c r="K21" s="249"/>
      <c r="L21" s="249"/>
      <c r="M21" s="249" t="s">
        <v>39</v>
      </c>
      <c r="N21" s="249"/>
      <c r="O21" s="249" t="s">
        <v>40</v>
      </c>
      <c r="P21" s="249"/>
      <c r="Q21" s="249" t="s">
        <v>41</v>
      </c>
      <c r="R21" s="249"/>
      <c r="S21" s="249" t="s">
        <v>42</v>
      </c>
      <c r="T21" s="236" t="s">
        <v>43</v>
      </c>
      <c r="U21" s="238" t="s">
        <v>44</v>
      </c>
      <c r="V21" s="240" t="s">
        <v>45</v>
      </c>
      <c r="W21" s="297" t="s">
        <v>46</v>
      </c>
    </row>
    <row r="22" spans="2:27" ht="27" customHeight="1" thickBot="1" x14ac:dyDescent="0.25">
      <c r="B22" s="293"/>
      <c r="C22" s="294"/>
      <c r="D22" s="294"/>
      <c r="E22" s="294"/>
      <c r="F22" s="294"/>
      <c r="G22" s="294"/>
      <c r="H22" s="294"/>
      <c r="I22" s="294"/>
      <c r="J22" s="294"/>
      <c r="K22" s="294"/>
      <c r="L22" s="294"/>
      <c r="M22" s="294"/>
      <c r="N22" s="294"/>
      <c r="O22" s="294"/>
      <c r="P22" s="294"/>
      <c r="Q22" s="294"/>
      <c r="R22" s="294"/>
      <c r="S22" s="294"/>
      <c r="T22" s="295"/>
      <c r="U22" s="296"/>
      <c r="V22" s="294"/>
      <c r="W22" s="298"/>
      <c r="Z22" s="32" t="s">
        <v>10</v>
      </c>
      <c r="AA22" s="32" t="s">
        <v>47</v>
      </c>
    </row>
    <row r="23" spans="2:27" ht="56.25" customHeight="1" x14ac:dyDescent="0.2">
      <c r="B23" s="287" t="s">
        <v>733</v>
      </c>
      <c r="C23" s="288"/>
      <c r="D23" s="288"/>
      <c r="E23" s="288"/>
      <c r="F23" s="288"/>
      <c r="G23" s="288"/>
      <c r="H23" s="288"/>
      <c r="I23" s="288"/>
      <c r="J23" s="288"/>
      <c r="K23" s="288"/>
      <c r="L23" s="288"/>
      <c r="M23" s="289" t="s">
        <v>729</v>
      </c>
      <c r="N23" s="289"/>
      <c r="O23" s="289" t="s">
        <v>49</v>
      </c>
      <c r="P23" s="289"/>
      <c r="Q23" s="289" t="s">
        <v>54</v>
      </c>
      <c r="R23" s="289"/>
      <c r="S23" s="33" t="s">
        <v>51</v>
      </c>
      <c r="T23" s="33" t="s">
        <v>55</v>
      </c>
      <c r="U23" s="33" t="s">
        <v>55</v>
      </c>
      <c r="V23" s="33" t="str">
        <f t="shared" ref="V23:V34" si="0">+IF(ISERR(U23/T23*100),"N/A",ROUND(U23/T23*100,2))</f>
        <v>N/A</v>
      </c>
      <c r="W23" s="34" t="str">
        <f t="shared" ref="W23:W34" si="1">+IF(ISERR(U23/S23*100),"N/A",ROUND(U23/S23*100,2))</f>
        <v>N/A</v>
      </c>
    </row>
    <row r="24" spans="2:27" ht="56.25" customHeight="1" x14ac:dyDescent="0.2">
      <c r="B24" s="287" t="s">
        <v>732</v>
      </c>
      <c r="C24" s="288"/>
      <c r="D24" s="288"/>
      <c r="E24" s="288"/>
      <c r="F24" s="288"/>
      <c r="G24" s="288"/>
      <c r="H24" s="288"/>
      <c r="I24" s="288"/>
      <c r="J24" s="288"/>
      <c r="K24" s="288"/>
      <c r="L24" s="288"/>
      <c r="M24" s="289" t="s">
        <v>729</v>
      </c>
      <c r="N24" s="289"/>
      <c r="O24" s="289" t="s">
        <v>49</v>
      </c>
      <c r="P24" s="289"/>
      <c r="Q24" s="289" t="s">
        <v>54</v>
      </c>
      <c r="R24" s="289"/>
      <c r="S24" s="33" t="s">
        <v>51</v>
      </c>
      <c r="T24" s="33" t="s">
        <v>55</v>
      </c>
      <c r="U24" s="33" t="s">
        <v>55</v>
      </c>
      <c r="V24" s="33" t="str">
        <f t="shared" si="0"/>
        <v>N/A</v>
      </c>
      <c r="W24" s="34" t="str">
        <f t="shared" si="1"/>
        <v>N/A</v>
      </c>
    </row>
    <row r="25" spans="2:27" ht="56.25" customHeight="1" x14ac:dyDescent="0.2">
      <c r="B25" s="287" t="s">
        <v>731</v>
      </c>
      <c r="C25" s="288"/>
      <c r="D25" s="288"/>
      <c r="E25" s="288"/>
      <c r="F25" s="288"/>
      <c r="G25" s="288"/>
      <c r="H25" s="288"/>
      <c r="I25" s="288"/>
      <c r="J25" s="288"/>
      <c r="K25" s="288"/>
      <c r="L25" s="288"/>
      <c r="M25" s="289" t="s">
        <v>729</v>
      </c>
      <c r="N25" s="289"/>
      <c r="O25" s="289" t="s">
        <v>49</v>
      </c>
      <c r="P25" s="289"/>
      <c r="Q25" s="289" t="s">
        <v>54</v>
      </c>
      <c r="R25" s="289"/>
      <c r="S25" s="33" t="s">
        <v>51</v>
      </c>
      <c r="T25" s="33" t="s">
        <v>55</v>
      </c>
      <c r="U25" s="33" t="s">
        <v>55</v>
      </c>
      <c r="V25" s="33" t="str">
        <f t="shared" si="0"/>
        <v>N/A</v>
      </c>
      <c r="W25" s="34" t="str">
        <f t="shared" si="1"/>
        <v>N/A</v>
      </c>
    </row>
    <row r="26" spans="2:27" ht="56.25" customHeight="1" x14ac:dyDescent="0.2">
      <c r="B26" s="287" t="s">
        <v>730</v>
      </c>
      <c r="C26" s="288"/>
      <c r="D26" s="288"/>
      <c r="E26" s="288"/>
      <c r="F26" s="288"/>
      <c r="G26" s="288"/>
      <c r="H26" s="288"/>
      <c r="I26" s="288"/>
      <c r="J26" s="288"/>
      <c r="K26" s="288"/>
      <c r="L26" s="288"/>
      <c r="M26" s="289" t="s">
        <v>729</v>
      </c>
      <c r="N26" s="289"/>
      <c r="O26" s="289" t="s">
        <v>49</v>
      </c>
      <c r="P26" s="289"/>
      <c r="Q26" s="289" t="s">
        <v>54</v>
      </c>
      <c r="R26" s="289"/>
      <c r="S26" s="33" t="s">
        <v>51</v>
      </c>
      <c r="T26" s="33" t="s">
        <v>55</v>
      </c>
      <c r="U26" s="33" t="s">
        <v>55</v>
      </c>
      <c r="V26" s="33" t="str">
        <f t="shared" si="0"/>
        <v>N/A</v>
      </c>
      <c r="W26" s="34" t="str">
        <f t="shared" si="1"/>
        <v>N/A</v>
      </c>
    </row>
    <row r="27" spans="2:27" ht="56.25" customHeight="1" x14ac:dyDescent="0.2">
      <c r="B27" s="287" t="s">
        <v>728</v>
      </c>
      <c r="C27" s="288"/>
      <c r="D27" s="288"/>
      <c r="E27" s="288"/>
      <c r="F27" s="288"/>
      <c r="G27" s="288"/>
      <c r="H27" s="288"/>
      <c r="I27" s="288"/>
      <c r="J27" s="288"/>
      <c r="K27" s="288"/>
      <c r="L27" s="288"/>
      <c r="M27" s="289" t="s">
        <v>727</v>
      </c>
      <c r="N27" s="289"/>
      <c r="O27" s="289" t="s">
        <v>49</v>
      </c>
      <c r="P27" s="289"/>
      <c r="Q27" s="289" t="s">
        <v>50</v>
      </c>
      <c r="R27" s="289"/>
      <c r="S27" s="33" t="s">
        <v>726</v>
      </c>
      <c r="T27" s="33" t="s">
        <v>725</v>
      </c>
      <c r="U27" s="33" t="s">
        <v>724</v>
      </c>
      <c r="V27" s="33">
        <f t="shared" si="0"/>
        <v>96.34</v>
      </c>
      <c r="W27" s="34">
        <f t="shared" si="1"/>
        <v>96.37</v>
      </c>
    </row>
    <row r="28" spans="2:27" ht="56.25" customHeight="1" x14ac:dyDescent="0.2">
      <c r="B28" s="287" t="s">
        <v>723</v>
      </c>
      <c r="C28" s="288"/>
      <c r="D28" s="288"/>
      <c r="E28" s="288"/>
      <c r="F28" s="288"/>
      <c r="G28" s="288"/>
      <c r="H28" s="288"/>
      <c r="I28" s="288"/>
      <c r="J28" s="288"/>
      <c r="K28" s="288"/>
      <c r="L28" s="288"/>
      <c r="M28" s="289" t="s">
        <v>718</v>
      </c>
      <c r="N28" s="289"/>
      <c r="O28" s="289" t="s">
        <v>49</v>
      </c>
      <c r="P28" s="289"/>
      <c r="Q28" s="289" t="s">
        <v>50</v>
      </c>
      <c r="R28" s="289"/>
      <c r="S28" s="33" t="s">
        <v>722</v>
      </c>
      <c r="T28" s="33" t="s">
        <v>721</v>
      </c>
      <c r="U28" s="33" t="s">
        <v>720</v>
      </c>
      <c r="V28" s="33">
        <f t="shared" si="0"/>
        <v>100.86</v>
      </c>
      <c r="W28" s="34">
        <f t="shared" si="1"/>
        <v>98.88</v>
      </c>
    </row>
    <row r="29" spans="2:27" ht="56.25" customHeight="1" x14ac:dyDescent="0.2">
      <c r="B29" s="287" t="s">
        <v>719</v>
      </c>
      <c r="C29" s="288"/>
      <c r="D29" s="288"/>
      <c r="E29" s="288"/>
      <c r="F29" s="288"/>
      <c r="G29" s="288"/>
      <c r="H29" s="288"/>
      <c r="I29" s="288"/>
      <c r="J29" s="288"/>
      <c r="K29" s="288"/>
      <c r="L29" s="288"/>
      <c r="M29" s="289" t="s">
        <v>718</v>
      </c>
      <c r="N29" s="289"/>
      <c r="O29" s="289" t="s">
        <v>49</v>
      </c>
      <c r="P29" s="289"/>
      <c r="Q29" s="289" t="s">
        <v>50</v>
      </c>
      <c r="R29" s="289"/>
      <c r="S29" s="33" t="s">
        <v>717</v>
      </c>
      <c r="T29" s="33" t="s">
        <v>716</v>
      </c>
      <c r="U29" s="33" t="s">
        <v>715</v>
      </c>
      <c r="V29" s="33">
        <f t="shared" si="0"/>
        <v>87.81</v>
      </c>
      <c r="W29" s="34">
        <f t="shared" si="1"/>
        <v>84.34</v>
      </c>
    </row>
    <row r="30" spans="2:27" ht="56.25" customHeight="1" x14ac:dyDescent="0.2">
      <c r="B30" s="287" t="s">
        <v>714</v>
      </c>
      <c r="C30" s="288"/>
      <c r="D30" s="288"/>
      <c r="E30" s="288"/>
      <c r="F30" s="288"/>
      <c r="G30" s="288"/>
      <c r="H30" s="288"/>
      <c r="I30" s="288"/>
      <c r="J30" s="288"/>
      <c r="K30" s="288"/>
      <c r="L30" s="288"/>
      <c r="M30" s="289" t="s">
        <v>710</v>
      </c>
      <c r="N30" s="289"/>
      <c r="O30" s="289" t="s">
        <v>49</v>
      </c>
      <c r="P30" s="289"/>
      <c r="Q30" s="289" t="s">
        <v>54</v>
      </c>
      <c r="R30" s="289"/>
      <c r="S30" s="33" t="s">
        <v>199</v>
      </c>
      <c r="T30" s="33" t="s">
        <v>55</v>
      </c>
      <c r="U30" s="33" t="s">
        <v>55</v>
      </c>
      <c r="V30" s="33" t="str">
        <f t="shared" si="0"/>
        <v>N/A</v>
      </c>
      <c r="W30" s="34" t="str">
        <f t="shared" si="1"/>
        <v>N/A</v>
      </c>
    </row>
    <row r="31" spans="2:27" ht="56.25" customHeight="1" x14ac:dyDescent="0.2">
      <c r="B31" s="287" t="s">
        <v>713</v>
      </c>
      <c r="C31" s="288"/>
      <c r="D31" s="288"/>
      <c r="E31" s="288"/>
      <c r="F31" s="288"/>
      <c r="G31" s="288"/>
      <c r="H31" s="288"/>
      <c r="I31" s="288"/>
      <c r="J31" s="288"/>
      <c r="K31" s="288"/>
      <c r="L31" s="288"/>
      <c r="M31" s="289" t="s">
        <v>710</v>
      </c>
      <c r="N31" s="289"/>
      <c r="O31" s="289" t="s">
        <v>49</v>
      </c>
      <c r="P31" s="289"/>
      <c r="Q31" s="289" t="s">
        <v>50</v>
      </c>
      <c r="R31" s="289"/>
      <c r="S31" s="33" t="s">
        <v>199</v>
      </c>
      <c r="T31" s="33" t="s">
        <v>199</v>
      </c>
      <c r="U31" s="33" t="s">
        <v>51</v>
      </c>
      <c r="V31" s="33">
        <f t="shared" si="0"/>
        <v>200</v>
      </c>
      <c r="W31" s="34">
        <f t="shared" si="1"/>
        <v>200</v>
      </c>
    </row>
    <row r="32" spans="2:27" ht="56.25" customHeight="1" x14ac:dyDescent="0.2">
      <c r="B32" s="287" t="s">
        <v>712</v>
      </c>
      <c r="C32" s="288"/>
      <c r="D32" s="288"/>
      <c r="E32" s="288"/>
      <c r="F32" s="288"/>
      <c r="G32" s="288"/>
      <c r="H32" s="288"/>
      <c r="I32" s="288"/>
      <c r="J32" s="288"/>
      <c r="K32" s="288"/>
      <c r="L32" s="288"/>
      <c r="M32" s="289" t="s">
        <v>710</v>
      </c>
      <c r="N32" s="289"/>
      <c r="O32" s="289" t="s">
        <v>49</v>
      </c>
      <c r="P32" s="289"/>
      <c r="Q32" s="289" t="s">
        <v>50</v>
      </c>
      <c r="R32" s="289"/>
      <c r="S32" s="33" t="s">
        <v>199</v>
      </c>
      <c r="T32" s="33" t="s">
        <v>199</v>
      </c>
      <c r="U32" s="33" t="s">
        <v>51</v>
      </c>
      <c r="V32" s="33">
        <f t="shared" si="0"/>
        <v>200</v>
      </c>
      <c r="W32" s="34">
        <f t="shared" si="1"/>
        <v>200</v>
      </c>
    </row>
    <row r="33" spans="2:25" ht="56.25" customHeight="1" x14ac:dyDescent="0.2">
      <c r="B33" s="287" t="s">
        <v>711</v>
      </c>
      <c r="C33" s="288"/>
      <c r="D33" s="288"/>
      <c r="E33" s="288"/>
      <c r="F33" s="288"/>
      <c r="G33" s="288"/>
      <c r="H33" s="288"/>
      <c r="I33" s="288"/>
      <c r="J33" s="288"/>
      <c r="K33" s="288"/>
      <c r="L33" s="288"/>
      <c r="M33" s="289" t="s">
        <v>710</v>
      </c>
      <c r="N33" s="289"/>
      <c r="O33" s="289" t="s">
        <v>49</v>
      </c>
      <c r="P33" s="289"/>
      <c r="Q33" s="289" t="s">
        <v>50</v>
      </c>
      <c r="R33" s="289"/>
      <c r="S33" s="33" t="s">
        <v>199</v>
      </c>
      <c r="T33" s="33" t="s">
        <v>199</v>
      </c>
      <c r="U33" s="33" t="s">
        <v>51</v>
      </c>
      <c r="V33" s="33">
        <f t="shared" si="0"/>
        <v>200</v>
      </c>
      <c r="W33" s="34">
        <f t="shared" si="1"/>
        <v>200</v>
      </c>
    </row>
    <row r="34" spans="2:25" ht="56.25" customHeight="1" thickBot="1" x14ac:dyDescent="0.25">
      <c r="B34" s="287" t="s">
        <v>709</v>
      </c>
      <c r="C34" s="288"/>
      <c r="D34" s="288"/>
      <c r="E34" s="288"/>
      <c r="F34" s="288"/>
      <c r="G34" s="288"/>
      <c r="H34" s="288"/>
      <c r="I34" s="288"/>
      <c r="J34" s="288"/>
      <c r="K34" s="288"/>
      <c r="L34" s="288"/>
      <c r="M34" s="289" t="s">
        <v>708</v>
      </c>
      <c r="N34" s="289"/>
      <c r="O34" s="289" t="s">
        <v>49</v>
      </c>
      <c r="P34" s="289"/>
      <c r="Q34" s="289" t="s">
        <v>54</v>
      </c>
      <c r="R34" s="289"/>
      <c r="S34" s="33" t="s">
        <v>707</v>
      </c>
      <c r="T34" s="33" t="s">
        <v>55</v>
      </c>
      <c r="U34" s="33" t="s">
        <v>55</v>
      </c>
      <c r="V34" s="33" t="str">
        <f t="shared" si="0"/>
        <v>N/A</v>
      </c>
      <c r="W34" s="34" t="str">
        <f t="shared" si="1"/>
        <v>N/A</v>
      </c>
    </row>
    <row r="35" spans="2:25" ht="21.75" customHeight="1" thickTop="1" thickBot="1" x14ac:dyDescent="0.25">
      <c r="B35" s="11" t="s">
        <v>62</v>
      </c>
      <c r="C35" s="12"/>
      <c r="D35" s="12"/>
      <c r="E35" s="12"/>
      <c r="F35" s="12"/>
      <c r="G35" s="12"/>
      <c r="H35" s="13"/>
      <c r="I35" s="13"/>
      <c r="J35" s="13"/>
      <c r="K35" s="13"/>
      <c r="L35" s="13"/>
      <c r="M35" s="13"/>
      <c r="N35" s="13"/>
      <c r="O35" s="13"/>
      <c r="P35" s="13"/>
      <c r="Q35" s="13"/>
      <c r="R35" s="13"/>
      <c r="S35" s="13"/>
      <c r="T35" s="13"/>
      <c r="U35" s="13"/>
      <c r="V35" s="13"/>
      <c r="W35" s="14"/>
      <c r="X35" s="22"/>
    </row>
    <row r="36" spans="2:25" ht="29.25" customHeight="1" thickTop="1" thickBot="1" x14ac:dyDescent="0.25">
      <c r="B36" s="276" t="s">
        <v>2468</v>
      </c>
      <c r="C36" s="261"/>
      <c r="D36" s="261"/>
      <c r="E36" s="261"/>
      <c r="F36" s="261"/>
      <c r="G36" s="261"/>
      <c r="H36" s="261"/>
      <c r="I36" s="261"/>
      <c r="J36" s="261"/>
      <c r="K36" s="261"/>
      <c r="L36" s="261"/>
      <c r="M36" s="261"/>
      <c r="N36" s="261"/>
      <c r="O36" s="261"/>
      <c r="P36" s="261"/>
      <c r="Q36" s="262"/>
      <c r="R36" s="35" t="s">
        <v>42</v>
      </c>
      <c r="S36" s="234" t="s">
        <v>43</v>
      </c>
      <c r="T36" s="234"/>
      <c r="U36" s="30" t="s">
        <v>63</v>
      </c>
      <c r="V36" s="233" t="s">
        <v>64</v>
      </c>
      <c r="W36" s="280"/>
    </row>
    <row r="37" spans="2:25" ht="30.75" customHeight="1" thickBot="1" x14ac:dyDescent="0.25">
      <c r="B37" s="277"/>
      <c r="C37" s="278"/>
      <c r="D37" s="278"/>
      <c r="E37" s="278"/>
      <c r="F37" s="278"/>
      <c r="G37" s="278"/>
      <c r="H37" s="278"/>
      <c r="I37" s="278"/>
      <c r="J37" s="278"/>
      <c r="K37" s="278"/>
      <c r="L37" s="278"/>
      <c r="M37" s="278"/>
      <c r="N37" s="278"/>
      <c r="O37" s="278"/>
      <c r="P37" s="278"/>
      <c r="Q37" s="279"/>
      <c r="R37" s="31" t="s">
        <v>65</v>
      </c>
      <c r="S37" s="31" t="s">
        <v>65</v>
      </c>
      <c r="T37" s="31" t="s">
        <v>49</v>
      </c>
      <c r="U37" s="31" t="s">
        <v>65</v>
      </c>
      <c r="V37" s="31" t="s">
        <v>66</v>
      </c>
      <c r="W37" s="36" t="s">
        <v>54</v>
      </c>
      <c r="Y37" s="22"/>
    </row>
    <row r="38" spans="2:25" ht="23.25" customHeight="1" thickBot="1" x14ac:dyDescent="0.25">
      <c r="B38" s="281" t="s">
        <v>67</v>
      </c>
      <c r="C38" s="267"/>
      <c r="D38" s="267"/>
      <c r="E38" s="37" t="s">
        <v>705</v>
      </c>
      <c r="F38" s="37"/>
      <c r="G38" s="37"/>
      <c r="H38" s="38"/>
      <c r="I38" s="38"/>
      <c r="J38" s="38"/>
      <c r="K38" s="38"/>
      <c r="L38" s="38"/>
      <c r="M38" s="38"/>
      <c r="N38" s="38"/>
      <c r="O38" s="38"/>
      <c r="P38" s="39"/>
      <c r="Q38" s="39"/>
      <c r="R38" s="40" t="s">
        <v>706</v>
      </c>
      <c r="S38" s="40" t="s">
        <v>10</v>
      </c>
      <c r="T38" s="39"/>
      <c r="U38" s="40" t="s">
        <v>702</v>
      </c>
      <c r="V38" s="39"/>
      <c r="W38" s="41">
        <f t="shared" ref="W38:W47" si="2">+IF(ISERR(U38/R38*100),"N/A",ROUND(U38/R38*100,2))</f>
        <v>24.58</v>
      </c>
    </row>
    <row r="39" spans="2:25" ht="26.25" customHeight="1" x14ac:dyDescent="0.2">
      <c r="B39" s="282" t="s">
        <v>71</v>
      </c>
      <c r="C39" s="283"/>
      <c r="D39" s="283"/>
      <c r="E39" s="42" t="s">
        <v>705</v>
      </c>
      <c r="F39" s="42"/>
      <c r="G39" s="42"/>
      <c r="H39" s="43"/>
      <c r="I39" s="43"/>
      <c r="J39" s="43"/>
      <c r="K39" s="43"/>
      <c r="L39" s="43"/>
      <c r="M39" s="43"/>
      <c r="N39" s="43"/>
      <c r="O39" s="43"/>
      <c r="P39" s="44"/>
      <c r="Q39" s="44"/>
      <c r="R39" s="45" t="s">
        <v>704</v>
      </c>
      <c r="S39" s="45" t="s">
        <v>703</v>
      </c>
      <c r="T39" s="45">
        <f>+IF(ISERR(S39/R39*100),"N/A",ROUND(S39/R39*100,2))</f>
        <v>23.58</v>
      </c>
      <c r="U39" s="45" t="s">
        <v>702</v>
      </c>
      <c r="V39" s="45">
        <f>+IF(ISERR(U39/S39*100),"N/A",ROUND(U39/S39*100,2))</f>
        <v>63.14</v>
      </c>
      <c r="W39" s="46">
        <f t="shared" si="2"/>
        <v>14.89</v>
      </c>
    </row>
    <row r="40" spans="2:25" ht="23.25" customHeight="1" thickBot="1" x14ac:dyDescent="0.25">
      <c r="B40" s="281" t="s">
        <v>67</v>
      </c>
      <c r="C40" s="267"/>
      <c r="D40" s="267"/>
      <c r="E40" s="37" t="s">
        <v>701</v>
      </c>
      <c r="F40" s="37"/>
      <c r="G40" s="37"/>
      <c r="H40" s="38"/>
      <c r="I40" s="38"/>
      <c r="J40" s="38"/>
      <c r="K40" s="38"/>
      <c r="L40" s="38"/>
      <c r="M40" s="38"/>
      <c r="N40" s="38"/>
      <c r="O40" s="38"/>
      <c r="P40" s="39"/>
      <c r="Q40" s="39"/>
      <c r="R40" s="40" t="s">
        <v>700</v>
      </c>
      <c r="S40" s="40" t="s">
        <v>10</v>
      </c>
      <c r="T40" s="39"/>
      <c r="U40" s="40" t="s">
        <v>699</v>
      </c>
      <c r="V40" s="39"/>
      <c r="W40" s="41">
        <f t="shared" si="2"/>
        <v>29.43</v>
      </c>
    </row>
    <row r="41" spans="2:25" ht="26.25" customHeight="1" x14ac:dyDescent="0.2">
      <c r="B41" s="282" t="s">
        <v>71</v>
      </c>
      <c r="C41" s="283"/>
      <c r="D41" s="283"/>
      <c r="E41" s="42" t="s">
        <v>701</v>
      </c>
      <c r="F41" s="42"/>
      <c r="G41" s="42"/>
      <c r="H41" s="43"/>
      <c r="I41" s="43"/>
      <c r="J41" s="43"/>
      <c r="K41" s="43"/>
      <c r="L41" s="43"/>
      <c r="M41" s="43"/>
      <c r="N41" s="43"/>
      <c r="O41" s="43"/>
      <c r="P41" s="44"/>
      <c r="Q41" s="44"/>
      <c r="R41" s="45" t="s">
        <v>700</v>
      </c>
      <c r="S41" s="45" t="s">
        <v>699</v>
      </c>
      <c r="T41" s="45">
        <f>+IF(ISERR(S41/R41*100),"N/A",ROUND(S41/R41*100,2))</f>
        <v>29.43</v>
      </c>
      <c r="U41" s="45" t="s">
        <v>699</v>
      </c>
      <c r="V41" s="45">
        <f>+IF(ISERR(U41/S41*100),"N/A",ROUND(U41/S41*100,2))</f>
        <v>100</v>
      </c>
      <c r="W41" s="46">
        <f t="shared" si="2"/>
        <v>29.43</v>
      </c>
    </row>
    <row r="42" spans="2:25" ht="23.25" customHeight="1" thickBot="1" x14ac:dyDescent="0.25">
      <c r="B42" s="281" t="s">
        <v>67</v>
      </c>
      <c r="C42" s="267"/>
      <c r="D42" s="267"/>
      <c r="E42" s="37" t="s">
        <v>698</v>
      </c>
      <c r="F42" s="37"/>
      <c r="G42" s="37"/>
      <c r="H42" s="38"/>
      <c r="I42" s="38"/>
      <c r="J42" s="38"/>
      <c r="K42" s="38"/>
      <c r="L42" s="38"/>
      <c r="M42" s="38"/>
      <c r="N42" s="38"/>
      <c r="O42" s="38"/>
      <c r="P42" s="39"/>
      <c r="Q42" s="39"/>
      <c r="R42" s="40" t="s">
        <v>697</v>
      </c>
      <c r="S42" s="40" t="s">
        <v>10</v>
      </c>
      <c r="T42" s="39"/>
      <c r="U42" s="40" t="s">
        <v>695</v>
      </c>
      <c r="V42" s="39"/>
      <c r="W42" s="41">
        <f t="shared" si="2"/>
        <v>28.54</v>
      </c>
    </row>
    <row r="43" spans="2:25" ht="26.25" customHeight="1" x14ac:dyDescent="0.2">
      <c r="B43" s="282" t="s">
        <v>71</v>
      </c>
      <c r="C43" s="283"/>
      <c r="D43" s="283"/>
      <c r="E43" s="42" t="s">
        <v>698</v>
      </c>
      <c r="F43" s="42"/>
      <c r="G43" s="42"/>
      <c r="H43" s="43"/>
      <c r="I43" s="43"/>
      <c r="J43" s="43"/>
      <c r="K43" s="43"/>
      <c r="L43" s="43"/>
      <c r="M43" s="43"/>
      <c r="N43" s="43"/>
      <c r="O43" s="43"/>
      <c r="P43" s="44"/>
      <c r="Q43" s="44"/>
      <c r="R43" s="45" t="s">
        <v>697</v>
      </c>
      <c r="S43" s="45" t="s">
        <v>696</v>
      </c>
      <c r="T43" s="45">
        <f>+IF(ISERR(S43/R43*100),"N/A",ROUND(S43/R43*100,2))</f>
        <v>33.58</v>
      </c>
      <c r="U43" s="45" t="s">
        <v>695</v>
      </c>
      <c r="V43" s="45">
        <f>+IF(ISERR(U43/S43*100),"N/A",ROUND(U43/S43*100,2))</f>
        <v>84.98</v>
      </c>
      <c r="W43" s="46">
        <f t="shared" si="2"/>
        <v>28.54</v>
      </c>
    </row>
    <row r="44" spans="2:25" ht="23.25" customHeight="1" thickBot="1" x14ac:dyDescent="0.25">
      <c r="B44" s="281" t="s">
        <v>67</v>
      </c>
      <c r="C44" s="267"/>
      <c r="D44" s="267"/>
      <c r="E44" s="37" t="s">
        <v>694</v>
      </c>
      <c r="F44" s="37"/>
      <c r="G44" s="37"/>
      <c r="H44" s="38"/>
      <c r="I44" s="38"/>
      <c r="J44" s="38"/>
      <c r="K44" s="38"/>
      <c r="L44" s="38"/>
      <c r="M44" s="38"/>
      <c r="N44" s="38"/>
      <c r="O44" s="38"/>
      <c r="P44" s="39"/>
      <c r="Q44" s="39"/>
      <c r="R44" s="40" t="s">
        <v>693</v>
      </c>
      <c r="S44" s="40" t="s">
        <v>10</v>
      </c>
      <c r="T44" s="39"/>
      <c r="U44" s="40" t="s">
        <v>691</v>
      </c>
      <c r="V44" s="39"/>
      <c r="W44" s="41">
        <f t="shared" si="2"/>
        <v>16.36</v>
      </c>
    </row>
    <row r="45" spans="2:25" ht="26.25" customHeight="1" x14ac:dyDescent="0.2">
      <c r="B45" s="282" t="s">
        <v>71</v>
      </c>
      <c r="C45" s="283"/>
      <c r="D45" s="283"/>
      <c r="E45" s="42" t="s">
        <v>694</v>
      </c>
      <c r="F45" s="42"/>
      <c r="G45" s="42"/>
      <c r="H45" s="43"/>
      <c r="I45" s="43"/>
      <c r="J45" s="43"/>
      <c r="K45" s="43"/>
      <c r="L45" s="43"/>
      <c r="M45" s="43"/>
      <c r="N45" s="43"/>
      <c r="O45" s="43"/>
      <c r="P45" s="44"/>
      <c r="Q45" s="44"/>
      <c r="R45" s="45" t="s">
        <v>693</v>
      </c>
      <c r="S45" s="45" t="s">
        <v>692</v>
      </c>
      <c r="T45" s="45">
        <f>+IF(ISERR(S45/R45*100),"N/A",ROUND(S45/R45*100,2))</f>
        <v>18.18</v>
      </c>
      <c r="U45" s="45" t="s">
        <v>691</v>
      </c>
      <c r="V45" s="45">
        <f>+IF(ISERR(U45/S45*100),"N/A",ROUND(U45/S45*100,2))</f>
        <v>90</v>
      </c>
      <c r="W45" s="46">
        <f t="shared" si="2"/>
        <v>16.36</v>
      </c>
    </row>
    <row r="46" spans="2:25" ht="23.25" customHeight="1" thickBot="1" x14ac:dyDescent="0.25">
      <c r="B46" s="281" t="s">
        <v>67</v>
      </c>
      <c r="C46" s="267"/>
      <c r="D46" s="267"/>
      <c r="E46" s="37" t="s">
        <v>690</v>
      </c>
      <c r="F46" s="37"/>
      <c r="G46" s="37"/>
      <c r="H46" s="38"/>
      <c r="I46" s="38"/>
      <c r="J46" s="38"/>
      <c r="K46" s="38"/>
      <c r="L46" s="38"/>
      <c r="M46" s="38"/>
      <c r="N46" s="38"/>
      <c r="O46" s="38"/>
      <c r="P46" s="39"/>
      <c r="Q46" s="39"/>
      <c r="R46" s="40" t="s">
        <v>550</v>
      </c>
      <c r="S46" s="40" t="s">
        <v>10</v>
      </c>
      <c r="T46" s="39"/>
      <c r="U46" s="40" t="s">
        <v>87</v>
      </c>
      <c r="V46" s="39"/>
      <c r="W46" s="41">
        <f t="shared" si="2"/>
        <v>0</v>
      </c>
    </row>
    <row r="47" spans="2:25" ht="26.25" customHeight="1" thickBot="1" x14ac:dyDescent="0.25">
      <c r="B47" s="282" t="s">
        <v>71</v>
      </c>
      <c r="C47" s="283"/>
      <c r="D47" s="283"/>
      <c r="E47" s="42" t="s">
        <v>690</v>
      </c>
      <c r="F47" s="42"/>
      <c r="G47" s="42"/>
      <c r="H47" s="43"/>
      <c r="I47" s="43"/>
      <c r="J47" s="43"/>
      <c r="K47" s="43"/>
      <c r="L47" s="43"/>
      <c r="M47" s="43"/>
      <c r="N47" s="43"/>
      <c r="O47" s="43"/>
      <c r="P47" s="44"/>
      <c r="Q47" s="44"/>
      <c r="R47" s="45" t="s">
        <v>550</v>
      </c>
      <c r="S47" s="45" t="s">
        <v>87</v>
      </c>
      <c r="T47" s="45">
        <f>+IF(ISERR(S47/R47*100),"N/A",ROUND(S47/R47*100,2))</f>
        <v>0</v>
      </c>
      <c r="U47" s="45" t="s">
        <v>87</v>
      </c>
      <c r="V47" s="45" t="str">
        <f>+IF(ISERR(U47/S47*100),"N/A",ROUND(U47/S47*100,2))</f>
        <v>N/A</v>
      </c>
      <c r="W47" s="46">
        <f t="shared" si="2"/>
        <v>0</v>
      </c>
    </row>
    <row r="48" spans="2:25" ht="22.5" customHeight="1" thickTop="1" thickBot="1" x14ac:dyDescent="0.25">
      <c r="B48" s="11" t="s">
        <v>74</v>
      </c>
      <c r="C48" s="12"/>
      <c r="D48" s="12"/>
      <c r="E48" s="12"/>
      <c r="F48" s="12"/>
      <c r="G48" s="12"/>
      <c r="H48" s="13"/>
      <c r="I48" s="13"/>
      <c r="J48" s="13"/>
      <c r="K48" s="13"/>
      <c r="L48" s="13"/>
      <c r="M48" s="13"/>
      <c r="N48" s="13"/>
      <c r="O48" s="13"/>
      <c r="P48" s="13"/>
      <c r="Q48" s="13"/>
      <c r="R48" s="13"/>
      <c r="S48" s="13"/>
      <c r="T48" s="13"/>
      <c r="U48" s="13"/>
      <c r="V48" s="13"/>
      <c r="W48" s="14"/>
    </row>
    <row r="49" spans="2:23" ht="37.5" customHeight="1" thickTop="1" x14ac:dyDescent="0.2">
      <c r="B49" s="270" t="s">
        <v>2364</v>
      </c>
      <c r="C49" s="271"/>
      <c r="D49" s="271"/>
      <c r="E49" s="271"/>
      <c r="F49" s="271"/>
      <c r="G49" s="271"/>
      <c r="H49" s="271"/>
      <c r="I49" s="271"/>
      <c r="J49" s="271"/>
      <c r="K49" s="271"/>
      <c r="L49" s="271"/>
      <c r="M49" s="271"/>
      <c r="N49" s="271"/>
      <c r="O49" s="271"/>
      <c r="P49" s="271"/>
      <c r="Q49" s="271"/>
      <c r="R49" s="271"/>
      <c r="S49" s="271"/>
      <c r="T49" s="271"/>
      <c r="U49" s="271"/>
      <c r="V49" s="271"/>
      <c r="W49" s="272"/>
    </row>
    <row r="50" spans="2:23" ht="256.5" customHeight="1" thickBot="1" x14ac:dyDescent="0.25">
      <c r="B50" s="284"/>
      <c r="C50" s="285"/>
      <c r="D50" s="285"/>
      <c r="E50" s="285"/>
      <c r="F50" s="285"/>
      <c r="G50" s="285"/>
      <c r="H50" s="285"/>
      <c r="I50" s="285"/>
      <c r="J50" s="285"/>
      <c r="K50" s="285"/>
      <c r="L50" s="285"/>
      <c r="M50" s="285"/>
      <c r="N50" s="285"/>
      <c r="O50" s="285"/>
      <c r="P50" s="285"/>
      <c r="Q50" s="285"/>
      <c r="R50" s="285"/>
      <c r="S50" s="285"/>
      <c r="T50" s="285"/>
      <c r="U50" s="285"/>
      <c r="V50" s="285"/>
      <c r="W50" s="286"/>
    </row>
    <row r="51" spans="2:23" ht="37.5" customHeight="1" thickTop="1" x14ac:dyDescent="0.2">
      <c r="B51" s="270" t="s">
        <v>2365</v>
      </c>
      <c r="C51" s="271"/>
      <c r="D51" s="271"/>
      <c r="E51" s="271"/>
      <c r="F51" s="271"/>
      <c r="G51" s="271"/>
      <c r="H51" s="271"/>
      <c r="I51" s="271"/>
      <c r="J51" s="271"/>
      <c r="K51" s="271"/>
      <c r="L51" s="271"/>
      <c r="M51" s="271"/>
      <c r="N51" s="271"/>
      <c r="O51" s="271"/>
      <c r="P51" s="271"/>
      <c r="Q51" s="271"/>
      <c r="R51" s="271"/>
      <c r="S51" s="271"/>
      <c r="T51" s="271"/>
      <c r="U51" s="271"/>
      <c r="V51" s="271"/>
      <c r="W51" s="272"/>
    </row>
    <row r="52" spans="2:23" ht="288" customHeight="1" thickBot="1" x14ac:dyDescent="0.25">
      <c r="B52" s="284"/>
      <c r="C52" s="285"/>
      <c r="D52" s="285"/>
      <c r="E52" s="285"/>
      <c r="F52" s="285"/>
      <c r="G52" s="285"/>
      <c r="H52" s="285"/>
      <c r="I52" s="285"/>
      <c r="J52" s="285"/>
      <c r="K52" s="285"/>
      <c r="L52" s="285"/>
      <c r="M52" s="285"/>
      <c r="N52" s="285"/>
      <c r="O52" s="285"/>
      <c r="P52" s="285"/>
      <c r="Q52" s="285"/>
      <c r="R52" s="285"/>
      <c r="S52" s="285"/>
      <c r="T52" s="285"/>
      <c r="U52" s="285"/>
      <c r="V52" s="285"/>
      <c r="W52" s="286"/>
    </row>
    <row r="53" spans="2:23" ht="37.5" customHeight="1" thickTop="1" x14ac:dyDescent="0.2">
      <c r="B53" s="270" t="s">
        <v>2366</v>
      </c>
      <c r="C53" s="271"/>
      <c r="D53" s="271"/>
      <c r="E53" s="271"/>
      <c r="F53" s="271"/>
      <c r="G53" s="271"/>
      <c r="H53" s="271"/>
      <c r="I53" s="271"/>
      <c r="J53" s="271"/>
      <c r="K53" s="271"/>
      <c r="L53" s="271"/>
      <c r="M53" s="271"/>
      <c r="N53" s="271"/>
      <c r="O53" s="271"/>
      <c r="P53" s="271"/>
      <c r="Q53" s="271"/>
      <c r="R53" s="271"/>
      <c r="S53" s="271"/>
      <c r="T53" s="271"/>
      <c r="U53" s="271"/>
      <c r="V53" s="271"/>
      <c r="W53" s="272"/>
    </row>
    <row r="54" spans="2:23" ht="213" customHeight="1" thickBot="1" x14ac:dyDescent="0.25">
      <c r="B54" s="273"/>
      <c r="C54" s="274"/>
      <c r="D54" s="274"/>
      <c r="E54" s="274"/>
      <c r="F54" s="274"/>
      <c r="G54" s="274"/>
      <c r="H54" s="274"/>
      <c r="I54" s="274"/>
      <c r="J54" s="274"/>
      <c r="K54" s="274"/>
      <c r="L54" s="274"/>
      <c r="M54" s="274"/>
      <c r="N54" s="274"/>
      <c r="O54" s="274"/>
      <c r="P54" s="274"/>
      <c r="Q54" s="274"/>
      <c r="R54" s="274"/>
      <c r="S54" s="274"/>
      <c r="T54" s="274"/>
      <c r="U54" s="274"/>
      <c r="V54" s="274"/>
      <c r="W54" s="275"/>
    </row>
  </sheetData>
  <mergeCells count="107">
    <mergeCell ref="B40:D40"/>
    <mergeCell ref="B41:D41"/>
    <mergeCell ref="B42:D42"/>
    <mergeCell ref="B51:W52"/>
    <mergeCell ref="B53:W54"/>
    <mergeCell ref="B43:D43"/>
    <mergeCell ref="B44:D44"/>
    <mergeCell ref="B45:D45"/>
    <mergeCell ref="B46:D46"/>
    <mergeCell ref="B47:D47"/>
    <mergeCell ref="B49:W50"/>
    <mergeCell ref="B34:L34"/>
    <mergeCell ref="M34:N34"/>
    <mergeCell ref="O34:P34"/>
    <mergeCell ref="Q34:R34"/>
    <mergeCell ref="B36:Q37"/>
    <mergeCell ref="S36:T36"/>
    <mergeCell ref="V36:W36"/>
    <mergeCell ref="B38:D38"/>
    <mergeCell ref="B39:D39"/>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7"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53"/>
  </sheetPr>
  <dimension ref="A1:AA49"/>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786</v>
      </c>
      <c r="M4" s="310" t="s">
        <v>785</v>
      </c>
      <c r="N4" s="310"/>
      <c r="O4" s="310"/>
      <c r="P4" s="310"/>
      <c r="Q4" s="311"/>
      <c r="R4" s="17"/>
      <c r="S4" s="312" t="s">
        <v>2170</v>
      </c>
      <c r="T4" s="313"/>
      <c r="U4" s="313"/>
      <c r="V4" s="303" t="s">
        <v>784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718</v>
      </c>
      <c r="D6" s="299" t="s">
        <v>737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710</v>
      </c>
      <c r="D7" s="301" t="s">
        <v>736</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783</v>
      </c>
      <c r="K8" s="23" t="s">
        <v>782</v>
      </c>
      <c r="L8" s="23" t="s">
        <v>781</v>
      </c>
      <c r="M8" s="23" t="s">
        <v>780</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26" customHeight="1" thickTop="1" thickBot="1" x14ac:dyDescent="0.25">
      <c r="B10" s="24" t="s">
        <v>22</v>
      </c>
      <c r="C10" s="303" t="s">
        <v>779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778</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777</v>
      </c>
      <c r="C21" s="288"/>
      <c r="D21" s="288"/>
      <c r="E21" s="288"/>
      <c r="F21" s="288"/>
      <c r="G21" s="288"/>
      <c r="H21" s="288"/>
      <c r="I21" s="288"/>
      <c r="J21" s="288"/>
      <c r="K21" s="288"/>
      <c r="L21" s="288"/>
      <c r="M21" s="289" t="s">
        <v>718</v>
      </c>
      <c r="N21" s="289"/>
      <c r="O21" s="289" t="s">
        <v>49</v>
      </c>
      <c r="P21" s="289"/>
      <c r="Q21" s="289" t="s">
        <v>50</v>
      </c>
      <c r="R21" s="289"/>
      <c r="S21" s="33" t="s">
        <v>776</v>
      </c>
      <c r="T21" s="33" t="s">
        <v>776</v>
      </c>
      <c r="U21" s="33" t="s">
        <v>776</v>
      </c>
      <c r="V21" s="33">
        <f t="shared" ref="V21:V35" si="0">+IF(ISERR(U21/T21*100),"N/A",ROUND(U21/T21*100,2))</f>
        <v>100</v>
      </c>
      <c r="W21" s="34">
        <f t="shared" ref="W21:W35" si="1">+IF(ISERR(U21/S21*100),"N/A",ROUND(U21/S21*100,2))</f>
        <v>100</v>
      </c>
    </row>
    <row r="22" spans="2:27" ht="56.25" customHeight="1" x14ac:dyDescent="0.2">
      <c r="B22" s="287" t="s">
        <v>775</v>
      </c>
      <c r="C22" s="288"/>
      <c r="D22" s="288"/>
      <c r="E22" s="288"/>
      <c r="F22" s="288"/>
      <c r="G22" s="288"/>
      <c r="H22" s="288"/>
      <c r="I22" s="288"/>
      <c r="J22" s="288"/>
      <c r="K22" s="288"/>
      <c r="L22" s="288"/>
      <c r="M22" s="289" t="s">
        <v>718</v>
      </c>
      <c r="N22" s="289"/>
      <c r="O22" s="289" t="s">
        <v>49</v>
      </c>
      <c r="P22" s="289"/>
      <c r="Q22" s="289" t="s">
        <v>50</v>
      </c>
      <c r="R22" s="289"/>
      <c r="S22" s="33" t="s">
        <v>774</v>
      </c>
      <c r="T22" s="33" t="s">
        <v>199</v>
      </c>
      <c r="U22" s="33" t="s">
        <v>773</v>
      </c>
      <c r="V22" s="33">
        <f t="shared" si="0"/>
        <v>88.8</v>
      </c>
      <c r="W22" s="34">
        <f t="shared" si="1"/>
        <v>86.89</v>
      </c>
    </row>
    <row r="23" spans="2:27" ht="56.25" customHeight="1" x14ac:dyDescent="0.2">
      <c r="B23" s="287" t="s">
        <v>772</v>
      </c>
      <c r="C23" s="288"/>
      <c r="D23" s="288"/>
      <c r="E23" s="288"/>
      <c r="F23" s="288"/>
      <c r="G23" s="288"/>
      <c r="H23" s="288"/>
      <c r="I23" s="288"/>
      <c r="J23" s="288"/>
      <c r="K23" s="288"/>
      <c r="L23" s="288"/>
      <c r="M23" s="289" t="s">
        <v>718</v>
      </c>
      <c r="N23" s="289"/>
      <c r="O23" s="289" t="s">
        <v>49</v>
      </c>
      <c r="P23" s="289"/>
      <c r="Q23" s="289" t="s">
        <v>50</v>
      </c>
      <c r="R23" s="289"/>
      <c r="S23" s="33" t="s">
        <v>771</v>
      </c>
      <c r="T23" s="33" t="s">
        <v>770</v>
      </c>
      <c r="U23" s="33" t="s">
        <v>280</v>
      </c>
      <c r="V23" s="33">
        <f t="shared" si="0"/>
        <v>104.07</v>
      </c>
      <c r="W23" s="34">
        <f t="shared" si="1"/>
        <v>95.95</v>
      </c>
    </row>
    <row r="24" spans="2:27" ht="56.25" customHeight="1" x14ac:dyDescent="0.2">
      <c r="B24" s="287" t="s">
        <v>769</v>
      </c>
      <c r="C24" s="288"/>
      <c r="D24" s="288"/>
      <c r="E24" s="288"/>
      <c r="F24" s="288"/>
      <c r="G24" s="288"/>
      <c r="H24" s="288"/>
      <c r="I24" s="288"/>
      <c r="J24" s="288"/>
      <c r="K24" s="288"/>
      <c r="L24" s="288"/>
      <c r="M24" s="289" t="s">
        <v>710</v>
      </c>
      <c r="N24" s="289"/>
      <c r="O24" s="289" t="s">
        <v>49</v>
      </c>
      <c r="P24" s="289"/>
      <c r="Q24" s="289" t="s">
        <v>50</v>
      </c>
      <c r="R24" s="289"/>
      <c r="S24" s="33" t="s">
        <v>51</v>
      </c>
      <c r="T24" s="33" t="s">
        <v>366</v>
      </c>
      <c r="U24" s="33" t="s">
        <v>366</v>
      </c>
      <c r="V24" s="33">
        <f t="shared" si="0"/>
        <v>100</v>
      </c>
      <c r="W24" s="34">
        <f t="shared" si="1"/>
        <v>17</v>
      </c>
    </row>
    <row r="25" spans="2:27" ht="56.25" customHeight="1" x14ac:dyDescent="0.2">
      <c r="B25" s="287" t="s">
        <v>768</v>
      </c>
      <c r="C25" s="288"/>
      <c r="D25" s="288"/>
      <c r="E25" s="288"/>
      <c r="F25" s="288"/>
      <c r="G25" s="288"/>
      <c r="H25" s="288"/>
      <c r="I25" s="288"/>
      <c r="J25" s="288"/>
      <c r="K25" s="288"/>
      <c r="L25" s="288"/>
      <c r="M25" s="289" t="s">
        <v>710</v>
      </c>
      <c r="N25" s="289"/>
      <c r="O25" s="289" t="s">
        <v>49</v>
      </c>
      <c r="P25" s="289"/>
      <c r="Q25" s="289" t="s">
        <v>54</v>
      </c>
      <c r="R25" s="289"/>
      <c r="S25" s="33" t="s">
        <v>465</v>
      </c>
      <c r="T25" s="33" t="s">
        <v>55</v>
      </c>
      <c r="U25" s="33" t="s">
        <v>55</v>
      </c>
      <c r="V25" s="33" t="str">
        <f t="shared" si="0"/>
        <v>N/A</v>
      </c>
      <c r="W25" s="34" t="str">
        <f t="shared" si="1"/>
        <v>N/A</v>
      </c>
    </row>
    <row r="26" spans="2:27" ht="56.25" customHeight="1" x14ac:dyDescent="0.2">
      <c r="B26" s="287" t="s">
        <v>767</v>
      </c>
      <c r="C26" s="288"/>
      <c r="D26" s="288"/>
      <c r="E26" s="288"/>
      <c r="F26" s="288"/>
      <c r="G26" s="288"/>
      <c r="H26" s="288"/>
      <c r="I26" s="288"/>
      <c r="J26" s="288"/>
      <c r="K26" s="288"/>
      <c r="L26" s="288"/>
      <c r="M26" s="289" t="s">
        <v>710</v>
      </c>
      <c r="N26" s="289"/>
      <c r="O26" s="289" t="s">
        <v>49</v>
      </c>
      <c r="P26" s="289"/>
      <c r="Q26" s="289" t="s">
        <v>54</v>
      </c>
      <c r="R26" s="289"/>
      <c r="S26" s="33" t="s">
        <v>85</v>
      </c>
      <c r="T26" s="33" t="s">
        <v>55</v>
      </c>
      <c r="U26" s="33" t="s">
        <v>55</v>
      </c>
      <c r="V26" s="33" t="str">
        <f t="shared" si="0"/>
        <v>N/A</v>
      </c>
      <c r="W26" s="34" t="str">
        <f t="shared" si="1"/>
        <v>N/A</v>
      </c>
    </row>
    <row r="27" spans="2:27" ht="56.25" customHeight="1" x14ac:dyDescent="0.2">
      <c r="B27" s="287" t="s">
        <v>766</v>
      </c>
      <c r="C27" s="288"/>
      <c r="D27" s="288"/>
      <c r="E27" s="288"/>
      <c r="F27" s="288"/>
      <c r="G27" s="288"/>
      <c r="H27" s="288"/>
      <c r="I27" s="288"/>
      <c r="J27" s="288"/>
      <c r="K27" s="288"/>
      <c r="L27" s="288"/>
      <c r="M27" s="289" t="s">
        <v>710</v>
      </c>
      <c r="N27" s="289"/>
      <c r="O27" s="289" t="s">
        <v>49</v>
      </c>
      <c r="P27" s="289"/>
      <c r="Q27" s="289" t="s">
        <v>50</v>
      </c>
      <c r="R27" s="289"/>
      <c r="S27" s="33" t="s">
        <v>51</v>
      </c>
      <c r="T27" s="33" t="s">
        <v>366</v>
      </c>
      <c r="U27" s="33" t="s">
        <v>366</v>
      </c>
      <c r="V27" s="33">
        <f t="shared" si="0"/>
        <v>100</v>
      </c>
      <c r="W27" s="34">
        <f t="shared" si="1"/>
        <v>17</v>
      </c>
    </row>
    <row r="28" spans="2:27" ht="56.25" customHeight="1" x14ac:dyDescent="0.2">
      <c r="B28" s="287" t="s">
        <v>765</v>
      </c>
      <c r="C28" s="288"/>
      <c r="D28" s="288"/>
      <c r="E28" s="288"/>
      <c r="F28" s="288"/>
      <c r="G28" s="288"/>
      <c r="H28" s="288"/>
      <c r="I28" s="288"/>
      <c r="J28" s="288"/>
      <c r="K28" s="288"/>
      <c r="L28" s="288"/>
      <c r="M28" s="289" t="s">
        <v>710</v>
      </c>
      <c r="N28" s="289"/>
      <c r="O28" s="289" t="s">
        <v>49</v>
      </c>
      <c r="P28" s="289"/>
      <c r="Q28" s="289" t="s">
        <v>50</v>
      </c>
      <c r="R28" s="289"/>
      <c r="S28" s="33" t="s">
        <v>51</v>
      </c>
      <c r="T28" s="33" t="s">
        <v>764</v>
      </c>
      <c r="U28" s="33" t="s">
        <v>764</v>
      </c>
      <c r="V28" s="33">
        <f t="shared" si="0"/>
        <v>100</v>
      </c>
      <c r="W28" s="34">
        <f t="shared" si="1"/>
        <v>7</v>
      </c>
    </row>
    <row r="29" spans="2:27" ht="56.25" customHeight="1" x14ac:dyDescent="0.2">
      <c r="B29" s="287" t="s">
        <v>763</v>
      </c>
      <c r="C29" s="288"/>
      <c r="D29" s="288"/>
      <c r="E29" s="288"/>
      <c r="F29" s="288"/>
      <c r="G29" s="288"/>
      <c r="H29" s="288"/>
      <c r="I29" s="288"/>
      <c r="J29" s="288"/>
      <c r="K29" s="288"/>
      <c r="L29" s="288"/>
      <c r="M29" s="289" t="s">
        <v>710</v>
      </c>
      <c r="N29" s="289"/>
      <c r="O29" s="289" t="s">
        <v>49</v>
      </c>
      <c r="P29" s="289"/>
      <c r="Q29" s="289" t="s">
        <v>50</v>
      </c>
      <c r="R29" s="289"/>
      <c r="S29" s="33" t="s">
        <v>465</v>
      </c>
      <c r="T29" s="33" t="s">
        <v>270</v>
      </c>
      <c r="U29" s="33" t="s">
        <v>282</v>
      </c>
      <c r="V29" s="33">
        <f t="shared" si="0"/>
        <v>108.33</v>
      </c>
      <c r="W29" s="34">
        <f t="shared" si="1"/>
        <v>92.86</v>
      </c>
    </row>
    <row r="30" spans="2:27" ht="56.25" customHeight="1" x14ac:dyDescent="0.2">
      <c r="B30" s="287" t="s">
        <v>762</v>
      </c>
      <c r="C30" s="288"/>
      <c r="D30" s="288"/>
      <c r="E30" s="288"/>
      <c r="F30" s="288"/>
      <c r="G30" s="288"/>
      <c r="H30" s="288"/>
      <c r="I30" s="288"/>
      <c r="J30" s="288"/>
      <c r="K30" s="288"/>
      <c r="L30" s="288"/>
      <c r="M30" s="289" t="s">
        <v>710</v>
      </c>
      <c r="N30" s="289"/>
      <c r="O30" s="289" t="s">
        <v>49</v>
      </c>
      <c r="P30" s="289"/>
      <c r="Q30" s="289" t="s">
        <v>50</v>
      </c>
      <c r="R30" s="289"/>
      <c r="S30" s="33" t="s">
        <v>270</v>
      </c>
      <c r="T30" s="33" t="s">
        <v>270</v>
      </c>
      <c r="U30" s="33" t="s">
        <v>761</v>
      </c>
      <c r="V30" s="33">
        <f t="shared" si="0"/>
        <v>115</v>
      </c>
      <c r="W30" s="34">
        <f t="shared" si="1"/>
        <v>115</v>
      </c>
    </row>
    <row r="31" spans="2:27" ht="56.25" customHeight="1" x14ac:dyDescent="0.2">
      <c r="B31" s="287" t="s">
        <v>760</v>
      </c>
      <c r="C31" s="288"/>
      <c r="D31" s="288"/>
      <c r="E31" s="288"/>
      <c r="F31" s="288"/>
      <c r="G31" s="288"/>
      <c r="H31" s="288"/>
      <c r="I31" s="288"/>
      <c r="J31" s="288"/>
      <c r="K31" s="288"/>
      <c r="L31" s="288"/>
      <c r="M31" s="289" t="s">
        <v>710</v>
      </c>
      <c r="N31" s="289"/>
      <c r="O31" s="289" t="s">
        <v>49</v>
      </c>
      <c r="P31" s="289"/>
      <c r="Q31" s="289" t="s">
        <v>54</v>
      </c>
      <c r="R31" s="289"/>
      <c r="S31" s="33" t="s">
        <v>51</v>
      </c>
      <c r="T31" s="33" t="s">
        <v>55</v>
      </c>
      <c r="U31" s="33" t="s">
        <v>55</v>
      </c>
      <c r="V31" s="33" t="str">
        <f t="shared" si="0"/>
        <v>N/A</v>
      </c>
      <c r="W31" s="34" t="str">
        <f t="shared" si="1"/>
        <v>N/A</v>
      </c>
    </row>
    <row r="32" spans="2:27" ht="56.25" customHeight="1" x14ac:dyDescent="0.2">
      <c r="B32" s="287" t="s">
        <v>759</v>
      </c>
      <c r="C32" s="288"/>
      <c r="D32" s="288"/>
      <c r="E32" s="288"/>
      <c r="F32" s="288"/>
      <c r="G32" s="288"/>
      <c r="H32" s="288"/>
      <c r="I32" s="288"/>
      <c r="J32" s="288"/>
      <c r="K32" s="288"/>
      <c r="L32" s="288"/>
      <c r="M32" s="289" t="s">
        <v>710</v>
      </c>
      <c r="N32" s="289"/>
      <c r="O32" s="289" t="s">
        <v>49</v>
      </c>
      <c r="P32" s="289"/>
      <c r="Q32" s="289" t="s">
        <v>50</v>
      </c>
      <c r="R32" s="289"/>
      <c r="S32" s="33" t="s">
        <v>51</v>
      </c>
      <c r="T32" s="33" t="s">
        <v>366</v>
      </c>
      <c r="U32" s="33" t="s">
        <v>366</v>
      </c>
      <c r="V32" s="33">
        <f t="shared" si="0"/>
        <v>100</v>
      </c>
      <c r="W32" s="34">
        <f t="shared" si="1"/>
        <v>17</v>
      </c>
    </row>
    <row r="33" spans="2:25" ht="56.25" customHeight="1" x14ac:dyDescent="0.2">
      <c r="B33" s="287" t="s">
        <v>758</v>
      </c>
      <c r="C33" s="288"/>
      <c r="D33" s="288"/>
      <c r="E33" s="288"/>
      <c r="F33" s="288"/>
      <c r="G33" s="288"/>
      <c r="H33" s="288"/>
      <c r="I33" s="288"/>
      <c r="J33" s="288"/>
      <c r="K33" s="288"/>
      <c r="L33" s="288"/>
      <c r="M33" s="289" t="s">
        <v>710</v>
      </c>
      <c r="N33" s="289"/>
      <c r="O33" s="289" t="s">
        <v>49</v>
      </c>
      <c r="P33" s="289"/>
      <c r="Q33" s="289" t="s">
        <v>54</v>
      </c>
      <c r="R33" s="289"/>
      <c r="S33" s="33" t="s">
        <v>51</v>
      </c>
      <c r="T33" s="33" t="s">
        <v>55</v>
      </c>
      <c r="U33" s="33" t="s">
        <v>55</v>
      </c>
      <c r="V33" s="33" t="str">
        <f t="shared" si="0"/>
        <v>N/A</v>
      </c>
      <c r="W33" s="34" t="str">
        <f t="shared" si="1"/>
        <v>N/A</v>
      </c>
    </row>
    <row r="34" spans="2:25" ht="56.25" customHeight="1" x14ac:dyDescent="0.2">
      <c r="B34" s="287" t="s">
        <v>757</v>
      </c>
      <c r="C34" s="288"/>
      <c r="D34" s="288"/>
      <c r="E34" s="288"/>
      <c r="F34" s="288"/>
      <c r="G34" s="288"/>
      <c r="H34" s="288"/>
      <c r="I34" s="288"/>
      <c r="J34" s="288"/>
      <c r="K34" s="288"/>
      <c r="L34" s="288"/>
      <c r="M34" s="289" t="s">
        <v>710</v>
      </c>
      <c r="N34" s="289"/>
      <c r="O34" s="289" t="s">
        <v>49</v>
      </c>
      <c r="P34" s="289"/>
      <c r="Q34" s="289" t="s">
        <v>50</v>
      </c>
      <c r="R34" s="289"/>
      <c r="S34" s="33" t="s">
        <v>51</v>
      </c>
      <c r="T34" s="33" t="s">
        <v>366</v>
      </c>
      <c r="U34" s="33" t="s">
        <v>366</v>
      </c>
      <c r="V34" s="33">
        <f t="shared" si="0"/>
        <v>100</v>
      </c>
      <c r="W34" s="34">
        <f t="shared" si="1"/>
        <v>17</v>
      </c>
    </row>
    <row r="35" spans="2:25" ht="56.25" customHeight="1" thickBot="1" x14ac:dyDescent="0.25">
      <c r="B35" s="287" t="s">
        <v>756</v>
      </c>
      <c r="C35" s="288"/>
      <c r="D35" s="288"/>
      <c r="E35" s="288"/>
      <c r="F35" s="288"/>
      <c r="G35" s="288"/>
      <c r="H35" s="288"/>
      <c r="I35" s="288"/>
      <c r="J35" s="288"/>
      <c r="K35" s="288"/>
      <c r="L35" s="288"/>
      <c r="M35" s="289" t="s">
        <v>710</v>
      </c>
      <c r="N35" s="289"/>
      <c r="O35" s="289" t="s">
        <v>49</v>
      </c>
      <c r="P35" s="289"/>
      <c r="Q35" s="289" t="s">
        <v>54</v>
      </c>
      <c r="R35" s="289"/>
      <c r="S35" s="33" t="s">
        <v>51</v>
      </c>
      <c r="T35" s="33" t="s">
        <v>55</v>
      </c>
      <c r="U35" s="33" t="s">
        <v>55</v>
      </c>
      <c r="V35" s="33" t="str">
        <f t="shared" si="0"/>
        <v>N/A</v>
      </c>
      <c r="W35" s="34" t="str">
        <f t="shared" si="1"/>
        <v>N/A</v>
      </c>
    </row>
    <row r="36" spans="2:25" ht="21.75" customHeight="1" thickTop="1" thickBot="1" x14ac:dyDescent="0.25">
      <c r="B36" s="11" t="s">
        <v>62</v>
      </c>
      <c r="C36" s="12"/>
      <c r="D36" s="12"/>
      <c r="E36" s="12"/>
      <c r="F36" s="12"/>
      <c r="G36" s="12"/>
      <c r="H36" s="13"/>
      <c r="I36" s="13"/>
      <c r="J36" s="13"/>
      <c r="K36" s="13"/>
      <c r="L36" s="13"/>
      <c r="M36" s="13"/>
      <c r="N36" s="13"/>
      <c r="O36" s="13"/>
      <c r="P36" s="13"/>
      <c r="Q36" s="13"/>
      <c r="R36" s="13"/>
      <c r="S36" s="13"/>
      <c r="T36" s="13"/>
      <c r="U36" s="13"/>
      <c r="V36" s="13"/>
      <c r="W36" s="14"/>
      <c r="X36" s="22"/>
    </row>
    <row r="37" spans="2:25" ht="29.25" customHeight="1" thickTop="1" thickBot="1" x14ac:dyDescent="0.25">
      <c r="B37" s="276" t="s">
        <v>2468</v>
      </c>
      <c r="C37" s="261"/>
      <c r="D37" s="261"/>
      <c r="E37" s="261"/>
      <c r="F37" s="261"/>
      <c r="G37" s="261"/>
      <c r="H37" s="261"/>
      <c r="I37" s="261"/>
      <c r="J37" s="261"/>
      <c r="K37" s="261"/>
      <c r="L37" s="261"/>
      <c r="M37" s="261"/>
      <c r="N37" s="261"/>
      <c r="O37" s="261"/>
      <c r="P37" s="261"/>
      <c r="Q37" s="262"/>
      <c r="R37" s="35" t="s">
        <v>42</v>
      </c>
      <c r="S37" s="234" t="s">
        <v>43</v>
      </c>
      <c r="T37" s="234"/>
      <c r="U37" s="30" t="s">
        <v>63</v>
      </c>
      <c r="V37" s="233" t="s">
        <v>64</v>
      </c>
      <c r="W37" s="280"/>
    </row>
    <row r="38" spans="2:25" ht="30.75" customHeight="1" thickBot="1" x14ac:dyDescent="0.25">
      <c r="B38" s="277"/>
      <c r="C38" s="278"/>
      <c r="D38" s="278"/>
      <c r="E38" s="278"/>
      <c r="F38" s="278"/>
      <c r="G38" s="278"/>
      <c r="H38" s="278"/>
      <c r="I38" s="278"/>
      <c r="J38" s="278"/>
      <c r="K38" s="278"/>
      <c r="L38" s="278"/>
      <c r="M38" s="278"/>
      <c r="N38" s="278"/>
      <c r="O38" s="278"/>
      <c r="P38" s="278"/>
      <c r="Q38" s="279"/>
      <c r="R38" s="31" t="s">
        <v>65</v>
      </c>
      <c r="S38" s="31" t="s">
        <v>65</v>
      </c>
      <c r="T38" s="31" t="s">
        <v>49</v>
      </c>
      <c r="U38" s="31" t="s">
        <v>65</v>
      </c>
      <c r="V38" s="31" t="s">
        <v>66</v>
      </c>
      <c r="W38" s="36" t="s">
        <v>54</v>
      </c>
      <c r="Y38" s="22"/>
    </row>
    <row r="39" spans="2:25" ht="23.25" customHeight="1" thickBot="1" x14ac:dyDescent="0.25">
      <c r="B39" s="281" t="s">
        <v>67</v>
      </c>
      <c r="C39" s="267"/>
      <c r="D39" s="267"/>
      <c r="E39" s="37" t="s">
        <v>698</v>
      </c>
      <c r="F39" s="37"/>
      <c r="G39" s="37"/>
      <c r="H39" s="38"/>
      <c r="I39" s="38"/>
      <c r="J39" s="38"/>
      <c r="K39" s="38"/>
      <c r="L39" s="38"/>
      <c r="M39" s="38"/>
      <c r="N39" s="38"/>
      <c r="O39" s="38"/>
      <c r="P39" s="39"/>
      <c r="Q39" s="39"/>
      <c r="R39" s="40" t="s">
        <v>755</v>
      </c>
      <c r="S39" s="40" t="s">
        <v>10</v>
      </c>
      <c r="T39" s="39"/>
      <c r="U39" s="40" t="s">
        <v>493</v>
      </c>
      <c r="V39" s="39"/>
      <c r="W39" s="41">
        <f>+IF(ISERR(U39/R39*100),"N/A",ROUND(U39/R39*100,2))</f>
        <v>17.77</v>
      </c>
    </row>
    <row r="40" spans="2:25" ht="26.25" customHeight="1" x14ac:dyDescent="0.2">
      <c r="B40" s="282" t="s">
        <v>71</v>
      </c>
      <c r="C40" s="283"/>
      <c r="D40" s="283"/>
      <c r="E40" s="42" t="s">
        <v>698</v>
      </c>
      <c r="F40" s="42"/>
      <c r="G40" s="42"/>
      <c r="H40" s="43"/>
      <c r="I40" s="43"/>
      <c r="J40" s="43"/>
      <c r="K40" s="43"/>
      <c r="L40" s="43"/>
      <c r="M40" s="43"/>
      <c r="N40" s="43"/>
      <c r="O40" s="43"/>
      <c r="P40" s="44"/>
      <c r="Q40" s="44"/>
      <c r="R40" s="45" t="s">
        <v>754</v>
      </c>
      <c r="S40" s="45" t="s">
        <v>753</v>
      </c>
      <c r="T40" s="45">
        <f>+IF(ISERR(S40/R40*100),"N/A",ROUND(S40/R40*100,2))</f>
        <v>17.82</v>
      </c>
      <c r="U40" s="45" t="s">
        <v>493</v>
      </c>
      <c r="V40" s="45">
        <f>+IF(ISERR(U40/S40*100),"N/A",ROUND(U40/S40*100,2))</f>
        <v>99.68</v>
      </c>
      <c r="W40" s="46">
        <f>+IF(ISERR(U40/R40*100),"N/A",ROUND(U40/R40*100,2))</f>
        <v>17.77</v>
      </c>
    </row>
    <row r="41" spans="2:25" ht="23.25" customHeight="1" thickBot="1" x14ac:dyDescent="0.25">
      <c r="B41" s="281" t="s">
        <v>67</v>
      </c>
      <c r="C41" s="267"/>
      <c r="D41" s="267"/>
      <c r="E41" s="37" t="s">
        <v>694</v>
      </c>
      <c r="F41" s="37"/>
      <c r="G41" s="37"/>
      <c r="H41" s="38"/>
      <c r="I41" s="38"/>
      <c r="J41" s="38"/>
      <c r="K41" s="38"/>
      <c r="L41" s="38"/>
      <c r="M41" s="38"/>
      <c r="N41" s="38"/>
      <c r="O41" s="38"/>
      <c r="P41" s="39"/>
      <c r="Q41" s="39"/>
      <c r="R41" s="40" t="s">
        <v>752</v>
      </c>
      <c r="S41" s="40" t="s">
        <v>10</v>
      </c>
      <c r="T41" s="39"/>
      <c r="U41" s="40" t="s">
        <v>749</v>
      </c>
      <c r="V41" s="39"/>
      <c r="W41" s="41">
        <f>+IF(ISERR(U41/R41*100),"N/A",ROUND(U41/R41*100,2))</f>
        <v>19.86</v>
      </c>
    </row>
    <row r="42" spans="2:25" ht="26.25" customHeight="1" thickBot="1" x14ac:dyDescent="0.25">
      <c r="B42" s="282" t="s">
        <v>71</v>
      </c>
      <c r="C42" s="283"/>
      <c r="D42" s="283"/>
      <c r="E42" s="42" t="s">
        <v>694</v>
      </c>
      <c r="F42" s="42"/>
      <c r="G42" s="42"/>
      <c r="H42" s="43"/>
      <c r="I42" s="43"/>
      <c r="J42" s="43"/>
      <c r="K42" s="43"/>
      <c r="L42" s="43"/>
      <c r="M42" s="43"/>
      <c r="N42" s="43"/>
      <c r="O42" s="43"/>
      <c r="P42" s="44"/>
      <c r="Q42" s="44"/>
      <c r="R42" s="45" t="s">
        <v>751</v>
      </c>
      <c r="S42" s="45" t="s">
        <v>750</v>
      </c>
      <c r="T42" s="45">
        <f>+IF(ISERR(S42/R42*100),"N/A",ROUND(S42/R42*100,2))</f>
        <v>20.86</v>
      </c>
      <c r="U42" s="45" t="s">
        <v>749</v>
      </c>
      <c r="V42" s="45">
        <f>+IF(ISERR(U42/S42*100),"N/A",ROUND(U42/S42*100,2))</f>
        <v>95.21</v>
      </c>
      <c r="W42" s="46">
        <f>+IF(ISERR(U42/R42*100),"N/A",ROUND(U42/R42*100,2))</f>
        <v>19.86</v>
      </c>
    </row>
    <row r="43" spans="2:25" ht="22.5" customHeight="1" thickTop="1" thickBot="1" x14ac:dyDescent="0.25">
      <c r="B43" s="11" t="s">
        <v>74</v>
      </c>
      <c r="C43" s="12"/>
      <c r="D43" s="12"/>
      <c r="E43" s="12"/>
      <c r="F43" s="12"/>
      <c r="G43" s="12"/>
      <c r="H43" s="13"/>
      <c r="I43" s="13"/>
      <c r="J43" s="13"/>
      <c r="K43" s="13"/>
      <c r="L43" s="13"/>
      <c r="M43" s="13"/>
      <c r="N43" s="13"/>
      <c r="O43" s="13"/>
      <c r="P43" s="13"/>
      <c r="Q43" s="13"/>
      <c r="R43" s="13"/>
      <c r="S43" s="13"/>
      <c r="T43" s="13"/>
      <c r="U43" s="13"/>
      <c r="V43" s="13"/>
      <c r="W43" s="14"/>
    </row>
    <row r="44" spans="2:25" ht="37.5" customHeight="1" thickTop="1" x14ac:dyDescent="0.2">
      <c r="B44" s="270" t="s">
        <v>2361</v>
      </c>
      <c r="C44" s="271"/>
      <c r="D44" s="271"/>
      <c r="E44" s="271"/>
      <c r="F44" s="271"/>
      <c r="G44" s="271"/>
      <c r="H44" s="271"/>
      <c r="I44" s="271"/>
      <c r="J44" s="271"/>
      <c r="K44" s="271"/>
      <c r="L44" s="271"/>
      <c r="M44" s="271"/>
      <c r="N44" s="271"/>
      <c r="O44" s="271"/>
      <c r="P44" s="271"/>
      <c r="Q44" s="271"/>
      <c r="R44" s="271"/>
      <c r="S44" s="271"/>
      <c r="T44" s="271"/>
      <c r="U44" s="271"/>
      <c r="V44" s="271"/>
      <c r="W44" s="272"/>
    </row>
    <row r="45" spans="2:25" ht="126" customHeight="1" thickBot="1" x14ac:dyDescent="0.25">
      <c r="B45" s="284"/>
      <c r="C45" s="285"/>
      <c r="D45" s="285"/>
      <c r="E45" s="285"/>
      <c r="F45" s="285"/>
      <c r="G45" s="285"/>
      <c r="H45" s="285"/>
      <c r="I45" s="285"/>
      <c r="J45" s="285"/>
      <c r="K45" s="285"/>
      <c r="L45" s="285"/>
      <c r="M45" s="285"/>
      <c r="N45" s="285"/>
      <c r="O45" s="285"/>
      <c r="P45" s="285"/>
      <c r="Q45" s="285"/>
      <c r="R45" s="285"/>
      <c r="S45" s="285"/>
      <c r="T45" s="285"/>
      <c r="U45" s="285"/>
      <c r="V45" s="285"/>
      <c r="W45" s="286"/>
    </row>
    <row r="46" spans="2:25" ht="37.5" customHeight="1" thickTop="1" x14ac:dyDescent="0.2">
      <c r="B46" s="270" t="s">
        <v>2362</v>
      </c>
      <c r="C46" s="271"/>
      <c r="D46" s="271"/>
      <c r="E46" s="271"/>
      <c r="F46" s="271"/>
      <c r="G46" s="271"/>
      <c r="H46" s="271"/>
      <c r="I46" s="271"/>
      <c r="J46" s="271"/>
      <c r="K46" s="271"/>
      <c r="L46" s="271"/>
      <c r="M46" s="271"/>
      <c r="N46" s="271"/>
      <c r="O46" s="271"/>
      <c r="P46" s="271"/>
      <c r="Q46" s="271"/>
      <c r="R46" s="271"/>
      <c r="S46" s="271"/>
      <c r="T46" s="271"/>
      <c r="U46" s="271"/>
      <c r="V46" s="271"/>
      <c r="W46" s="272"/>
    </row>
    <row r="47" spans="2:25" ht="74.25" customHeight="1" thickBot="1" x14ac:dyDescent="0.25">
      <c r="B47" s="284"/>
      <c r="C47" s="285"/>
      <c r="D47" s="285"/>
      <c r="E47" s="285"/>
      <c r="F47" s="285"/>
      <c r="G47" s="285"/>
      <c r="H47" s="285"/>
      <c r="I47" s="285"/>
      <c r="J47" s="285"/>
      <c r="K47" s="285"/>
      <c r="L47" s="285"/>
      <c r="M47" s="285"/>
      <c r="N47" s="285"/>
      <c r="O47" s="285"/>
      <c r="P47" s="285"/>
      <c r="Q47" s="285"/>
      <c r="R47" s="285"/>
      <c r="S47" s="285"/>
      <c r="T47" s="285"/>
      <c r="U47" s="285"/>
      <c r="V47" s="285"/>
      <c r="W47" s="286"/>
    </row>
    <row r="48" spans="2:25" ht="37.5" customHeight="1" thickTop="1" x14ac:dyDescent="0.2">
      <c r="B48" s="270" t="s">
        <v>2363</v>
      </c>
      <c r="C48" s="271"/>
      <c r="D48" s="271"/>
      <c r="E48" s="271"/>
      <c r="F48" s="271"/>
      <c r="G48" s="271"/>
      <c r="H48" s="271"/>
      <c r="I48" s="271"/>
      <c r="J48" s="271"/>
      <c r="K48" s="271"/>
      <c r="L48" s="271"/>
      <c r="M48" s="271"/>
      <c r="N48" s="271"/>
      <c r="O48" s="271"/>
      <c r="P48" s="271"/>
      <c r="Q48" s="271"/>
      <c r="R48" s="271"/>
      <c r="S48" s="271"/>
      <c r="T48" s="271"/>
      <c r="U48" s="271"/>
      <c r="V48" s="271"/>
      <c r="W48" s="272"/>
    </row>
    <row r="49" spans="2:23" ht="92.25" customHeight="1" thickBot="1" x14ac:dyDescent="0.25">
      <c r="B49" s="273"/>
      <c r="C49" s="274"/>
      <c r="D49" s="274"/>
      <c r="E49" s="274"/>
      <c r="F49" s="274"/>
      <c r="G49" s="274"/>
      <c r="H49" s="274"/>
      <c r="I49" s="274"/>
      <c r="J49" s="274"/>
      <c r="K49" s="274"/>
      <c r="L49" s="274"/>
      <c r="M49" s="274"/>
      <c r="N49" s="274"/>
      <c r="O49" s="274"/>
      <c r="P49" s="274"/>
      <c r="Q49" s="274"/>
      <c r="R49" s="274"/>
      <c r="S49" s="274"/>
      <c r="T49" s="274"/>
      <c r="U49" s="274"/>
      <c r="V49" s="274"/>
      <c r="W49" s="275"/>
    </row>
  </sheetData>
  <mergeCells count="109">
    <mergeCell ref="B42:D42"/>
    <mergeCell ref="B44:W45"/>
    <mergeCell ref="B46:W47"/>
    <mergeCell ref="B48:W49"/>
    <mergeCell ref="B37:Q38"/>
    <mergeCell ref="S37:T37"/>
    <mergeCell ref="V37:W37"/>
    <mergeCell ref="B39:D39"/>
    <mergeCell ref="B40:D40"/>
    <mergeCell ref="B41:D41"/>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3"/>
  </sheetPr>
  <dimension ref="A1:AA37"/>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4</v>
      </c>
      <c r="D4" s="307" t="s">
        <v>5</v>
      </c>
      <c r="E4" s="307"/>
      <c r="F4" s="307"/>
      <c r="G4" s="307"/>
      <c r="H4" s="308"/>
      <c r="J4" s="309" t="s">
        <v>6</v>
      </c>
      <c r="K4" s="307"/>
      <c r="L4" s="16" t="s">
        <v>7</v>
      </c>
      <c r="M4" s="310" t="s">
        <v>8</v>
      </c>
      <c r="N4" s="310"/>
      <c r="O4" s="310"/>
      <c r="P4" s="310"/>
      <c r="Q4" s="311"/>
      <c r="R4" s="17"/>
      <c r="S4" s="312" t="s">
        <v>2170</v>
      </c>
      <c r="T4" s="313"/>
      <c r="U4" s="313"/>
      <c r="V4" s="303" t="s">
        <v>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8" customHeight="1" thickBot="1" x14ac:dyDescent="0.25">
      <c r="B6" s="18" t="s">
        <v>11</v>
      </c>
      <c r="C6" s="19" t="s">
        <v>12</v>
      </c>
      <c r="D6" s="299" t="s">
        <v>13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18</v>
      </c>
      <c r="K8" s="23" t="s">
        <v>19</v>
      </c>
      <c r="L8" s="23" t="s">
        <v>20</v>
      </c>
      <c r="M8" s="23" t="s">
        <v>21</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5" customHeight="1" thickTop="1" thickBot="1" x14ac:dyDescent="0.25">
      <c r="B10" s="24" t="s">
        <v>22</v>
      </c>
      <c r="C10" s="303" t="s">
        <v>23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48</v>
      </c>
      <c r="C21" s="288"/>
      <c r="D21" s="288"/>
      <c r="E21" s="288"/>
      <c r="F21" s="288"/>
      <c r="G21" s="288"/>
      <c r="H21" s="288"/>
      <c r="I21" s="288"/>
      <c r="J21" s="288"/>
      <c r="K21" s="288"/>
      <c r="L21" s="288"/>
      <c r="M21" s="289" t="s">
        <v>12</v>
      </c>
      <c r="N21" s="289"/>
      <c r="O21" s="289" t="s">
        <v>49</v>
      </c>
      <c r="P21" s="289"/>
      <c r="Q21" s="289" t="s">
        <v>50</v>
      </c>
      <c r="R21" s="289"/>
      <c r="S21" s="33" t="s">
        <v>51</v>
      </c>
      <c r="T21" s="33" t="s">
        <v>52</v>
      </c>
      <c r="U21" s="33" t="s">
        <v>52</v>
      </c>
      <c r="V21" s="33">
        <f>+IF(ISERR(U21/T21*100),"N/A",ROUND(U21/T21*100,2))</f>
        <v>100</v>
      </c>
      <c r="W21" s="34">
        <f>+IF(ISERR(U21/S21*100),"N/A",ROUND(U21/S21*100,2))</f>
        <v>24.33</v>
      </c>
    </row>
    <row r="22" spans="2:27" ht="56.25" customHeight="1" x14ac:dyDescent="0.2">
      <c r="B22" s="287" t="s">
        <v>53</v>
      </c>
      <c r="C22" s="288"/>
      <c r="D22" s="288"/>
      <c r="E22" s="288"/>
      <c r="F22" s="288"/>
      <c r="G22" s="288"/>
      <c r="H22" s="288"/>
      <c r="I22" s="288"/>
      <c r="J22" s="288"/>
      <c r="K22" s="288"/>
      <c r="L22" s="288"/>
      <c r="M22" s="289" t="s">
        <v>12</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56.25" customHeight="1" x14ac:dyDescent="0.2">
      <c r="B23" s="287" t="s">
        <v>56</v>
      </c>
      <c r="C23" s="288"/>
      <c r="D23" s="288"/>
      <c r="E23" s="288"/>
      <c r="F23" s="288"/>
      <c r="G23" s="288"/>
      <c r="H23" s="288"/>
      <c r="I23" s="288"/>
      <c r="J23" s="288"/>
      <c r="K23" s="288"/>
      <c r="L23" s="288"/>
      <c r="M23" s="289" t="s">
        <v>12</v>
      </c>
      <c r="N23" s="289"/>
      <c r="O23" s="289" t="s">
        <v>49</v>
      </c>
      <c r="P23" s="289"/>
      <c r="Q23" s="289" t="s">
        <v>50</v>
      </c>
      <c r="R23" s="289"/>
      <c r="S23" s="33" t="s">
        <v>51</v>
      </c>
      <c r="T23" s="33" t="s">
        <v>57</v>
      </c>
      <c r="U23" s="33" t="s">
        <v>57</v>
      </c>
      <c r="V23" s="33">
        <f>+IF(ISERR(U23/T23*100),"N/A",ROUND(U23/T23*100,2))</f>
        <v>100</v>
      </c>
      <c r="W23" s="34">
        <f>+IF(ISERR(U23/S23*100),"N/A",ROUND(U23/S23*100,2))</f>
        <v>24</v>
      </c>
    </row>
    <row r="24" spans="2:27" ht="56.25" customHeight="1" x14ac:dyDescent="0.2">
      <c r="B24" s="287" t="s">
        <v>58</v>
      </c>
      <c r="C24" s="288"/>
      <c r="D24" s="288"/>
      <c r="E24" s="288"/>
      <c r="F24" s="288"/>
      <c r="G24" s="288"/>
      <c r="H24" s="288"/>
      <c r="I24" s="288"/>
      <c r="J24" s="288"/>
      <c r="K24" s="288"/>
      <c r="L24" s="288"/>
      <c r="M24" s="289" t="s">
        <v>12</v>
      </c>
      <c r="N24" s="289"/>
      <c r="O24" s="289" t="s">
        <v>49</v>
      </c>
      <c r="P24" s="289"/>
      <c r="Q24" s="289" t="s">
        <v>50</v>
      </c>
      <c r="R24" s="289"/>
      <c r="S24" s="33" t="s">
        <v>51</v>
      </c>
      <c r="T24" s="33" t="s">
        <v>59</v>
      </c>
      <c r="U24" s="33" t="s">
        <v>59</v>
      </c>
      <c r="V24" s="33">
        <f>+IF(ISERR(U24/T24*100),"N/A",ROUND(U24/T24*100,2))</f>
        <v>100</v>
      </c>
      <c r="W24" s="34">
        <f>+IF(ISERR(U24/S24*100),"N/A",ROUND(U24/S24*100,2))</f>
        <v>20</v>
      </c>
    </row>
    <row r="25" spans="2:27" ht="56.25" customHeight="1" thickBot="1" x14ac:dyDescent="0.25">
      <c r="B25" s="287" t="s">
        <v>60</v>
      </c>
      <c r="C25" s="288"/>
      <c r="D25" s="288"/>
      <c r="E25" s="288"/>
      <c r="F25" s="288"/>
      <c r="G25" s="288"/>
      <c r="H25" s="288"/>
      <c r="I25" s="288"/>
      <c r="J25" s="288"/>
      <c r="K25" s="288"/>
      <c r="L25" s="288"/>
      <c r="M25" s="289" t="s">
        <v>12</v>
      </c>
      <c r="N25" s="289"/>
      <c r="O25" s="289" t="s">
        <v>49</v>
      </c>
      <c r="P25" s="289"/>
      <c r="Q25" s="289" t="s">
        <v>50</v>
      </c>
      <c r="R25" s="289"/>
      <c r="S25" s="33" t="s">
        <v>51</v>
      </c>
      <c r="T25" s="33" t="s">
        <v>61</v>
      </c>
      <c r="U25" s="33" t="s">
        <v>61</v>
      </c>
      <c r="V25" s="33">
        <f>+IF(ISERR(U25/T25*100),"N/A",ROUND(U25/T25*100,2))</f>
        <v>100</v>
      </c>
      <c r="W25" s="34">
        <f>+IF(ISERR(U25/S25*100),"N/A",ROUND(U25/S25*100,2))</f>
        <v>40</v>
      </c>
    </row>
    <row r="26" spans="2:27" ht="21.75" customHeight="1" thickTop="1" thickBot="1" x14ac:dyDescent="0.25">
      <c r="B26" s="11" t="s">
        <v>62</v>
      </c>
      <c r="C26" s="12"/>
      <c r="D26" s="12"/>
      <c r="E26" s="12"/>
      <c r="F26" s="12"/>
      <c r="G26" s="12"/>
      <c r="H26" s="13"/>
      <c r="I26" s="13"/>
      <c r="J26" s="13"/>
      <c r="K26" s="13"/>
      <c r="L26" s="13"/>
      <c r="M26" s="13"/>
      <c r="N26" s="13"/>
      <c r="O26" s="13"/>
      <c r="P26" s="13"/>
      <c r="Q26" s="13"/>
      <c r="R26" s="13"/>
      <c r="S26" s="13"/>
      <c r="T26" s="13"/>
      <c r="U26" s="13"/>
      <c r="V26" s="13"/>
      <c r="W26" s="14"/>
      <c r="X26" s="22"/>
    </row>
    <row r="27" spans="2:27" ht="29.25" customHeight="1" thickTop="1" thickBot="1" x14ac:dyDescent="0.25">
      <c r="B27" s="276" t="s">
        <v>2468</v>
      </c>
      <c r="C27" s="261"/>
      <c r="D27" s="261"/>
      <c r="E27" s="261"/>
      <c r="F27" s="261"/>
      <c r="G27" s="261"/>
      <c r="H27" s="261"/>
      <c r="I27" s="261"/>
      <c r="J27" s="261"/>
      <c r="K27" s="261"/>
      <c r="L27" s="261"/>
      <c r="M27" s="261"/>
      <c r="N27" s="261"/>
      <c r="O27" s="261"/>
      <c r="P27" s="261"/>
      <c r="Q27" s="262"/>
      <c r="R27" s="35" t="s">
        <v>42</v>
      </c>
      <c r="S27" s="234" t="s">
        <v>43</v>
      </c>
      <c r="T27" s="234"/>
      <c r="U27" s="30" t="s">
        <v>63</v>
      </c>
      <c r="V27" s="233" t="s">
        <v>64</v>
      </c>
      <c r="W27" s="280"/>
    </row>
    <row r="28" spans="2:27" ht="30.75" customHeight="1" thickBot="1" x14ac:dyDescent="0.25">
      <c r="B28" s="277"/>
      <c r="C28" s="278"/>
      <c r="D28" s="278"/>
      <c r="E28" s="278"/>
      <c r="F28" s="278"/>
      <c r="G28" s="278"/>
      <c r="H28" s="278"/>
      <c r="I28" s="278"/>
      <c r="J28" s="278"/>
      <c r="K28" s="278"/>
      <c r="L28" s="278"/>
      <c r="M28" s="278"/>
      <c r="N28" s="278"/>
      <c r="O28" s="278"/>
      <c r="P28" s="278"/>
      <c r="Q28" s="279"/>
      <c r="R28" s="31" t="s">
        <v>65</v>
      </c>
      <c r="S28" s="31" t="s">
        <v>65</v>
      </c>
      <c r="T28" s="31" t="s">
        <v>49</v>
      </c>
      <c r="U28" s="31" t="s">
        <v>65</v>
      </c>
      <c r="V28" s="31" t="s">
        <v>66</v>
      </c>
      <c r="W28" s="36" t="s">
        <v>54</v>
      </c>
      <c r="Y28" s="22"/>
    </row>
    <row r="29" spans="2:27" ht="23.25" customHeight="1" thickBot="1" x14ac:dyDescent="0.25">
      <c r="B29" s="281" t="s">
        <v>67</v>
      </c>
      <c r="C29" s="267"/>
      <c r="D29" s="267"/>
      <c r="E29" s="37" t="s">
        <v>68</v>
      </c>
      <c r="F29" s="37"/>
      <c r="G29" s="37"/>
      <c r="H29" s="38"/>
      <c r="I29" s="38"/>
      <c r="J29" s="38"/>
      <c r="K29" s="38"/>
      <c r="L29" s="38"/>
      <c r="M29" s="38"/>
      <c r="N29" s="38"/>
      <c r="O29" s="38"/>
      <c r="P29" s="39"/>
      <c r="Q29" s="39"/>
      <c r="R29" s="40" t="s">
        <v>69</v>
      </c>
      <c r="S29" s="40" t="s">
        <v>10</v>
      </c>
      <c r="T29" s="39"/>
      <c r="U29" s="40" t="s">
        <v>70</v>
      </c>
      <c r="V29" s="39"/>
      <c r="W29" s="41">
        <f>+IF(ISERR(U29/R29*100),"N/A",ROUND(U29/R29*100,2))</f>
        <v>3.24</v>
      </c>
    </row>
    <row r="30" spans="2:27" ht="26.25" customHeight="1" thickBot="1" x14ac:dyDescent="0.25">
      <c r="B30" s="282" t="s">
        <v>71</v>
      </c>
      <c r="C30" s="283"/>
      <c r="D30" s="283"/>
      <c r="E30" s="42" t="s">
        <v>68</v>
      </c>
      <c r="F30" s="42"/>
      <c r="G30" s="42"/>
      <c r="H30" s="43"/>
      <c r="I30" s="43"/>
      <c r="J30" s="43"/>
      <c r="K30" s="43"/>
      <c r="L30" s="43"/>
      <c r="M30" s="43"/>
      <c r="N30" s="43"/>
      <c r="O30" s="43"/>
      <c r="P30" s="44"/>
      <c r="Q30" s="44"/>
      <c r="R30" s="45" t="s">
        <v>72</v>
      </c>
      <c r="S30" s="45" t="s">
        <v>73</v>
      </c>
      <c r="T30" s="45">
        <f>+IF(ISERR(S30/R30*100),"N/A",ROUND(S30/R30*100,2))</f>
        <v>16.420000000000002</v>
      </c>
      <c r="U30" s="45" t="s">
        <v>70</v>
      </c>
      <c r="V30" s="45">
        <f>+IF(ISERR(U30/S30*100),"N/A",ROUND(U30/S30*100,2))</f>
        <v>20.6</v>
      </c>
      <c r="W30" s="46">
        <f>+IF(ISERR(U30/R30*100),"N/A",ROUND(U30/R30*100,2))</f>
        <v>3.38</v>
      </c>
    </row>
    <row r="31" spans="2:27" ht="22.5" customHeight="1" thickTop="1" thickBot="1" x14ac:dyDescent="0.25">
      <c r="B31" s="11" t="s">
        <v>74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70" t="s">
        <v>2464</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19.2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2465</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2466</v>
      </c>
      <c r="C36" s="271"/>
      <c r="D36" s="271"/>
      <c r="E36" s="271"/>
      <c r="F36" s="271"/>
      <c r="G36" s="271"/>
      <c r="H36" s="271"/>
      <c r="I36" s="271"/>
      <c r="J36" s="271"/>
      <c r="K36" s="271"/>
      <c r="L36" s="271"/>
      <c r="M36" s="271"/>
      <c r="N36" s="271"/>
      <c r="O36" s="271"/>
      <c r="P36" s="271"/>
      <c r="Q36" s="271"/>
      <c r="R36" s="271"/>
      <c r="S36" s="271"/>
      <c r="T36" s="271"/>
      <c r="U36" s="271"/>
      <c r="V36" s="271"/>
      <c r="W36" s="272"/>
    </row>
    <row r="37" spans="2:23" ht="15.75" thickBot="1" x14ac:dyDescent="0.25">
      <c r="B37" s="273"/>
      <c r="C37" s="274"/>
      <c r="D37" s="274"/>
      <c r="E37" s="274"/>
      <c r="F37" s="274"/>
      <c r="G37" s="274"/>
      <c r="H37" s="274"/>
      <c r="I37" s="274"/>
      <c r="J37" s="274"/>
      <c r="K37" s="274"/>
      <c r="L37" s="274"/>
      <c r="M37" s="274"/>
      <c r="N37" s="274"/>
      <c r="O37" s="274"/>
      <c r="P37" s="274"/>
      <c r="Q37" s="274"/>
      <c r="R37" s="274"/>
      <c r="S37" s="274"/>
      <c r="T37" s="274"/>
      <c r="U37" s="274"/>
      <c r="V37" s="274"/>
      <c r="W37" s="275"/>
    </row>
  </sheetData>
  <mergeCells count="6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6600"/>
  </sheetPr>
  <dimension ref="A1:AA62"/>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874</v>
      </c>
      <c r="M4" s="310" t="s">
        <v>873</v>
      </c>
      <c r="N4" s="310"/>
      <c r="O4" s="310"/>
      <c r="P4" s="310"/>
      <c r="Q4" s="311"/>
      <c r="R4" s="17"/>
      <c r="S4" s="312" t="s">
        <v>2170</v>
      </c>
      <c r="T4" s="313"/>
      <c r="U4" s="313"/>
      <c r="V4" s="303" t="s">
        <v>872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9.5" customHeight="1" thickBot="1" x14ac:dyDescent="0.25">
      <c r="B6" s="18" t="s">
        <v>11</v>
      </c>
      <c r="C6" s="19" t="s">
        <v>708</v>
      </c>
      <c r="D6" s="299" t="s">
        <v>744</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858</v>
      </c>
      <c r="D7" s="301" t="s">
        <v>871</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729</v>
      </c>
      <c r="D8" s="301" t="s">
        <v>743</v>
      </c>
      <c r="E8" s="301"/>
      <c r="F8" s="301"/>
      <c r="G8" s="301"/>
      <c r="H8" s="301"/>
      <c r="J8" s="23" t="s">
        <v>870</v>
      </c>
      <c r="K8" s="23" t="s">
        <v>869</v>
      </c>
      <c r="L8" s="23" t="s">
        <v>868</v>
      </c>
      <c r="M8" s="23" t="s">
        <v>867</v>
      </c>
      <c r="N8" s="22"/>
      <c r="P8" s="302" t="s">
        <v>10</v>
      </c>
      <c r="Q8" s="302"/>
      <c r="R8" s="302"/>
      <c r="S8" s="302"/>
      <c r="T8" s="302"/>
      <c r="U8" s="302"/>
      <c r="V8" s="302"/>
      <c r="W8" s="302"/>
    </row>
    <row r="9" spans="1:25" ht="30" customHeight="1" x14ac:dyDescent="0.2">
      <c r="B9" s="20"/>
      <c r="C9" s="19" t="s">
        <v>838</v>
      </c>
      <c r="D9" s="301" t="s">
        <v>866</v>
      </c>
      <c r="E9" s="301"/>
      <c r="F9" s="301"/>
      <c r="G9" s="301"/>
      <c r="H9" s="301"/>
      <c r="I9" s="301" t="s">
        <v>10</v>
      </c>
      <c r="J9" s="301"/>
      <c r="K9" s="301"/>
      <c r="L9" s="301"/>
      <c r="M9" s="301"/>
      <c r="N9" s="301"/>
      <c r="O9" s="301"/>
      <c r="P9" s="301"/>
      <c r="Q9" s="301"/>
      <c r="R9" s="301"/>
      <c r="S9" s="301"/>
      <c r="T9" s="301"/>
      <c r="U9" s="301"/>
      <c r="V9" s="301"/>
      <c r="W9" s="302"/>
    </row>
    <row r="10" spans="1:25" ht="30" customHeight="1" x14ac:dyDescent="0.2">
      <c r="B10" s="20"/>
      <c r="C10" s="19" t="s">
        <v>834</v>
      </c>
      <c r="D10" s="301" t="s">
        <v>865</v>
      </c>
      <c r="E10" s="301"/>
      <c r="F10" s="301"/>
      <c r="G10" s="301"/>
      <c r="H10" s="301"/>
      <c r="I10" s="302" t="s">
        <v>10</v>
      </c>
      <c r="J10" s="302"/>
      <c r="K10" s="302"/>
      <c r="L10" s="302"/>
      <c r="M10" s="302"/>
      <c r="N10" s="302"/>
      <c r="O10" s="302"/>
      <c r="P10" s="302"/>
      <c r="Q10" s="302"/>
      <c r="R10" s="302"/>
      <c r="S10" s="302"/>
      <c r="T10" s="302"/>
      <c r="U10" s="302"/>
      <c r="V10" s="302"/>
      <c r="W10" s="302"/>
    </row>
    <row r="11" spans="1:25" ht="30" customHeight="1" x14ac:dyDescent="0.2">
      <c r="B11" s="20"/>
      <c r="C11" s="19" t="s">
        <v>718</v>
      </c>
      <c r="D11" s="301" t="s">
        <v>737</v>
      </c>
      <c r="E11" s="301"/>
      <c r="F11" s="301"/>
      <c r="G11" s="301"/>
      <c r="H11" s="301"/>
      <c r="I11" s="302" t="s">
        <v>10</v>
      </c>
      <c r="J11" s="302"/>
      <c r="K11" s="302"/>
      <c r="L11" s="302"/>
      <c r="M11" s="302"/>
      <c r="N11" s="302"/>
      <c r="O11" s="302"/>
      <c r="P11" s="302"/>
      <c r="Q11" s="302"/>
      <c r="R11" s="302"/>
      <c r="S11" s="302"/>
      <c r="T11" s="302"/>
      <c r="U11" s="302"/>
      <c r="V11" s="302"/>
      <c r="W11" s="302"/>
    </row>
    <row r="12" spans="1:25" ht="25.5" customHeight="1" thickBot="1" x14ac:dyDescent="0.25">
      <c r="B12" s="20"/>
      <c r="C12" s="302" t="s">
        <v>10</v>
      </c>
      <c r="D12" s="302"/>
      <c r="E12" s="302"/>
      <c r="F12" s="302"/>
      <c r="G12" s="302"/>
      <c r="H12" s="302"/>
      <c r="I12" s="302"/>
      <c r="J12" s="302"/>
      <c r="K12" s="302"/>
      <c r="L12" s="302"/>
      <c r="M12" s="302"/>
      <c r="N12" s="302"/>
      <c r="O12" s="302"/>
      <c r="P12" s="302"/>
      <c r="Q12" s="302"/>
      <c r="R12" s="302"/>
      <c r="S12" s="302"/>
      <c r="T12" s="302"/>
      <c r="U12" s="302"/>
      <c r="V12" s="302"/>
      <c r="W12" s="302"/>
    </row>
    <row r="13" spans="1:25" ht="409.5" customHeight="1" thickTop="1" thickBot="1" x14ac:dyDescent="0.25">
      <c r="B13" s="24" t="s">
        <v>22</v>
      </c>
      <c r="C13" s="303" t="s">
        <v>864</v>
      </c>
      <c r="D13" s="303"/>
      <c r="E13" s="303"/>
      <c r="F13" s="303"/>
      <c r="G13" s="303"/>
      <c r="H13" s="303"/>
      <c r="I13" s="303"/>
      <c r="J13" s="303"/>
      <c r="K13" s="303"/>
      <c r="L13" s="303"/>
      <c r="M13" s="303"/>
      <c r="N13" s="303"/>
      <c r="O13" s="303"/>
      <c r="P13" s="303"/>
      <c r="Q13" s="303"/>
      <c r="R13" s="303"/>
      <c r="S13" s="303"/>
      <c r="T13" s="303"/>
      <c r="U13" s="303"/>
      <c r="V13" s="303"/>
      <c r="W13" s="304"/>
    </row>
    <row r="14" spans="1:25" ht="9" customHeight="1" thickTop="1" thickBot="1" x14ac:dyDescent="0.25"/>
    <row r="15" spans="1:25" ht="21.75" customHeight="1" thickTop="1" thickBot="1" x14ac:dyDescent="0.25">
      <c r="B15" s="11" t="s">
        <v>24</v>
      </c>
      <c r="C15" s="12"/>
      <c r="D15" s="12"/>
      <c r="E15" s="12"/>
      <c r="F15" s="12"/>
      <c r="G15" s="12"/>
      <c r="H15" s="13"/>
      <c r="I15" s="13"/>
      <c r="J15" s="13"/>
      <c r="K15" s="13"/>
      <c r="L15" s="13"/>
      <c r="M15" s="13"/>
      <c r="N15" s="13"/>
      <c r="O15" s="13"/>
      <c r="P15" s="13"/>
      <c r="Q15" s="13"/>
      <c r="R15" s="13"/>
      <c r="S15" s="13"/>
      <c r="T15" s="13"/>
      <c r="U15" s="13"/>
      <c r="V15" s="13"/>
      <c r="W15" s="14"/>
    </row>
    <row r="16" spans="1:25" ht="19.5" customHeight="1" thickTop="1" x14ac:dyDescent="0.2">
      <c r="B16" s="305" t="s">
        <v>25</v>
      </c>
      <c r="C16" s="225"/>
      <c r="D16" s="225"/>
      <c r="E16" s="225"/>
      <c r="F16" s="225"/>
      <c r="G16" s="225"/>
      <c r="H16" s="225"/>
      <c r="I16" s="225"/>
      <c r="J16" s="27"/>
      <c r="K16" s="225" t="s">
        <v>26</v>
      </c>
      <c r="L16" s="225"/>
      <c r="M16" s="225"/>
      <c r="N16" s="225"/>
      <c r="O16" s="225"/>
      <c r="P16" s="225"/>
      <c r="Q16" s="225"/>
      <c r="R16" s="28"/>
      <c r="S16" s="225" t="s">
        <v>27</v>
      </c>
      <c r="T16" s="225"/>
      <c r="U16" s="225"/>
      <c r="V16" s="225"/>
      <c r="W16" s="306"/>
    </row>
    <row r="17" spans="2:27" ht="140.25" customHeight="1" x14ac:dyDescent="0.2">
      <c r="B17" s="18" t="s">
        <v>28</v>
      </c>
      <c r="C17" s="299" t="s">
        <v>10</v>
      </c>
      <c r="D17" s="299"/>
      <c r="E17" s="299"/>
      <c r="F17" s="299"/>
      <c r="G17" s="299"/>
      <c r="H17" s="299"/>
      <c r="I17" s="299"/>
      <c r="J17" s="25"/>
      <c r="K17" s="25" t="s">
        <v>29</v>
      </c>
      <c r="L17" s="299" t="s">
        <v>10</v>
      </c>
      <c r="M17" s="299"/>
      <c r="N17" s="299"/>
      <c r="O17" s="299"/>
      <c r="P17" s="299"/>
      <c r="Q17" s="299"/>
      <c r="S17" s="25" t="s">
        <v>30</v>
      </c>
      <c r="T17" s="300" t="s">
        <v>863</v>
      </c>
      <c r="U17" s="300"/>
      <c r="V17" s="300"/>
      <c r="W17" s="300"/>
    </row>
    <row r="18" spans="2:27" ht="86.25" customHeight="1" x14ac:dyDescent="0.2">
      <c r="B18" s="18" t="s">
        <v>32</v>
      </c>
      <c r="C18" s="299" t="s">
        <v>10</v>
      </c>
      <c r="D18" s="299"/>
      <c r="E18" s="299"/>
      <c r="F18" s="299"/>
      <c r="G18" s="299"/>
      <c r="H18" s="299"/>
      <c r="I18" s="299"/>
      <c r="J18" s="25"/>
      <c r="K18" s="25" t="s">
        <v>32</v>
      </c>
      <c r="L18" s="299" t="s">
        <v>10</v>
      </c>
      <c r="M18" s="299"/>
      <c r="N18" s="299"/>
      <c r="O18" s="299"/>
      <c r="P18" s="299"/>
      <c r="Q18" s="299"/>
      <c r="S18" s="25" t="s">
        <v>33</v>
      </c>
      <c r="T18" s="300" t="s">
        <v>10</v>
      </c>
      <c r="U18" s="300"/>
      <c r="V18" s="300"/>
      <c r="W18" s="300"/>
    </row>
    <row r="19" spans="2:27" ht="25.5" customHeight="1" thickBot="1" x14ac:dyDescent="0.25">
      <c r="B19" s="29" t="s">
        <v>34</v>
      </c>
      <c r="C19" s="228" t="s">
        <v>10</v>
      </c>
      <c r="D19" s="228"/>
      <c r="E19" s="228"/>
      <c r="F19" s="228"/>
      <c r="G19" s="228"/>
      <c r="H19" s="228"/>
      <c r="I19" s="228"/>
      <c r="J19" s="228"/>
      <c r="K19" s="228"/>
      <c r="L19" s="228"/>
      <c r="M19" s="228"/>
      <c r="N19" s="228"/>
      <c r="O19" s="228"/>
      <c r="P19" s="228"/>
      <c r="Q19" s="228"/>
      <c r="R19" s="228"/>
      <c r="S19" s="228"/>
      <c r="T19" s="228"/>
      <c r="U19" s="228"/>
      <c r="V19" s="228"/>
      <c r="W19" s="290"/>
    </row>
    <row r="20" spans="2:27" ht="21.75" customHeight="1" thickTop="1" thickBot="1" x14ac:dyDescent="0.25">
      <c r="B20" s="11" t="s">
        <v>35</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291" t="s">
        <v>36</v>
      </c>
      <c r="C21" s="231"/>
      <c r="D21" s="231"/>
      <c r="E21" s="231"/>
      <c r="F21" s="231"/>
      <c r="G21" s="231"/>
      <c r="H21" s="231"/>
      <c r="I21" s="231"/>
      <c r="J21" s="231"/>
      <c r="K21" s="231"/>
      <c r="L21" s="231"/>
      <c r="M21" s="231"/>
      <c r="N21" s="231"/>
      <c r="O21" s="231"/>
      <c r="P21" s="231"/>
      <c r="Q21" s="231"/>
      <c r="R21" s="231"/>
      <c r="S21" s="231"/>
      <c r="T21" s="232"/>
      <c r="U21" s="233" t="s">
        <v>37</v>
      </c>
      <c r="V21" s="234"/>
      <c r="W21" s="280"/>
    </row>
    <row r="22" spans="2:27" ht="14.25" customHeight="1" x14ac:dyDescent="0.2">
      <c r="B22" s="292" t="s">
        <v>38</v>
      </c>
      <c r="C22" s="249"/>
      <c r="D22" s="249"/>
      <c r="E22" s="249"/>
      <c r="F22" s="249"/>
      <c r="G22" s="249"/>
      <c r="H22" s="249"/>
      <c r="I22" s="249"/>
      <c r="J22" s="249"/>
      <c r="K22" s="249"/>
      <c r="L22" s="249"/>
      <c r="M22" s="249" t="s">
        <v>39</v>
      </c>
      <c r="N22" s="249"/>
      <c r="O22" s="249" t="s">
        <v>40</v>
      </c>
      <c r="P22" s="249"/>
      <c r="Q22" s="249" t="s">
        <v>41</v>
      </c>
      <c r="R22" s="249"/>
      <c r="S22" s="249" t="s">
        <v>42</v>
      </c>
      <c r="T22" s="236" t="s">
        <v>43</v>
      </c>
      <c r="U22" s="238" t="s">
        <v>44</v>
      </c>
      <c r="V22" s="240" t="s">
        <v>45</v>
      </c>
      <c r="W22" s="297" t="s">
        <v>46</v>
      </c>
    </row>
    <row r="23" spans="2:27" ht="27" customHeight="1" thickBot="1" x14ac:dyDescent="0.25">
      <c r="B23" s="293"/>
      <c r="C23" s="294"/>
      <c r="D23" s="294"/>
      <c r="E23" s="294"/>
      <c r="F23" s="294"/>
      <c r="G23" s="294"/>
      <c r="H23" s="294"/>
      <c r="I23" s="294"/>
      <c r="J23" s="294"/>
      <c r="K23" s="294"/>
      <c r="L23" s="294"/>
      <c r="M23" s="294"/>
      <c r="N23" s="294"/>
      <c r="O23" s="294"/>
      <c r="P23" s="294"/>
      <c r="Q23" s="294"/>
      <c r="R23" s="294"/>
      <c r="S23" s="294"/>
      <c r="T23" s="295"/>
      <c r="U23" s="296"/>
      <c r="V23" s="294"/>
      <c r="W23" s="298"/>
      <c r="Z23" s="32" t="s">
        <v>10</v>
      </c>
      <c r="AA23" s="32" t="s">
        <v>47</v>
      </c>
    </row>
    <row r="24" spans="2:27" ht="56.25" customHeight="1" x14ac:dyDescent="0.2">
      <c r="B24" s="287" t="s">
        <v>862</v>
      </c>
      <c r="C24" s="288"/>
      <c r="D24" s="288"/>
      <c r="E24" s="288"/>
      <c r="F24" s="288"/>
      <c r="G24" s="288"/>
      <c r="H24" s="288"/>
      <c r="I24" s="288"/>
      <c r="J24" s="288"/>
      <c r="K24" s="288"/>
      <c r="L24" s="288"/>
      <c r="M24" s="289" t="s">
        <v>858</v>
      </c>
      <c r="N24" s="289"/>
      <c r="O24" s="289" t="s">
        <v>49</v>
      </c>
      <c r="P24" s="289"/>
      <c r="Q24" s="289" t="s">
        <v>50</v>
      </c>
      <c r="R24" s="289"/>
      <c r="S24" s="33" t="s">
        <v>579</v>
      </c>
      <c r="T24" s="33" t="s">
        <v>861</v>
      </c>
      <c r="U24" s="33" t="s">
        <v>860</v>
      </c>
      <c r="V24" s="33">
        <f t="shared" ref="V24:V40" si="0">+IF(ISERR(U24/T24*100),"N/A",ROUND(U24/T24*100,2))</f>
        <v>119.84</v>
      </c>
      <c r="W24" s="34">
        <f t="shared" ref="W24:W40" si="1">+IF(ISERR(U24/S24*100),"N/A",ROUND(U24/S24*100,2))</f>
        <v>27.45</v>
      </c>
    </row>
    <row r="25" spans="2:27" ht="56.25" customHeight="1" x14ac:dyDescent="0.2">
      <c r="B25" s="287" t="s">
        <v>859</v>
      </c>
      <c r="C25" s="288"/>
      <c r="D25" s="288"/>
      <c r="E25" s="288"/>
      <c r="F25" s="288"/>
      <c r="G25" s="288"/>
      <c r="H25" s="288"/>
      <c r="I25" s="288"/>
      <c r="J25" s="288"/>
      <c r="K25" s="288"/>
      <c r="L25" s="288"/>
      <c r="M25" s="289" t="s">
        <v>858</v>
      </c>
      <c r="N25" s="289"/>
      <c r="O25" s="289" t="s">
        <v>49</v>
      </c>
      <c r="P25" s="289"/>
      <c r="Q25" s="289" t="s">
        <v>50</v>
      </c>
      <c r="R25" s="289"/>
      <c r="S25" s="33" t="s">
        <v>857</v>
      </c>
      <c r="T25" s="33" t="s">
        <v>856</v>
      </c>
      <c r="U25" s="33" t="s">
        <v>855</v>
      </c>
      <c r="V25" s="33">
        <f t="shared" si="0"/>
        <v>164.62</v>
      </c>
      <c r="W25" s="34">
        <f t="shared" si="1"/>
        <v>38.630000000000003</v>
      </c>
    </row>
    <row r="26" spans="2:27" ht="56.25" customHeight="1" x14ac:dyDescent="0.2">
      <c r="B26" s="287" t="s">
        <v>854</v>
      </c>
      <c r="C26" s="288"/>
      <c r="D26" s="288"/>
      <c r="E26" s="288"/>
      <c r="F26" s="288"/>
      <c r="G26" s="288"/>
      <c r="H26" s="288"/>
      <c r="I26" s="288"/>
      <c r="J26" s="288"/>
      <c r="K26" s="288"/>
      <c r="L26" s="288"/>
      <c r="M26" s="289" t="s">
        <v>729</v>
      </c>
      <c r="N26" s="289"/>
      <c r="O26" s="289" t="s">
        <v>49</v>
      </c>
      <c r="P26" s="289"/>
      <c r="Q26" s="289" t="s">
        <v>50</v>
      </c>
      <c r="R26" s="289"/>
      <c r="S26" s="33" t="s">
        <v>853</v>
      </c>
      <c r="T26" s="33" t="s">
        <v>852</v>
      </c>
      <c r="U26" s="33" t="s">
        <v>851</v>
      </c>
      <c r="V26" s="33">
        <f t="shared" si="0"/>
        <v>99.09</v>
      </c>
      <c r="W26" s="34">
        <f t="shared" si="1"/>
        <v>101.74</v>
      </c>
    </row>
    <row r="27" spans="2:27" ht="56.25" customHeight="1" x14ac:dyDescent="0.2">
      <c r="B27" s="287" t="s">
        <v>850</v>
      </c>
      <c r="C27" s="288"/>
      <c r="D27" s="288"/>
      <c r="E27" s="288"/>
      <c r="F27" s="288"/>
      <c r="G27" s="288"/>
      <c r="H27" s="288"/>
      <c r="I27" s="288"/>
      <c r="J27" s="288"/>
      <c r="K27" s="288"/>
      <c r="L27" s="288"/>
      <c r="M27" s="289" t="s">
        <v>729</v>
      </c>
      <c r="N27" s="289"/>
      <c r="O27" s="289" t="s">
        <v>49</v>
      </c>
      <c r="P27" s="289"/>
      <c r="Q27" s="289" t="s">
        <v>50</v>
      </c>
      <c r="R27" s="289"/>
      <c r="S27" s="33" t="s">
        <v>51</v>
      </c>
      <c r="T27" s="33" t="s">
        <v>87</v>
      </c>
      <c r="U27" s="33" t="s">
        <v>87</v>
      </c>
      <c r="V27" s="33" t="str">
        <f t="shared" si="0"/>
        <v>N/A</v>
      </c>
      <c r="W27" s="34">
        <f t="shared" si="1"/>
        <v>0</v>
      </c>
    </row>
    <row r="28" spans="2:27" ht="56.25" customHeight="1" x14ac:dyDescent="0.2">
      <c r="B28" s="287" t="s">
        <v>849</v>
      </c>
      <c r="C28" s="288"/>
      <c r="D28" s="288"/>
      <c r="E28" s="288"/>
      <c r="F28" s="288"/>
      <c r="G28" s="288"/>
      <c r="H28" s="288"/>
      <c r="I28" s="288"/>
      <c r="J28" s="288"/>
      <c r="K28" s="288"/>
      <c r="L28" s="288"/>
      <c r="M28" s="289" t="s">
        <v>729</v>
      </c>
      <c r="N28" s="289"/>
      <c r="O28" s="289" t="s">
        <v>49</v>
      </c>
      <c r="P28" s="289"/>
      <c r="Q28" s="289" t="s">
        <v>50</v>
      </c>
      <c r="R28" s="289"/>
      <c r="S28" s="33" t="s">
        <v>848</v>
      </c>
      <c r="T28" s="33" t="s">
        <v>847</v>
      </c>
      <c r="U28" s="33" t="s">
        <v>846</v>
      </c>
      <c r="V28" s="33">
        <f t="shared" si="0"/>
        <v>91.94</v>
      </c>
      <c r="W28" s="34">
        <f t="shared" si="1"/>
        <v>93.88</v>
      </c>
    </row>
    <row r="29" spans="2:27" ht="56.25" customHeight="1" x14ac:dyDescent="0.2">
      <c r="B29" s="287" t="s">
        <v>845</v>
      </c>
      <c r="C29" s="288"/>
      <c r="D29" s="288"/>
      <c r="E29" s="288"/>
      <c r="F29" s="288"/>
      <c r="G29" s="288"/>
      <c r="H29" s="288"/>
      <c r="I29" s="288"/>
      <c r="J29" s="288"/>
      <c r="K29" s="288"/>
      <c r="L29" s="288"/>
      <c r="M29" s="289" t="s">
        <v>838</v>
      </c>
      <c r="N29" s="289"/>
      <c r="O29" s="289" t="s">
        <v>49</v>
      </c>
      <c r="P29" s="289"/>
      <c r="Q29" s="289" t="s">
        <v>50</v>
      </c>
      <c r="R29" s="289"/>
      <c r="S29" s="33" t="s">
        <v>843</v>
      </c>
      <c r="T29" s="33" t="s">
        <v>844</v>
      </c>
      <c r="U29" s="33" t="s">
        <v>843</v>
      </c>
      <c r="V29" s="33">
        <f t="shared" si="0"/>
        <v>117.38</v>
      </c>
      <c r="W29" s="34">
        <f t="shared" si="1"/>
        <v>100</v>
      </c>
    </row>
    <row r="30" spans="2:27" ht="56.25" customHeight="1" x14ac:dyDescent="0.2">
      <c r="B30" s="287" t="s">
        <v>842</v>
      </c>
      <c r="C30" s="288"/>
      <c r="D30" s="288"/>
      <c r="E30" s="288"/>
      <c r="F30" s="288"/>
      <c r="G30" s="288"/>
      <c r="H30" s="288"/>
      <c r="I30" s="288"/>
      <c r="J30" s="288"/>
      <c r="K30" s="288"/>
      <c r="L30" s="288"/>
      <c r="M30" s="289" t="s">
        <v>838</v>
      </c>
      <c r="N30" s="289"/>
      <c r="O30" s="289" t="s">
        <v>49</v>
      </c>
      <c r="P30" s="289"/>
      <c r="Q30" s="289" t="s">
        <v>50</v>
      </c>
      <c r="R30" s="289"/>
      <c r="S30" s="33" t="s">
        <v>254</v>
      </c>
      <c r="T30" s="33" t="s">
        <v>841</v>
      </c>
      <c r="U30" s="33" t="s">
        <v>840</v>
      </c>
      <c r="V30" s="33">
        <f t="shared" si="0"/>
        <v>43.28</v>
      </c>
      <c r="W30" s="34">
        <f t="shared" si="1"/>
        <v>41.43</v>
      </c>
    </row>
    <row r="31" spans="2:27" ht="56.25" customHeight="1" x14ac:dyDescent="0.2">
      <c r="B31" s="287" t="s">
        <v>839</v>
      </c>
      <c r="C31" s="288"/>
      <c r="D31" s="288"/>
      <c r="E31" s="288"/>
      <c r="F31" s="288"/>
      <c r="G31" s="288"/>
      <c r="H31" s="288"/>
      <c r="I31" s="288"/>
      <c r="J31" s="288"/>
      <c r="K31" s="288"/>
      <c r="L31" s="288"/>
      <c r="M31" s="289" t="s">
        <v>838</v>
      </c>
      <c r="N31" s="289"/>
      <c r="O31" s="289" t="s">
        <v>49</v>
      </c>
      <c r="P31" s="289"/>
      <c r="Q31" s="289" t="s">
        <v>132</v>
      </c>
      <c r="R31" s="289"/>
      <c r="S31" s="33" t="s">
        <v>660</v>
      </c>
      <c r="T31" s="33" t="s">
        <v>55</v>
      </c>
      <c r="U31" s="33" t="s">
        <v>55</v>
      </c>
      <c r="V31" s="33" t="str">
        <f t="shared" si="0"/>
        <v>N/A</v>
      </c>
      <c r="W31" s="34" t="str">
        <f t="shared" si="1"/>
        <v>N/A</v>
      </c>
    </row>
    <row r="32" spans="2:27" ht="56.25" customHeight="1" x14ac:dyDescent="0.2">
      <c r="B32" s="287" t="s">
        <v>837</v>
      </c>
      <c r="C32" s="288"/>
      <c r="D32" s="288"/>
      <c r="E32" s="288"/>
      <c r="F32" s="288"/>
      <c r="G32" s="288"/>
      <c r="H32" s="288"/>
      <c r="I32" s="288"/>
      <c r="J32" s="288"/>
      <c r="K32" s="288"/>
      <c r="L32" s="288"/>
      <c r="M32" s="289" t="s">
        <v>834</v>
      </c>
      <c r="N32" s="289"/>
      <c r="O32" s="289" t="s">
        <v>49</v>
      </c>
      <c r="P32" s="289"/>
      <c r="Q32" s="289" t="s">
        <v>50</v>
      </c>
      <c r="R32" s="289"/>
      <c r="S32" s="33" t="s">
        <v>270</v>
      </c>
      <c r="T32" s="33" t="s">
        <v>270</v>
      </c>
      <c r="U32" s="33" t="s">
        <v>836</v>
      </c>
      <c r="V32" s="33">
        <f t="shared" si="0"/>
        <v>104.58</v>
      </c>
      <c r="W32" s="34">
        <f t="shared" si="1"/>
        <v>104.58</v>
      </c>
    </row>
    <row r="33" spans="2:25" ht="56.25" customHeight="1" x14ac:dyDescent="0.2">
      <c r="B33" s="287" t="s">
        <v>835</v>
      </c>
      <c r="C33" s="288"/>
      <c r="D33" s="288"/>
      <c r="E33" s="288"/>
      <c r="F33" s="288"/>
      <c r="G33" s="288"/>
      <c r="H33" s="288"/>
      <c r="I33" s="288"/>
      <c r="J33" s="288"/>
      <c r="K33" s="288"/>
      <c r="L33" s="288"/>
      <c r="M33" s="289" t="s">
        <v>834</v>
      </c>
      <c r="N33" s="289"/>
      <c r="O33" s="289" t="s">
        <v>49</v>
      </c>
      <c r="P33" s="289"/>
      <c r="Q33" s="289" t="s">
        <v>50</v>
      </c>
      <c r="R33" s="289"/>
      <c r="S33" s="33" t="s">
        <v>270</v>
      </c>
      <c r="T33" s="33" t="s">
        <v>270</v>
      </c>
      <c r="U33" s="33" t="s">
        <v>833</v>
      </c>
      <c r="V33" s="33">
        <f t="shared" si="0"/>
        <v>101.22</v>
      </c>
      <c r="W33" s="34">
        <f t="shared" si="1"/>
        <v>101.22</v>
      </c>
    </row>
    <row r="34" spans="2:25" ht="56.25" customHeight="1" x14ac:dyDescent="0.2">
      <c r="B34" s="287" t="s">
        <v>832</v>
      </c>
      <c r="C34" s="288"/>
      <c r="D34" s="288"/>
      <c r="E34" s="288"/>
      <c r="F34" s="288"/>
      <c r="G34" s="288"/>
      <c r="H34" s="288"/>
      <c r="I34" s="288"/>
      <c r="J34" s="288"/>
      <c r="K34" s="288"/>
      <c r="L34" s="288"/>
      <c r="M34" s="289" t="s">
        <v>718</v>
      </c>
      <c r="N34" s="289"/>
      <c r="O34" s="289" t="s">
        <v>49</v>
      </c>
      <c r="P34" s="289"/>
      <c r="Q34" s="289" t="s">
        <v>50</v>
      </c>
      <c r="R34" s="289"/>
      <c r="S34" s="33" t="s">
        <v>831</v>
      </c>
      <c r="T34" s="33" t="s">
        <v>830</v>
      </c>
      <c r="U34" s="33" t="s">
        <v>829</v>
      </c>
      <c r="V34" s="33">
        <f t="shared" si="0"/>
        <v>100.97</v>
      </c>
      <c r="W34" s="34">
        <f t="shared" si="1"/>
        <v>100.11</v>
      </c>
    </row>
    <row r="35" spans="2:25" ht="56.25" customHeight="1" x14ac:dyDescent="0.2">
      <c r="B35" s="287" t="s">
        <v>828</v>
      </c>
      <c r="C35" s="288"/>
      <c r="D35" s="288"/>
      <c r="E35" s="288"/>
      <c r="F35" s="288"/>
      <c r="G35" s="288"/>
      <c r="H35" s="288"/>
      <c r="I35" s="288"/>
      <c r="J35" s="288"/>
      <c r="K35" s="288"/>
      <c r="L35" s="288"/>
      <c r="M35" s="289" t="s">
        <v>718</v>
      </c>
      <c r="N35" s="289"/>
      <c r="O35" s="289" t="s">
        <v>49</v>
      </c>
      <c r="P35" s="289"/>
      <c r="Q35" s="289" t="s">
        <v>50</v>
      </c>
      <c r="R35" s="289"/>
      <c r="S35" s="33" t="s">
        <v>827</v>
      </c>
      <c r="T35" s="33" t="s">
        <v>826</v>
      </c>
      <c r="U35" s="33" t="s">
        <v>825</v>
      </c>
      <c r="V35" s="33">
        <f t="shared" si="0"/>
        <v>100.25</v>
      </c>
      <c r="W35" s="34">
        <f t="shared" si="1"/>
        <v>99.39</v>
      </c>
    </row>
    <row r="36" spans="2:25" ht="56.25" customHeight="1" x14ac:dyDescent="0.2">
      <c r="B36" s="287" t="s">
        <v>824</v>
      </c>
      <c r="C36" s="288"/>
      <c r="D36" s="288"/>
      <c r="E36" s="288"/>
      <c r="F36" s="288"/>
      <c r="G36" s="288"/>
      <c r="H36" s="288"/>
      <c r="I36" s="288"/>
      <c r="J36" s="288"/>
      <c r="K36" s="288"/>
      <c r="L36" s="288"/>
      <c r="M36" s="289" t="s">
        <v>718</v>
      </c>
      <c r="N36" s="289"/>
      <c r="O36" s="289" t="s">
        <v>49</v>
      </c>
      <c r="P36" s="289"/>
      <c r="Q36" s="289" t="s">
        <v>50</v>
      </c>
      <c r="R36" s="289"/>
      <c r="S36" s="33" t="s">
        <v>823</v>
      </c>
      <c r="T36" s="33" t="s">
        <v>823</v>
      </c>
      <c r="U36" s="33" t="s">
        <v>822</v>
      </c>
      <c r="V36" s="33">
        <f t="shared" si="0"/>
        <v>98.89</v>
      </c>
      <c r="W36" s="34">
        <f t="shared" si="1"/>
        <v>98.89</v>
      </c>
    </row>
    <row r="37" spans="2:25" ht="56.25" customHeight="1" x14ac:dyDescent="0.2">
      <c r="B37" s="287" t="s">
        <v>821</v>
      </c>
      <c r="C37" s="288"/>
      <c r="D37" s="288"/>
      <c r="E37" s="288"/>
      <c r="F37" s="288"/>
      <c r="G37" s="288"/>
      <c r="H37" s="288"/>
      <c r="I37" s="288"/>
      <c r="J37" s="288"/>
      <c r="K37" s="288"/>
      <c r="L37" s="288"/>
      <c r="M37" s="289" t="s">
        <v>718</v>
      </c>
      <c r="N37" s="289"/>
      <c r="O37" s="289" t="s">
        <v>49</v>
      </c>
      <c r="P37" s="289"/>
      <c r="Q37" s="289" t="s">
        <v>50</v>
      </c>
      <c r="R37" s="289"/>
      <c r="S37" s="33" t="s">
        <v>820</v>
      </c>
      <c r="T37" s="33" t="s">
        <v>820</v>
      </c>
      <c r="U37" s="33" t="s">
        <v>819</v>
      </c>
      <c r="V37" s="33">
        <f t="shared" si="0"/>
        <v>96.67</v>
      </c>
      <c r="W37" s="34">
        <f t="shared" si="1"/>
        <v>96.67</v>
      </c>
    </row>
    <row r="38" spans="2:25" ht="56.25" customHeight="1" x14ac:dyDescent="0.2">
      <c r="B38" s="287" t="s">
        <v>818</v>
      </c>
      <c r="C38" s="288"/>
      <c r="D38" s="288"/>
      <c r="E38" s="288"/>
      <c r="F38" s="288"/>
      <c r="G38" s="288"/>
      <c r="H38" s="288"/>
      <c r="I38" s="288"/>
      <c r="J38" s="288"/>
      <c r="K38" s="288"/>
      <c r="L38" s="288"/>
      <c r="M38" s="289" t="s">
        <v>718</v>
      </c>
      <c r="N38" s="289"/>
      <c r="O38" s="289" t="s">
        <v>49</v>
      </c>
      <c r="P38" s="289"/>
      <c r="Q38" s="289" t="s">
        <v>50</v>
      </c>
      <c r="R38" s="289"/>
      <c r="S38" s="33" t="s">
        <v>599</v>
      </c>
      <c r="T38" s="33" t="s">
        <v>599</v>
      </c>
      <c r="U38" s="33" t="s">
        <v>599</v>
      </c>
      <c r="V38" s="33">
        <f t="shared" si="0"/>
        <v>100</v>
      </c>
      <c r="W38" s="34">
        <f t="shared" si="1"/>
        <v>100</v>
      </c>
    </row>
    <row r="39" spans="2:25" ht="56.25" customHeight="1" x14ac:dyDescent="0.2">
      <c r="B39" s="287" t="s">
        <v>817</v>
      </c>
      <c r="C39" s="288"/>
      <c r="D39" s="288"/>
      <c r="E39" s="288"/>
      <c r="F39" s="288"/>
      <c r="G39" s="288"/>
      <c r="H39" s="288"/>
      <c r="I39" s="288"/>
      <c r="J39" s="288"/>
      <c r="K39" s="288"/>
      <c r="L39" s="288"/>
      <c r="M39" s="289" t="s">
        <v>718</v>
      </c>
      <c r="N39" s="289"/>
      <c r="O39" s="289" t="s">
        <v>49</v>
      </c>
      <c r="P39" s="289"/>
      <c r="Q39" s="289" t="s">
        <v>50</v>
      </c>
      <c r="R39" s="289"/>
      <c r="S39" s="33" t="s">
        <v>816</v>
      </c>
      <c r="T39" s="33" t="s">
        <v>815</v>
      </c>
      <c r="U39" s="33" t="s">
        <v>814</v>
      </c>
      <c r="V39" s="33">
        <f t="shared" si="0"/>
        <v>114.04</v>
      </c>
      <c r="W39" s="34">
        <f t="shared" si="1"/>
        <v>107.59</v>
      </c>
    </row>
    <row r="40" spans="2:25" ht="56.25" customHeight="1" thickBot="1" x14ac:dyDescent="0.25">
      <c r="B40" s="287" t="s">
        <v>813</v>
      </c>
      <c r="C40" s="288"/>
      <c r="D40" s="288"/>
      <c r="E40" s="288"/>
      <c r="F40" s="288"/>
      <c r="G40" s="288"/>
      <c r="H40" s="288"/>
      <c r="I40" s="288"/>
      <c r="J40" s="288"/>
      <c r="K40" s="288"/>
      <c r="L40" s="288"/>
      <c r="M40" s="289" t="s">
        <v>708</v>
      </c>
      <c r="N40" s="289"/>
      <c r="O40" s="289" t="s">
        <v>49</v>
      </c>
      <c r="P40" s="289"/>
      <c r="Q40" s="289" t="s">
        <v>50</v>
      </c>
      <c r="R40" s="289"/>
      <c r="S40" s="33" t="s">
        <v>812</v>
      </c>
      <c r="T40" s="33" t="s">
        <v>812</v>
      </c>
      <c r="U40" s="33" t="s">
        <v>811</v>
      </c>
      <c r="V40" s="33">
        <f t="shared" si="0"/>
        <v>100.41</v>
      </c>
      <c r="W40" s="34">
        <f t="shared" si="1"/>
        <v>100.41</v>
      </c>
    </row>
    <row r="41" spans="2:25" ht="21.75" customHeight="1" thickTop="1" thickBot="1" x14ac:dyDescent="0.25">
      <c r="B41" s="11" t="s">
        <v>62</v>
      </c>
      <c r="C41" s="12"/>
      <c r="D41" s="12"/>
      <c r="E41" s="12"/>
      <c r="F41" s="12"/>
      <c r="G41" s="12"/>
      <c r="H41" s="13"/>
      <c r="I41" s="13"/>
      <c r="J41" s="13"/>
      <c r="K41" s="13"/>
      <c r="L41" s="13"/>
      <c r="M41" s="13"/>
      <c r="N41" s="13"/>
      <c r="O41" s="13"/>
      <c r="P41" s="13"/>
      <c r="Q41" s="13"/>
      <c r="R41" s="13"/>
      <c r="S41" s="13"/>
      <c r="T41" s="13"/>
      <c r="U41" s="13"/>
      <c r="V41" s="13"/>
      <c r="W41" s="14"/>
      <c r="X41" s="22"/>
    </row>
    <row r="42" spans="2:25" ht="29.25" customHeight="1" thickTop="1" thickBot="1" x14ac:dyDescent="0.25">
      <c r="B42" s="276" t="s">
        <v>2468</v>
      </c>
      <c r="C42" s="261"/>
      <c r="D42" s="261"/>
      <c r="E42" s="261"/>
      <c r="F42" s="261"/>
      <c r="G42" s="261"/>
      <c r="H42" s="261"/>
      <c r="I42" s="261"/>
      <c r="J42" s="261"/>
      <c r="K42" s="261"/>
      <c r="L42" s="261"/>
      <c r="M42" s="261"/>
      <c r="N42" s="261"/>
      <c r="O42" s="261"/>
      <c r="P42" s="261"/>
      <c r="Q42" s="262"/>
      <c r="R42" s="35" t="s">
        <v>42</v>
      </c>
      <c r="S42" s="234" t="s">
        <v>43</v>
      </c>
      <c r="T42" s="234"/>
      <c r="U42" s="30" t="s">
        <v>63</v>
      </c>
      <c r="V42" s="233" t="s">
        <v>64</v>
      </c>
      <c r="W42" s="280"/>
    </row>
    <row r="43" spans="2:25" ht="30.75" customHeight="1" thickBot="1" x14ac:dyDescent="0.25">
      <c r="B43" s="277"/>
      <c r="C43" s="278"/>
      <c r="D43" s="278"/>
      <c r="E43" s="278"/>
      <c r="F43" s="278"/>
      <c r="G43" s="278"/>
      <c r="H43" s="278"/>
      <c r="I43" s="278"/>
      <c r="J43" s="278"/>
      <c r="K43" s="278"/>
      <c r="L43" s="278"/>
      <c r="M43" s="278"/>
      <c r="N43" s="278"/>
      <c r="O43" s="278"/>
      <c r="P43" s="278"/>
      <c r="Q43" s="279"/>
      <c r="R43" s="31" t="s">
        <v>65</v>
      </c>
      <c r="S43" s="31" t="s">
        <v>65</v>
      </c>
      <c r="T43" s="31" t="s">
        <v>49</v>
      </c>
      <c r="U43" s="31" t="s">
        <v>65</v>
      </c>
      <c r="V43" s="31" t="s">
        <v>66</v>
      </c>
      <c r="W43" s="36" t="s">
        <v>54</v>
      </c>
      <c r="Y43" s="22"/>
    </row>
    <row r="44" spans="2:25" ht="23.25" customHeight="1" thickBot="1" x14ac:dyDescent="0.25">
      <c r="B44" s="281" t="s">
        <v>67</v>
      </c>
      <c r="C44" s="267"/>
      <c r="D44" s="267"/>
      <c r="E44" s="37" t="s">
        <v>809</v>
      </c>
      <c r="F44" s="37"/>
      <c r="G44" s="37"/>
      <c r="H44" s="38"/>
      <c r="I44" s="38"/>
      <c r="J44" s="38"/>
      <c r="K44" s="38"/>
      <c r="L44" s="38"/>
      <c r="M44" s="38"/>
      <c r="N44" s="38"/>
      <c r="O44" s="38"/>
      <c r="P44" s="39"/>
      <c r="Q44" s="39"/>
      <c r="R44" s="40" t="s">
        <v>810</v>
      </c>
      <c r="S44" s="40" t="s">
        <v>10</v>
      </c>
      <c r="T44" s="39"/>
      <c r="U44" s="40" t="s">
        <v>806</v>
      </c>
      <c r="V44" s="39"/>
      <c r="W44" s="41">
        <f t="shared" ref="W44:W55" si="2">+IF(ISERR(U44/R44*100),"N/A",ROUND(U44/R44*100,2))</f>
        <v>27.35</v>
      </c>
    </row>
    <row r="45" spans="2:25" ht="26.25" customHeight="1" x14ac:dyDescent="0.2">
      <c r="B45" s="282" t="s">
        <v>71</v>
      </c>
      <c r="C45" s="283"/>
      <c r="D45" s="283"/>
      <c r="E45" s="42" t="s">
        <v>809</v>
      </c>
      <c r="F45" s="42"/>
      <c r="G45" s="42"/>
      <c r="H45" s="43"/>
      <c r="I45" s="43"/>
      <c r="J45" s="43"/>
      <c r="K45" s="43"/>
      <c r="L45" s="43"/>
      <c r="M45" s="43"/>
      <c r="N45" s="43"/>
      <c r="O45" s="43"/>
      <c r="P45" s="44"/>
      <c r="Q45" s="44"/>
      <c r="R45" s="45" t="s">
        <v>808</v>
      </c>
      <c r="S45" s="45" t="s">
        <v>807</v>
      </c>
      <c r="T45" s="45">
        <f>+IF(ISERR(S45/R45*100),"N/A",ROUND(S45/R45*100,2))</f>
        <v>24.78</v>
      </c>
      <c r="U45" s="45" t="s">
        <v>806</v>
      </c>
      <c r="V45" s="45">
        <f>+IF(ISERR(U45/S45*100),"N/A",ROUND(U45/S45*100,2))</f>
        <v>96.67</v>
      </c>
      <c r="W45" s="46">
        <f t="shared" si="2"/>
        <v>23.96</v>
      </c>
    </row>
    <row r="46" spans="2:25" ht="23.25" customHeight="1" thickBot="1" x14ac:dyDescent="0.25">
      <c r="B46" s="281" t="s">
        <v>67</v>
      </c>
      <c r="C46" s="267"/>
      <c r="D46" s="267"/>
      <c r="E46" s="37" t="s">
        <v>705</v>
      </c>
      <c r="F46" s="37"/>
      <c r="G46" s="37"/>
      <c r="H46" s="38"/>
      <c r="I46" s="38"/>
      <c r="J46" s="38"/>
      <c r="K46" s="38"/>
      <c r="L46" s="38"/>
      <c r="M46" s="38"/>
      <c r="N46" s="38"/>
      <c r="O46" s="38"/>
      <c r="P46" s="39"/>
      <c r="Q46" s="39"/>
      <c r="R46" s="40" t="s">
        <v>805</v>
      </c>
      <c r="S46" s="40" t="s">
        <v>10</v>
      </c>
      <c r="T46" s="39"/>
      <c r="U46" s="40" t="s">
        <v>802</v>
      </c>
      <c r="V46" s="39"/>
      <c r="W46" s="41">
        <f t="shared" si="2"/>
        <v>0.78</v>
      </c>
    </row>
    <row r="47" spans="2:25" ht="26.25" customHeight="1" x14ac:dyDescent="0.2">
      <c r="B47" s="282" t="s">
        <v>71</v>
      </c>
      <c r="C47" s="283"/>
      <c r="D47" s="283"/>
      <c r="E47" s="42" t="s">
        <v>705</v>
      </c>
      <c r="F47" s="42"/>
      <c r="G47" s="42"/>
      <c r="H47" s="43"/>
      <c r="I47" s="43"/>
      <c r="J47" s="43"/>
      <c r="K47" s="43"/>
      <c r="L47" s="43"/>
      <c r="M47" s="43"/>
      <c r="N47" s="43"/>
      <c r="O47" s="43"/>
      <c r="P47" s="44"/>
      <c r="Q47" s="44"/>
      <c r="R47" s="45" t="s">
        <v>804</v>
      </c>
      <c r="S47" s="45" t="s">
        <v>803</v>
      </c>
      <c r="T47" s="45">
        <f>+IF(ISERR(S47/R47*100),"N/A",ROUND(S47/R47*100,2))</f>
        <v>1.4</v>
      </c>
      <c r="U47" s="45" t="s">
        <v>802</v>
      </c>
      <c r="V47" s="45">
        <f>+IF(ISERR(U47/S47*100),"N/A",ROUND(U47/S47*100,2))</f>
        <v>58.39</v>
      </c>
      <c r="W47" s="46">
        <f t="shared" si="2"/>
        <v>0.82</v>
      </c>
    </row>
    <row r="48" spans="2:25" ht="23.25" customHeight="1" thickBot="1" x14ac:dyDescent="0.25">
      <c r="B48" s="281" t="s">
        <v>67</v>
      </c>
      <c r="C48" s="267"/>
      <c r="D48" s="267"/>
      <c r="E48" s="37" t="s">
        <v>800</v>
      </c>
      <c r="F48" s="37"/>
      <c r="G48" s="37"/>
      <c r="H48" s="38"/>
      <c r="I48" s="38"/>
      <c r="J48" s="38"/>
      <c r="K48" s="38"/>
      <c r="L48" s="38"/>
      <c r="M48" s="38"/>
      <c r="N48" s="38"/>
      <c r="O48" s="38"/>
      <c r="P48" s="39"/>
      <c r="Q48" s="39"/>
      <c r="R48" s="40" t="s">
        <v>801</v>
      </c>
      <c r="S48" s="40" t="s">
        <v>10</v>
      </c>
      <c r="T48" s="39"/>
      <c r="U48" s="40" t="s">
        <v>797</v>
      </c>
      <c r="V48" s="39"/>
      <c r="W48" s="41">
        <f t="shared" si="2"/>
        <v>34.36</v>
      </c>
    </row>
    <row r="49" spans="2:23" ht="26.25" customHeight="1" x14ac:dyDescent="0.2">
      <c r="B49" s="282" t="s">
        <v>71</v>
      </c>
      <c r="C49" s="283"/>
      <c r="D49" s="283"/>
      <c r="E49" s="42" t="s">
        <v>800</v>
      </c>
      <c r="F49" s="42"/>
      <c r="G49" s="42"/>
      <c r="H49" s="43"/>
      <c r="I49" s="43"/>
      <c r="J49" s="43"/>
      <c r="K49" s="43"/>
      <c r="L49" s="43"/>
      <c r="M49" s="43"/>
      <c r="N49" s="43"/>
      <c r="O49" s="43"/>
      <c r="P49" s="44"/>
      <c r="Q49" s="44"/>
      <c r="R49" s="45" t="s">
        <v>799</v>
      </c>
      <c r="S49" s="45" t="s">
        <v>798</v>
      </c>
      <c r="T49" s="45">
        <f>+IF(ISERR(S49/R49*100),"N/A",ROUND(S49/R49*100,2))</f>
        <v>35.880000000000003</v>
      </c>
      <c r="U49" s="45" t="s">
        <v>797</v>
      </c>
      <c r="V49" s="45">
        <f>+IF(ISERR(U49/S49*100),"N/A",ROUND(U49/S49*100,2))</f>
        <v>99.22</v>
      </c>
      <c r="W49" s="46">
        <f t="shared" si="2"/>
        <v>35.6</v>
      </c>
    </row>
    <row r="50" spans="2:23" ht="23.25" customHeight="1" thickBot="1" x14ac:dyDescent="0.25">
      <c r="B50" s="281" t="s">
        <v>67</v>
      </c>
      <c r="C50" s="267"/>
      <c r="D50" s="267"/>
      <c r="E50" s="37" t="s">
        <v>796</v>
      </c>
      <c r="F50" s="37"/>
      <c r="G50" s="37"/>
      <c r="H50" s="38"/>
      <c r="I50" s="38"/>
      <c r="J50" s="38"/>
      <c r="K50" s="38"/>
      <c r="L50" s="38"/>
      <c r="M50" s="38"/>
      <c r="N50" s="38"/>
      <c r="O50" s="38"/>
      <c r="P50" s="39"/>
      <c r="Q50" s="39"/>
      <c r="R50" s="40" t="s">
        <v>795</v>
      </c>
      <c r="S50" s="40" t="s">
        <v>10</v>
      </c>
      <c r="T50" s="39"/>
      <c r="U50" s="40" t="s">
        <v>87</v>
      </c>
      <c r="V50" s="39"/>
      <c r="W50" s="41">
        <f t="shared" si="2"/>
        <v>0</v>
      </c>
    </row>
    <row r="51" spans="2:23" ht="26.25" customHeight="1" x14ac:dyDescent="0.2">
      <c r="B51" s="282" t="s">
        <v>71</v>
      </c>
      <c r="C51" s="283"/>
      <c r="D51" s="283"/>
      <c r="E51" s="42" t="s">
        <v>796</v>
      </c>
      <c r="F51" s="42"/>
      <c r="G51" s="42"/>
      <c r="H51" s="43"/>
      <c r="I51" s="43"/>
      <c r="J51" s="43"/>
      <c r="K51" s="43"/>
      <c r="L51" s="43"/>
      <c r="M51" s="43"/>
      <c r="N51" s="43"/>
      <c r="O51" s="43"/>
      <c r="P51" s="44"/>
      <c r="Q51" s="44"/>
      <c r="R51" s="45" t="s">
        <v>795</v>
      </c>
      <c r="S51" s="45" t="s">
        <v>87</v>
      </c>
      <c r="T51" s="45">
        <f>+IF(ISERR(S51/R51*100),"N/A",ROUND(S51/R51*100,2))</f>
        <v>0</v>
      </c>
      <c r="U51" s="45" t="s">
        <v>87</v>
      </c>
      <c r="V51" s="45" t="str">
        <f>+IF(ISERR(U51/S51*100),"N/A",ROUND(U51/S51*100,2))</f>
        <v>N/A</v>
      </c>
      <c r="W51" s="46">
        <f t="shared" si="2"/>
        <v>0</v>
      </c>
    </row>
    <row r="52" spans="2:23" ht="23.25" customHeight="1" thickBot="1" x14ac:dyDescent="0.25">
      <c r="B52" s="281" t="s">
        <v>67</v>
      </c>
      <c r="C52" s="267"/>
      <c r="D52" s="267"/>
      <c r="E52" s="37" t="s">
        <v>698</v>
      </c>
      <c r="F52" s="37"/>
      <c r="G52" s="37"/>
      <c r="H52" s="38"/>
      <c r="I52" s="38"/>
      <c r="J52" s="38"/>
      <c r="K52" s="38"/>
      <c r="L52" s="38"/>
      <c r="M52" s="38"/>
      <c r="N52" s="38"/>
      <c r="O52" s="38"/>
      <c r="P52" s="39"/>
      <c r="Q52" s="39"/>
      <c r="R52" s="40" t="s">
        <v>794</v>
      </c>
      <c r="S52" s="40" t="s">
        <v>10</v>
      </c>
      <c r="T52" s="39"/>
      <c r="U52" s="40" t="s">
        <v>791</v>
      </c>
      <c r="V52" s="39"/>
      <c r="W52" s="41">
        <f t="shared" si="2"/>
        <v>13.08</v>
      </c>
    </row>
    <row r="53" spans="2:23" ht="26.25" customHeight="1" x14ac:dyDescent="0.2">
      <c r="B53" s="282" t="s">
        <v>71</v>
      </c>
      <c r="C53" s="283"/>
      <c r="D53" s="283"/>
      <c r="E53" s="42" t="s">
        <v>698</v>
      </c>
      <c r="F53" s="42"/>
      <c r="G53" s="42"/>
      <c r="H53" s="43"/>
      <c r="I53" s="43"/>
      <c r="J53" s="43"/>
      <c r="K53" s="43"/>
      <c r="L53" s="43"/>
      <c r="M53" s="43"/>
      <c r="N53" s="43"/>
      <c r="O53" s="43"/>
      <c r="P53" s="44"/>
      <c r="Q53" s="44"/>
      <c r="R53" s="45" t="s">
        <v>793</v>
      </c>
      <c r="S53" s="45" t="s">
        <v>792</v>
      </c>
      <c r="T53" s="45">
        <f>+IF(ISERR(S53/R53*100),"N/A",ROUND(S53/R53*100,2))</f>
        <v>15.24</v>
      </c>
      <c r="U53" s="45" t="s">
        <v>791</v>
      </c>
      <c r="V53" s="45">
        <f>+IF(ISERR(U53/S53*100),"N/A",ROUND(U53/S53*100,2))</f>
        <v>88.86</v>
      </c>
      <c r="W53" s="46">
        <f t="shared" si="2"/>
        <v>13.54</v>
      </c>
    </row>
    <row r="54" spans="2:23" ht="23.25" customHeight="1" thickBot="1" x14ac:dyDescent="0.25">
      <c r="B54" s="281" t="s">
        <v>67</v>
      </c>
      <c r="C54" s="267"/>
      <c r="D54" s="267"/>
      <c r="E54" s="37" t="s">
        <v>690</v>
      </c>
      <c r="F54" s="37"/>
      <c r="G54" s="37"/>
      <c r="H54" s="38"/>
      <c r="I54" s="38"/>
      <c r="J54" s="38"/>
      <c r="K54" s="38"/>
      <c r="L54" s="38"/>
      <c r="M54" s="38"/>
      <c r="N54" s="38"/>
      <c r="O54" s="38"/>
      <c r="P54" s="39"/>
      <c r="Q54" s="39"/>
      <c r="R54" s="40" t="s">
        <v>790</v>
      </c>
      <c r="S54" s="40" t="s">
        <v>10</v>
      </c>
      <c r="T54" s="39"/>
      <c r="U54" s="40" t="s">
        <v>787</v>
      </c>
      <c r="V54" s="39"/>
      <c r="W54" s="41">
        <f t="shared" si="2"/>
        <v>13.25</v>
      </c>
    </row>
    <row r="55" spans="2:23" ht="26.25" customHeight="1" thickBot="1" x14ac:dyDescent="0.25">
      <c r="B55" s="282" t="s">
        <v>71</v>
      </c>
      <c r="C55" s="283"/>
      <c r="D55" s="283"/>
      <c r="E55" s="42" t="s">
        <v>690</v>
      </c>
      <c r="F55" s="42"/>
      <c r="G55" s="42"/>
      <c r="H55" s="43"/>
      <c r="I55" s="43"/>
      <c r="J55" s="43"/>
      <c r="K55" s="43"/>
      <c r="L55" s="43"/>
      <c r="M55" s="43"/>
      <c r="N55" s="43"/>
      <c r="O55" s="43"/>
      <c r="P55" s="44"/>
      <c r="Q55" s="44"/>
      <c r="R55" s="45" t="s">
        <v>789</v>
      </c>
      <c r="S55" s="45" t="s">
        <v>788</v>
      </c>
      <c r="T55" s="45">
        <f>+IF(ISERR(S55/R55*100),"N/A",ROUND(S55/R55*100,2))</f>
        <v>13.3</v>
      </c>
      <c r="U55" s="45" t="s">
        <v>787</v>
      </c>
      <c r="V55" s="45">
        <f>+IF(ISERR(U55/S55*100),"N/A",ROUND(U55/S55*100,2))</f>
        <v>99.86</v>
      </c>
      <c r="W55" s="46">
        <f t="shared" si="2"/>
        <v>13.29</v>
      </c>
    </row>
    <row r="56" spans="2:23" ht="22.5" customHeight="1" thickTop="1" thickBot="1" x14ac:dyDescent="0.25">
      <c r="B56" s="11" t="s">
        <v>74</v>
      </c>
      <c r="C56" s="12"/>
      <c r="D56" s="12"/>
      <c r="E56" s="12"/>
      <c r="F56" s="12"/>
      <c r="G56" s="12"/>
      <c r="H56" s="13"/>
      <c r="I56" s="13"/>
      <c r="J56" s="13"/>
      <c r="K56" s="13"/>
      <c r="L56" s="13"/>
      <c r="M56" s="13"/>
      <c r="N56" s="13"/>
      <c r="O56" s="13"/>
      <c r="P56" s="13"/>
      <c r="Q56" s="13"/>
      <c r="R56" s="13"/>
      <c r="S56" s="13"/>
      <c r="T56" s="13"/>
      <c r="U56" s="13"/>
      <c r="V56" s="13"/>
      <c r="W56" s="14"/>
    </row>
    <row r="57" spans="2:23" ht="37.5" customHeight="1" thickTop="1" x14ac:dyDescent="0.2">
      <c r="B57" s="270" t="s">
        <v>2358</v>
      </c>
      <c r="C57" s="271"/>
      <c r="D57" s="271"/>
      <c r="E57" s="271"/>
      <c r="F57" s="271"/>
      <c r="G57" s="271"/>
      <c r="H57" s="271"/>
      <c r="I57" s="271"/>
      <c r="J57" s="271"/>
      <c r="K57" s="271"/>
      <c r="L57" s="271"/>
      <c r="M57" s="271"/>
      <c r="N57" s="271"/>
      <c r="O57" s="271"/>
      <c r="P57" s="271"/>
      <c r="Q57" s="271"/>
      <c r="R57" s="271"/>
      <c r="S57" s="271"/>
      <c r="T57" s="271"/>
      <c r="U57" s="271"/>
      <c r="V57" s="271"/>
      <c r="W57" s="272"/>
    </row>
    <row r="58" spans="2:23" ht="357.75" customHeight="1" thickBot="1" x14ac:dyDescent="0.25">
      <c r="B58" s="284"/>
      <c r="C58" s="285"/>
      <c r="D58" s="285"/>
      <c r="E58" s="285"/>
      <c r="F58" s="285"/>
      <c r="G58" s="285"/>
      <c r="H58" s="285"/>
      <c r="I58" s="285"/>
      <c r="J58" s="285"/>
      <c r="K58" s="285"/>
      <c r="L58" s="285"/>
      <c r="M58" s="285"/>
      <c r="N58" s="285"/>
      <c r="O58" s="285"/>
      <c r="P58" s="285"/>
      <c r="Q58" s="285"/>
      <c r="R58" s="285"/>
      <c r="S58" s="285"/>
      <c r="T58" s="285"/>
      <c r="U58" s="285"/>
      <c r="V58" s="285"/>
      <c r="W58" s="286"/>
    </row>
    <row r="59" spans="2:23" ht="37.5" customHeight="1" thickTop="1" x14ac:dyDescent="0.2">
      <c r="B59" s="270" t="s">
        <v>2359</v>
      </c>
      <c r="C59" s="271"/>
      <c r="D59" s="271"/>
      <c r="E59" s="271"/>
      <c r="F59" s="271"/>
      <c r="G59" s="271"/>
      <c r="H59" s="271"/>
      <c r="I59" s="271"/>
      <c r="J59" s="271"/>
      <c r="K59" s="271"/>
      <c r="L59" s="271"/>
      <c r="M59" s="271"/>
      <c r="N59" s="271"/>
      <c r="O59" s="271"/>
      <c r="P59" s="271"/>
      <c r="Q59" s="271"/>
      <c r="R59" s="271"/>
      <c r="S59" s="271"/>
      <c r="T59" s="271"/>
      <c r="U59" s="271"/>
      <c r="V59" s="271"/>
      <c r="W59" s="272"/>
    </row>
    <row r="60" spans="2:23" ht="348.75" customHeight="1" thickBot="1" x14ac:dyDescent="0.25">
      <c r="B60" s="284"/>
      <c r="C60" s="285"/>
      <c r="D60" s="285"/>
      <c r="E60" s="285"/>
      <c r="F60" s="285"/>
      <c r="G60" s="285"/>
      <c r="H60" s="285"/>
      <c r="I60" s="285"/>
      <c r="J60" s="285"/>
      <c r="K60" s="285"/>
      <c r="L60" s="285"/>
      <c r="M60" s="285"/>
      <c r="N60" s="285"/>
      <c r="O60" s="285"/>
      <c r="P60" s="285"/>
      <c r="Q60" s="285"/>
      <c r="R60" s="285"/>
      <c r="S60" s="285"/>
      <c r="T60" s="285"/>
      <c r="U60" s="285"/>
      <c r="V60" s="285"/>
      <c r="W60" s="286"/>
    </row>
    <row r="61" spans="2:23" ht="37.5" customHeight="1" thickTop="1" x14ac:dyDescent="0.2">
      <c r="B61" s="270" t="s">
        <v>2360</v>
      </c>
      <c r="C61" s="271"/>
      <c r="D61" s="271"/>
      <c r="E61" s="271"/>
      <c r="F61" s="271"/>
      <c r="G61" s="271"/>
      <c r="H61" s="271"/>
      <c r="I61" s="271"/>
      <c r="J61" s="271"/>
      <c r="K61" s="271"/>
      <c r="L61" s="271"/>
      <c r="M61" s="271"/>
      <c r="N61" s="271"/>
      <c r="O61" s="271"/>
      <c r="P61" s="271"/>
      <c r="Q61" s="271"/>
      <c r="R61" s="271"/>
      <c r="S61" s="271"/>
      <c r="T61" s="271"/>
      <c r="U61" s="271"/>
      <c r="V61" s="271"/>
      <c r="W61" s="272"/>
    </row>
    <row r="62" spans="2:23" ht="278.25" customHeight="1" thickBot="1" x14ac:dyDescent="0.25">
      <c r="B62" s="273"/>
      <c r="C62" s="274"/>
      <c r="D62" s="274"/>
      <c r="E62" s="274"/>
      <c r="F62" s="274"/>
      <c r="G62" s="274"/>
      <c r="H62" s="274"/>
      <c r="I62" s="274"/>
      <c r="J62" s="274"/>
      <c r="K62" s="274"/>
      <c r="L62" s="274"/>
      <c r="M62" s="274"/>
      <c r="N62" s="274"/>
      <c r="O62" s="274"/>
      <c r="P62" s="274"/>
      <c r="Q62" s="274"/>
      <c r="R62" s="274"/>
      <c r="S62" s="274"/>
      <c r="T62" s="274"/>
      <c r="U62" s="274"/>
      <c r="V62" s="274"/>
      <c r="W62" s="275"/>
    </row>
  </sheetData>
  <mergeCells count="131">
    <mergeCell ref="B51:D51"/>
    <mergeCell ref="B52:D52"/>
    <mergeCell ref="B53:D53"/>
    <mergeCell ref="B54:D54"/>
    <mergeCell ref="B55:D55"/>
    <mergeCell ref="B57:W58"/>
    <mergeCell ref="B59:W60"/>
    <mergeCell ref="B61:W62"/>
    <mergeCell ref="S42:T42"/>
    <mergeCell ref="V42:W42"/>
    <mergeCell ref="B44:D44"/>
    <mergeCell ref="B45:D45"/>
    <mergeCell ref="B46:D46"/>
    <mergeCell ref="B47:D47"/>
    <mergeCell ref="B48:D48"/>
    <mergeCell ref="B49:D49"/>
    <mergeCell ref="B50:D50"/>
    <mergeCell ref="B39:L39"/>
    <mergeCell ref="M39:N39"/>
    <mergeCell ref="O39:P39"/>
    <mergeCell ref="Q39:R39"/>
    <mergeCell ref="B40:L40"/>
    <mergeCell ref="M40:N40"/>
    <mergeCell ref="O40:P40"/>
    <mergeCell ref="Q40:R40"/>
    <mergeCell ref="B42:Q43"/>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4" min="1" max="22" man="1"/>
    <brk id="55" min="1" max="22" man="1"/>
    <brk id="58" min="1" max="22" man="1"/>
    <brk id="60"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FF6600"/>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888</v>
      </c>
      <c r="M4" s="310" t="s">
        <v>887</v>
      </c>
      <c r="N4" s="310"/>
      <c r="O4" s="310"/>
      <c r="P4" s="310"/>
      <c r="Q4" s="311"/>
      <c r="R4" s="17"/>
      <c r="S4" s="312" t="s">
        <v>2170</v>
      </c>
      <c r="T4" s="313"/>
      <c r="U4" s="313"/>
      <c r="V4" s="303" t="s">
        <v>886</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877</v>
      </c>
      <c r="D6" s="299" t="s">
        <v>2512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c r="D7" s="301"/>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c r="D8" s="301"/>
      <c r="E8" s="301"/>
      <c r="F8" s="301"/>
      <c r="G8" s="301"/>
      <c r="H8" s="301"/>
      <c r="J8" s="23" t="s">
        <v>885</v>
      </c>
      <c r="K8" s="23" t="s">
        <v>884</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33.25" customHeight="1" thickTop="1" thickBot="1" x14ac:dyDescent="0.25">
      <c r="B10" s="24" t="s">
        <v>22</v>
      </c>
      <c r="C10" s="303" t="s">
        <v>883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882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881</v>
      </c>
      <c r="C21" s="288"/>
      <c r="D21" s="288"/>
      <c r="E21" s="288"/>
      <c r="F21" s="288"/>
      <c r="G21" s="288"/>
      <c r="H21" s="288"/>
      <c r="I21" s="288"/>
      <c r="J21" s="288"/>
      <c r="K21" s="288"/>
      <c r="L21" s="288"/>
      <c r="M21" s="289" t="s">
        <v>877</v>
      </c>
      <c r="N21" s="289"/>
      <c r="O21" s="289" t="s">
        <v>49</v>
      </c>
      <c r="P21" s="289"/>
      <c r="Q21" s="289" t="s">
        <v>132</v>
      </c>
      <c r="R21" s="289"/>
      <c r="S21" s="33" t="s">
        <v>51</v>
      </c>
      <c r="T21" s="33" t="s">
        <v>55</v>
      </c>
      <c r="U21" s="33" t="s">
        <v>55</v>
      </c>
      <c r="V21" s="33" t="str">
        <f>+IF(ISERR(U21/T21*100),"N/A",ROUND(U21/T21*100,2))</f>
        <v>N/A</v>
      </c>
      <c r="W21" s="34" t="str">
        <f>+IF(ISERR(U21/S21*100),"N/A",ROUND(U21/S21*100,2))</f>
        <v>N/A</v>
      </c>
    </row>
    <row r="22" spans="2:27" ht="56.25" customHeight="1" x14ac:dyDescent="0.2">
      <c r="B22" s="287" t="s">
        <v>880</v>
      </c>
      <c r="C22" s="288"/>
      <c r="D22" s="288"/>
      <c r="E22" s="288"/>
      <c r="F22" s="288"/>
      <c r="G22" s="288"/>
      <c r="H22" s="288"/>
      <c r="I22" s="288"/>
      <c r="J22" s="288"/>
      <c r="K22" s="288"/>
      <c r="L22" s="288"/>
      <c r="M22" s="289" t="s">
        <v>877</v>
      </c>
      <c r="N22" s="289"/>
      <c r="O22" s="289" t="s">
        <v>49</v>
      </c>
      <c r="P22" s="289"/>
      <c r="Q22" s="289" t="s">
        <v>132</v>
      </c>
      <c r="R22" s="289"/>
      <c r="S22" s="33" t="s">
        <v>51</v>
      </c>
      <c r="T22" s="33" t="s">
        <v>55</v>
      </c>
      <c r="U22" s="33" t="s">
        <v>55</v>
      </c>
      <c r="V22" s="33" t="str">
        <f>+IF(ISERR(U22/T22*100),"N/A",ROUND(U22/T22*100,2))</f>
        <v>N/A</v>
      </c>
      <c r="W22" s="34" t="str">
        <f>+IF(ISERR(U22/S22*100),"N/A",ROUND(U22/S22*100,2))</f>
        <v>N/A</v>
      </c>
    </row>
    <row r="23" spans="2:27" ht="56.25" customHeight="1" x14ac:dyDescent="0.2">
      <c r="B23" s="287" t="s">
        <v>879</v>
      </c>
      <c r="C23" s="288"/>
      <c r="D23" s="288"/>
      <c r="E23" s="288"/>
      <c r="F23" s="288"/>
      <c r="G23" s="288"/>
      <c r="H23" s="288"/>
      <c r="I23" s="288"/>
      <c r="J23" s="288"/>
      <c r="K23" s="288"/>
      <c r="L23" s="288"/>
      <c r="M23" s="289" t="s">
        <v>877</v>
      </c>
      <c r="N23" s="289"/>
      <c r="O23" s="289" t="s">
        <v>49</v>
      </c>
      <c r="P23" s="289"/>
      <c r="Q23" s="289" t="s">
        <v>132</v>
      </c>
      <c r="R23" s="289"/>
      <c r="S23" s="33" t="s">
        <v>51</v>
      </c>
      <c r="T23" s="33" t="s">
        <v>55</v>
      </c>
      <c r="U23" s="33" t="s">
        <v>55</v>
      </c>
      <c r="V23" s="33" t="str">
        <f>+IF(ISERR(U23/T23*100),"N/A",ROUND(U23/T23*100,2))</f>
        <v>N/A</v>
      </c>
      <c r="W23" s="34" t="str">
        <f>+IF(ISERR(U23/S23*100),"N/A",ROUND(U23/S23*100,2))</f>
        <v>N/A</v>
      </c>
    </row>
    <row r="24" spans="2:27" ht="56.25" customHeight="1" thickBot="1" x14ac:dyDescent="0.25">
      <c r="B24" s="287" t="s">
        <v>878</v>
      </c>
      <c r="C24" s="288"/>
      <c r="D24" s="288"/>
      <c r="E24" s="288"/>
      <c r="F24" s="288"/>
      <c r="G24" s="288"/>
      <c r="H24" s="288"/>
      <c r="I24" s="288"/>
      <c r="J24" s="288"/>
      <c r="K24" s="288"/>
      <c r="L24" s="288"/>
      <c r="M24" s="289" t="s">
        <v>877</v>
      </c>
      <c r="N24" s="289"/>
      <c r="O24" s="289" t="s">
        <v>49</v>
      </c>
      <c r="P24" s="289"/>
      <c r="Q24" s="289" t="s">
        <v>132</v>
      </c>
      <c r="R24" s="289"/>
      <c r="S24" s="33" t="s">
        <v>51</v>
      </c>
      <c r="T24" s="33" t="s">
        <v>55</v>
      </c>
      <c r="U24" s="33" t="s">
        <v>55</v>
      </c>
      <c r="V24" s="33" t="str">
        <f>+IF(ISERR(U24/T24*100),"N/A",ROUND(U24/T24*100,2))</f>
        <v>N/A</v>
      </c>
      <c r="W24" s="34" t="str">
        <f>+IF(ISERR(U24/S24*100),"N/A",ROUND(U24/S24*100,2))</f>
        <v>N/A</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876</v>
      </c>
      <c r="F28" s="37"/>
      <c r="G28" s="37"/>
      <c r="H28" s="38"/>
      <c r="I28" s="38"/>
      <c r="J28" s="38"/>
      <c r="K28" s="38"/>
      <c r="L28" s="38"/>
      <c r="M28" s="38"/>
      <c r="N28" s="38"/>
      <c r="O28" s="38"/>
      <c r="P28" s="39"/>
      <c r="Q28" s="39"/>
      <c r="R28" s="40" t="s">
        <v>875</v>
      </c>
      <c r="S28" s="40" t="s">
        <v>10</v>
      </c>
      <c r="T28" s="39"/>
      <c r="U28" s="40" t="s">
        <v>87</v>
      </c>
      <c r="V28" s="39"/>
      <c r="W28" s="41">
        <f>+IF(ISERR(U28/R28*100),"N/A",ROUND(U28/R28*100,2))</f>
        <v>0</v>
      </c>
    </row>
    <row r="29" spans="2:27" ht="26.25" customHeight="1" thickBot="1" x14ac:dyDescent="0.25">
      <c r="B29" s="282" t="s">
        <v>71</v>
      </c>
      <c r="C29" s="283"/>
      <c r="D29" s="283"/>
      <c r="E29" s="42" t="s">
        <v>876</v>
      </c>
      <c r="F29" s="42"/>
      <c r="G29" s="42"/>
      <c r="H29" s="43"/>
      <c r="I29" s="43"/>
      <c r="J29" s="43"/>
      <c r="K29" s="43"/>
      <c r="L29" s="43"/>
      <c r="M29" s="43"/>
      <c r="N29" s="43"/>
      <c r="O29" s="43"/>
      <c r="P29" s="44"/>
      <c r="Q29" s="44"/>
      <c r="R29" s="45" t="s">
        <v>875</v>
      </c>
      <c r="S29" s="45" t="s">
        <v>87</v>
      </c>
      <c r="T29" s="45">
        <f>+IF(ISERR(S29/R29*100),"N/A",ROUND(S29/R29*100,2))</f>
        <v>0</v>
      </c>
      <c r="U29" s="45" t="s">
        <v>87</v>
      </c>
      <c r="V29" s="45" t="str">
        <f>+IF(ISERR(U29/S29*100),"N/A",ROUND(U29/S29*100,2))</f>
        <v>N/A</v>
      </c>
      <c r="W29" s="46">
        <f>+IF(ISERR(U29/R29*100),"N/A",ROUND(U29/R29*100,2))</f>
        <v>0</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2355</v>
      </c>
      <c r="C31" s="271"/>
      <c r="D31" s="271"/>
      <c r="E31" s="271"/>
      <c r="F31" s="271"/>
      <c r="G31" s="271"/>
      <c r="H31" s="271"/>
      <c r="I31" s="271"/>
      <c r="J31" s="271"/>
      <c r="K31" s="271"/>
      <c r="L31" s="271"/>
      <c r="M31" s="271"/>
      <c r="N31" s="271"/>
      <c r="O31" s="271"/>
      <c r="P31" s="271"/>
      <c r="Q31" s="271"/>
      <c r="R31" s="271"/>
      <c r="S31" s="271"/>
      <c r="T31" s="271"/>
      <c r="U31" s="271"/>
      <c r="V31" s="271"/>
      <c r="W31" s="272"/>
    </row>
    <row r="32" spans="2:27" ht="30.7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2356</v>
      </c>
      <c r="C33" s="271"/>
      <c r="D33" s="271"/>
      <c r="E33" s="271"/>
      <c r="F33" s="271"/>
      <c r="G33" s="271"/>
      <c r="H33" s="271"/>
      <c r="I33" s="271"/>
      <c r="J33" s="271"/>
      <c r="K33" s="271"/>
      <c r="L33" s="271"/>
      <c r="M33" s="271"/>
      <c r="N33" s="271"/>
      <c r="O33" s="271"/>
      <c r="P33" s="271"/>
      <c r="Q33" s="271"/>
      <c r="R33" s="271"/>
      <c r="S33" s="271"/>
      <c r="T33" s="271"/>
      <c r="U33" s="271"/>
      <c r="V33" s="271"/>
      <c r="W33" s="272"/>
    </row>
    <row r="34" spans="2:23" ht="28.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2357</v>
      </c>
      <c r="C35" s="271"/>
      <c r="D35" s="271"/>
      <c r="E35" s="271"/>
      <c r="F35" s="271"/>
      <c r="G35" s="271"/>
      <c r="H35" s="271"/>
      <c r="I35" s="271"/>
      <c r="J35" s="271"/>
      <c r="K35" s="271"/>
      <c r="L35" s="271"/>
      <c r="M35" s="271"/>
      <c r="N35" s="271"/>
      <c r="O35" s="271"/>
      <c r="P35" s="271"/>
      <c r="Q35" s="271"/>
      <c r="R35" s="271"/>
      <c r="S35" s="271"/>
      <c r="T35" s="271"/>
      <c r="U35" s="271"/>
      <c r="V35" s="271"/>
      <c r="W35" s="272"/>
    </row>
    <row r="36" spans="2:23" ht="30"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900</v>
      </c>
      <c r="M4" s="310" t="s">
        <v>899</v>
      </c>
      <c r="N4" s="310"/>
      <c r="O4" s="310"/>
      <c r="P4" s="310"/>
      <c r="Q4" s="311"/>
      <c r="R4" s="17"/>
      <c r="S4" s="312" t="s">
        <v>2170</v>
      </c>
      <c r="T4" s="313"/>
      <c r="U4" s="313"/>
      <c r="V4" s="303" t="s">
        <v>891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893</v>
      </c>
      <c r="D6" s="299" t="s">
        <v>898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897</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1.25" customHeight="1" thickTop="1" thickBot="1" x14ac:dyDescent="0.25">
      <c r="B10" s="24" t="s">
        <v>22</v>
      </c>
      <c r="C10" s="303" t="s">
        <v>896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895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894</v>
      </c>
      <c r="C21" s="288"/>
      <c r="D21" s="288"/>
      <c r="E21" s="288"/>
      <c r="F21" s="288"/>
      <c r="G21" s="288"/>
      <c r="H21" s="288"/>
      <c r="I21" s="288"/>
      <c r="J21" s="288"/>
      <c r="K21" s="288"/>
      <c r="L21" s="288"/>
      <c r="M21" s="289" t="s">
        <v>893</v>
      </c>
      <c r="N21" s="289"/>
      <c r="O21" s="289" t="s">
        <v>49</v>
      </c>
      <c r="P21" s="289"/>
      <c r="Q21" s="289" t="s">
        <v>132</v>
      </c>
      <c r="R21" s="289"/>
      <c r="S21" s="33" t="s">
        <v>526</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892</v>
      </c>
      <c r="F25" s="37"/>
      <c r="G25" s="37"/>
      <c r="H25" s="38"/>
      <c r="I25" s="38"/>
      <c r="J25" s="38"/>
      <c r="K25" s="38"/>
      <c r="L25" s="38"/>
      <c r="M25" s="38"/>
      <c r="N25" s="38"/>
      <c r="O25" s="38"/>
      <c r="P25" s="39"/>
      <c r="Q25" s="39"/>
      <c r="R25" s="40" t="s">
        <v>891</v>
      </c>
      <c r="S25" s="40" t="s">
        <v>10</v>
      </c>
      <c r="T25" s="39"/>
      <c r="U25" s="40" t="s">
        <v>889</v>
      </c>
      <c r="V25" s="39"/>
      <c r="W25" s="41">
        <f>+IF(ISERR(U25/R25*100),"N/A",ROUND(U25/R25*100,2))</f>
        <v>10.18</v>
      </c>
    </row>
    <row r="26" spans="2:27" ht="26.25" customHeight="1" thickBot="1" x14ac:dyDescent="0.25">
      <c r="B26" s="282" t="s">
        <v>71</v>
      </c>
      <c r="C26" s="283"/>
      <c r="D26" s="283"/>
      <c r="E26" s="42" t="s">
        <v>892</v>
      </c>
      <c r="F26" s="42"/>
      <c r="G26" s="42"/>
      <c r="H26" s="43"/>
      <c r="I26" s="43"/>
      <c r="J26" s="43"/>
      <c r="K26" s="43"/>
      <c r="L26" s="43"/>
      <c r="M26" s="43"/>
      <c r="N26" s="43"/>
      <c r="O26" s="43"/>
      <c r="P26" s="44"/>
      <c r="Q26" s="44"/>
      <c r="R26" s="45" t="s">
        <v>891</v>
      </c>
      <c r="S26" s="45" t="s">
        <v>890</v>
      </c>
      <c r="T26" s="45">
        <f>+IF(ISERR(S26/R26*100),"N/A",ROUND(S26/R26*100,2))</f>
        <v>12.13</v>
      </c>
      <c r="U26" s="45" t="s">
        <v>889</v>
      </c>
      <c r="V26" s="45">
        <f>+IF(ISERR(U26/S26*100),"N/A",ROUND(U26/S26*100,2))</f>
        <v>83.94</v>
      </c>
      <c r="W26" s="46">
        <f>+IF(ISERR(U26/R26*100),"N/A",ROUND(U26/R26*100,2))</f>
        <v>10.18</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2352</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2353</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2354</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53"/>
  </sheetPr>
  <dimension ref="A1:AA5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966</v>
      </c>
      <c r="M4" s="310" t="s">
        <v>965</v>
      </c>
      <c r="N4" s="310"/>
      <c r="O4" s="310"/>
      <c r="P4" s="310"/>
      <c r="Q4" s="311"/>
      <c r="R4" s="17"/>
      <c r="S4" s="312" t="s">
        <v>2170</v>
      </c>
      <c r="T4" s="313"/>
      <c r="U4" s="313"/>
      <c r="V4" s="303" t="s">
        <v>964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441</v>
      </c>
      <c r="D6" s="299" t="s">
        <v>963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947</v>
      </c>
      <c r="D7" s="301" t="s">
        <v>962</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729</v>
      </c>
      <c r="D8" s="301" t="s">
        <v>743</v>
      </c>
      <c r="E8" s="301"/>
      <c r="F8" s="301"/>
      <c r="G8" s="301"/>
      <c r="H8" s="301"/>
      <c r="J8" s="23" t="s">
        <v>961</v>
      </c>
      <c r="K8" s="23" t="s">
        <v>960</v>
      </c>
      <c r="L8" s="23" t="s">
        <v>959</v>
      </c>
      <c r="M8" s="23" t="s">
        <v>958</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345.75" customHeight="1" thickTop="1" thickBot="1" x14ac:dyDescent="0.25">
      <c r="B10" s="24" t="s">
        <v>22</v>
      </c>
      <c r="C10" s="303" t="s">
        <v>957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114.75"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956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955</v>
      </c>
      <c r="C21" s="288"/>
      <c r="D21" s="288"/>
      <c r="E21" s="288"/>
      <c r="F21" s="288"/>
      <c r="G21" s="288"/>
      <c r="H21" s="288"/>
      <c r="I21" s="288"/>
      <c r="J21" s="288"/>
      <c r="K21" s="288"/>
      <c r="L21" s="288"/>
      <c r="M21" s="289" t="s">
        <v>441</v>
      </c>
      <c r="N21" s="289"/>
      <c r="O21" s="289" t="s">
        <v>49</v>
      </c>
      <c r="P21" s="289"/>
      <c r="Q21" s="289" t="s">
        <v>50</v>
      </c>
      <c r="R21" s="289"/>
      <c r="S21" s="33" t="s">
        <v>954</v>
      </c>
      <c r="T21" s="33" t="s">
        <v>953</v>
      </c>
      <c r="U21" s="33" t="s">
        <v>952</v>
      </c>
      <c r="V21" s="33">
        <f t="shared" ref="V21:V33" si="0">+IF(ISERR(U21/T21*100),"N/A",ROUND(U21/T21*100,2))</f>
        <v>96.82</v>
      </c>
      <c r="W21" s="34">
        <f t="shared" ref="W21:W33" si="1">+IF(ISERR(U21/S21*100),"N/A",ROUND(U21/S21*100,2))</f>
        <v>89.53</v>
      </c>
    </row>
    <row r="22" spans="2:27" ht="56.25" customHeight="1" x14ac:dyDescent="0.2">
      <c r="B22" s="287" t="s">
        <v>951</v>
      </c>
      <c r="C22" s="288"/>
      <c r="D22" s="288"/>
      <c r="E22" s="288"/>
      <c r="F22" s="288"/>
      <c r="G22" s="288"/>
      <c r="H22" s="288"/>
      <c r="I22" s="288"/>
      <c r="J22" s="288"/>
      <c r="K22" s="288"/>
      <c r="L22" s="288"/>
      <c r="M22" s="289" t="s">
        <v>441</v>
      </c>
      <c r="N22" s="289"/>
      <c r="O22" s="289" t="s">
        <v>49</v>
      </c>
      <c r="P22" s="289"/>
      <c r="Q22" s="289" t="s">
        <v>132</v>
      </c>
      <c r="R22" s="289"/>
      <c r="S22" s="33" t="s">
        <v>363</v>
      </c>
      <c r="T22" s="33" t="s">
        <v>55</v>
      </c>
      <c r="U22" s="33" t="s">
        <v>55</v>
      </c>
      <c r="V22" s="33" t="str">
        <f t="shared" si="0"/>
        <v>N/A</v>
      </c>
      <c r="W22" s="34" t="str">
        <f t="shared" si="1"/>
        <v>N/A</v>
      </c>
    </row>
    <row r="23" spans="2:27" ht="56.25" customHeight="1" x14ac:dyDescent="0.2">
      <c r="B23" s="287" t="s">
        <v>950</v>
      </c>
      <c r="C23" s="288"/>
      <c r="D23" s="288"/>
      <c r="E23" s="288"/>
      <c r="F23" s="288"/>
      <c r="G23" s="288"/>
      <c r="H23" s="288"/>
      <c r="I23" s="288"/>
      <c r="J23" s="288"/>
      <c r="K23" s="288"/>
      <c r="L23" s="288"/>
      <c r="M23" s="289" t="s">
        <v>947</v>
      </c>
      <c r="N23" s="289"/>
      <c r="O23" s="289" t="s">
        <v>49</v>
      </c>
      <c r="P23" s="289"/>
      <c r="Q23" s="289" t="s">
        <v>132</v>
      </c>
      <c r="R23" s="289"/>
      <c r="S23" s="33" t="s">
        <v>949</v>
      </c>
      <c r="T23" s="33" t="s">
        <v>55</v>
      </c>
      <c r="U23" s="33" t="s">
        <v>55</v>
      </c>
      <c r="V23" s="33" t="str">
        <f t="shared" si="0"/>
        <v>N/A</v>
      </c>
      <c r="W23" s="34" t="str">
        <f t="shared" si="1"/>
        <v>N/A</v>
      </c>
    </row>
    <row r="24" spans="2:27" ht="56.25" customHeight="1" x14ac:dyDescent="0.2">
      <c r="B24" s="287" t="s">
        <v>948</v>
      </c>
      <c r="C24" s="288"/>
      <c r="D24" s="288"/>
      <c r="E24" s="288"/>
      <c r="F24" s="288"/>
      <c r="G24" s="288"/>
      <c r="H24" s="288"/>
      <c r="I24" s="288"/>
      <c r="J24" s="288"/>
      <c r="K24" s="288"/>
      <c r="L24" s="288"/>
      <c r="M24" s="289" t="s">
        <v>947</v>
      </c>
      <c r="N24" s="289"/>
      <c r="O24" s="289" t="s">
        <v>49</v>
      </c>
      <c r="P24" s="289"/>
      <c r="Q24" s="289" t="s">
        <v>50</v>
      </c>
      <c r="R24" s="289"/>
      <c r="S24" s="33" t="s">
        <v>946</v>
      </c>
      <c r="T24" s="33" t="s">
        <v>946</v>
      </c>
      <c r="U24" s="33" t="s">
        <v>945</v>
      </c>
      <c r="V24" s="33">
        <f t="shared" si="0"/>
        <v>155.56</v>
      </c>
      <c r="W24" s="34">
        <f t="shared" si="1"/>
        <v>155.56</v>
      </c>
    </row>
    <row r="25" spans="2:27" ht="56.25" customHeight="1" x14ac:dyDescent="0.2">
      <c r="B25" s="287" t="s">
        <v>944</v>
      </c>
      <c r="C25" s="288"/>
      <c r="D25" s="288"/>
      <c r="E25" s="288"/>
      <c r="F25" s="288"/>
      <c r="G25" s="288"/>
      <c r="H25" s="288"/>
      <c r="I25" s="288"/>
      <c r="J25" s="288"/>
      <c r="K25" s="288"/>
      <c r="L25" s="288"/>
      <c r="M25" s="289" t="s">
        <v>729</v>
      </c>
      <c r="N25" s="289"/>
      <c r="O25" s="289" t="s">
        <v>49</v>
      </c>
      <c r="P25" s="289"/>
      <c r="Q25" s="289" t="s">
        <v>50</v>
      </c>
      <c r="R25" s="289"/>
      <c r="S25" s="33" t="s">
        <v>440</v>
      </c>
      <c r="T25" s="33" t="s">
        <v>943</v>
      </c>
      <c r="U25" s="33" t="s">
        <v>942</v>
      </c>
      <c r="V25" s="33">
        <f t="shared" si="0"/>
        <v>106.33</v>
      </c>
      <c r="W25" s="34">
        <f t="shared" si="1"/>
        <v>107.13</v>
      </c>
    </row>
    <row r="26" spans="2:27" ht="56.25" customHeight="1" x14ac:dyDescent="0.2">
      <c r="B26" s="287" t="s">
        <v>941</v>
      </c>
      <c r="C26" s="288"/>
      <c r="D26" s="288"/>
      <c r="E26" s="288"/>
      <c r="F26" s="288"/>
      <c r="G26" s="288"/>
      <c r="H26" s="288"/>
      <c r="I26" s="288"/>
      <c r="J26" s="288"/>
      <c r="K26" s="288"/>
      <c r="L26" s="288"/>
      <c r="M26" s="289" t="s">
        <v>838</v>
      </c>
      <c r="N26" s="289"/>
      <c r="O26" s="289" t="s">
        <v>49</v>
      </c>
      <c r="P26" s="289"/>
      <c r="Q26" s="289" t="s">
        <v>50</v>
      </c>
      <c r="R26" s="289"/>
      <c r="S26" s="33" t="s">
        <v>940</v>
      </c>
      <c r="T26" s="33" t="s">
        <v>939</v>
      </c>
      <c r="U26" s="33" t="s">
        <v>938</v>
      </c>
      <c r="V26" s="33">
        <f t="shared" si="0"/>
        <v>99.54</v>
      </c>
      <c r="W26" s="34">
        <f t="shared" si="1"/>
        <v>109.05</v>
      </c>
    </row>
    <row r="27" spans="2:27" ht="56.25" customHeight="1" x14ac:dyDescent="0.2">
      <c r="B27" s="287" t="s">
        <v>937</v>
      </c>
      <c r="C27" s="288"/>
      <c r="D27" s="288"/>
      <c r="E27" s="288"/>
      <c r="F27" s="288"/>
      <c r="G27" s="288"/>
      <c r="H27" s="288"/>
      <c r="I27" s="288"/>
      <c r="J27" s="288"/>
      <c r="K27" s="288"/>
      <c r="L27" s="288"/>
      <c r="M27" s="289" t="s">
        <v>838</v>
      </c>
      <c r="N27" s="289"/>
      <c r="O27" s="289" t="s">
        <v>49</v>
      </c>
      <c r="P27" s="289"/>
      <c r="Q27" s="289" t="s">
        <v>50</v>
      </c>
      <c r="R27" s="289"/>
      <c r="S27" s="33" t="s">
        <v>936</v>
      </c>
      <c r="T27" s="33" t="s">
        <v>935</v>
      </c>
      <c r="U27" s="33" t="s">
        <v>934</v>
      </c>
      <c r="V27" s="33">
        <f t="shared" si="0"/>
        <v>45.97</v>
      </c>
      <c r="W27" s="34">
        <f t="shared" si="1"/>
        <v>39.92</v>
      </c>
    </row>
    <row r="28" spans="2:27" ht="56.25" customHeight="1" x14ac:dyDescent="0.2">
      <c r="B28" s="287" t="s">
        <v>933</v>
      </c>
      <c r="C28" s="288"/>
      <c r="D28" s="288"/>
      <c r="E28" s="288"/>
      <c r="F28" s="288"/>
      <c r="G28" s="288"/>
      <c r="H28" s="288"/>
      <c r="I28" s="288"/>
      <c r="J28" s="288"/>
      <c r="K28" s="288"/>
      <c r="L28" s="288"/>
      <c r="M28" s="289" t="s">
        <v>838</v>
      </c>
      <c r="N28" s="289"/>
      <c r="O28" s="289" t="s">
        <v>49</v>
      </c>
      <c r="P28" s="289"/>
      <c r="Q28" s="289" t="s">
        <v>50</v>
      </c>
      <c r="R28" s="289"/>
      <c r="S28" s="33" t="s">
        <v>932</v>
      </c>
      <c r="T28" s="33" t="s">
        <v>931</v>
      </c>
      <c r="U28" s="33" t="s">
        <v>930</v>
      </c>
      <c r="V28" s="33">
        <f t="shared" si="0"/>
        <v>88.8</v>
      </c>
      <c r="W28" s="34">
        <f t="shared" si="1"/>
        <v>95.61</v>
      </c>
    </row>
    <row r="29" spans="2:27" ht="56.25" customHeight="1" x14ac:dyDescent="0.2">
      <c r="B29" s="287" t="s">
        <v>929</v>
      </c>
      <c r="C29" s="288"/>
      <c r="D29" s="288"/>
      <c r="E29" s="288"/>
      <c r="F29" s="288"/>
      <c r="G29" s="288"/>
      <c r="H29" s="288"/>
      <c r="I29" s="288"/>
      <c r="J29" s="288"/>
      <c r="K29" s="288"/>
      <c r="L29" s="288"/>
      <c r="M29" s="289" t="s">
        <v>838</v>
      </c>
      <c r="N29" s="289"/>
      <c r="O29" s="289" t="s">
        <v>49</v>
      </c>
      <c r="P29" s="289"/>
      <c r="Q29" s="289" t="s">
        <v>50</v>
      </c>
      <c r="R29" s="289"/>
      <c r="S29" s="33" t="s">
        <v>816</v>
      </c>
      <c r="T29" s="33" t="s">
        <v>770</v>
      </c>
      <c r="U29" s="33" t="s">
        <v>928</v>
      </c>
      <c r="V29" s="33">
        <f t="shared" si="0"/>
        <v>116.59</v>
      </c>
      <c r="W29" s="34">
        <f t="shared" si="1"/>
        <v>98.9</v>
      </c>
    </row>
    <row r="30" spans="2:27" ht="56.25" customHeight="1" x14ac:dyDescent="0.2">
      <c r="B30" s="287" t="s">
        <v>927</v>
      </c>
      <c r="C30" s="288"/>
      <c r="D30" s="288"/>
      <c r="E30" s="288"/>
      <c r="F30" s="288"/>
      <c r="G30" s="288"/>
      <c r="H30" s="288"/>
      <c r="I30" s="288"/>
      <c r="J30" s="288"/>
      <c r="K30" s="288"/>
      <c r="L30" s="288"/>
      <c r="M30" s="289" t="s">
        <v>838</v>
      </c>
      <c r="N30" s="289"/>
      <c r="O30" s="289" t="s">
        <v>49</v>
      </c>
      <c r="P30" s="289"/>
      <c r="Q30" s="289" t="s">
        <v>50</v>
      </c>
      <c r="R30" s="289"/>
      <c r="S30" s="33" t="s">
        <v>926</v>
      </c>
      <c r="T30" s="33" t="s">
        <v>925</v>
      </c>
      <c r="U30" s="33" t="s">
        <v>254</v>
      </c>
      <c r="V30" s="33">
        <f t="shared" si="0"/>
        <v>91.5</v>
      </c>
      <c r="W30" s="34">
        <f t="shared" si="1"/>
        <v>97.9</v>
      </c>
    </row>
    <row r="31" spans="2:27" ht="56.25" customHeight="1" x14ac:dyDescent="0.2">
      <c r="B31" s="287" t="s">
        <v>924</v>
      </c>
      <c r="C31" s="288"/>
      <c r="D31" s="288"/>
      <c r="E31" s="288"/>
      <c r="F31" s="288"/>
      <c r="G31" s="288"/>
      <c r="H31" s="288"/>
      <c r="I31" s="288"/>
      <c r="J31" s="288"/>
      <c r="K31" s="288"/>
      <c r="L31" s="288"/>
      <c r="M31" s="289" t="s">
        <v>838</v>
      </c>
      <c r="N31" s="289"/>
      <c r="O31" s="289" t="s">
        <v>49</v>
      </c>
      <c r="P31" s="289"/>
      <c r="Q31" s="289" t="s">
        <v>50</v>
      </c>
      <c r="R31" s="289"/>
      <c r="S31" s="33" t="s">
        <v>923</v>
      </c>
      <c r="T31" s="33" t="s">
        <v>922</v>
      </c>
      <c r="U31" s="33" t="s">
        <v>921</v>
      </c>
      <c r="V31" s="33">
        <f t="shared" si="0"/>
        <v>125.32</v>
      </c>
      <c r="W31" s="34">
        <f t="shared" si="1"/>
        <v>112.5</v>
      </c>
    </row>
    <row r="32" spans="2:27" ht="56.25" customHeight="1" x14ac:dyDescent="0.2">
      <c r="B32" s="287" t="s">
        <v>920</v>
      </c>
      <c r="C32" s="288"/>
      <c r="D32" s="288"/>
      <c r="E32" s="288"/>
      <c r="F32" s="288"/>
      <c r="G32" s="288"/>
      <c r="H32" s="288"/>
      <c r="I32" s="288"/>
      <c r="J32" s="288"/>
      <c r="K32" s="288"/>
      <c r="L32" s="288"/>
      <c r="M32" s="289" t="s">
        <v>838</v>
      </c>
      <c r="N32" s="289"/>
      <c r="O32" s="289" t="s">
        <v>49</v>
      </c>
      <c r="P32" s="289"/>
      <c r="Q32" s="289" t="s">
        <v>50</v>
      </c>
      <c r="R32" s="289"/>
      <c r="S32" s="33" t="s">
        <v>919</v>
      </c>
      <c r="T32" s="33" t="s">
        <v>918</v>
      </c>
      <c r="U32" s="33" t="s">
        <v>918</v>
      </c>
      <c r="V32" s="33">
        <f t="shared" si="0"/>
        <v>100</v>
      </c>
      <c r="W32" s="34">
        <f t="shared" si="1"/>
        <v>60</v>
      </c>
    </row>
    <row r="33" spans="2:25" ht="56.25" customHeight="1" thickBot="1" x14ac:dyDescent="0.25">
      <c r="B33" s="287" t="s">
        <v>917</v>
      </c>
      <c r="C33" s="288"/>
      <c r="D33" s="288"/>
      <c r="E33" s="288"/>
      <c r="F33" s="288"/>
      <c r="G33" s="288"/>
      <c r="H33" s="288"/>
      <c r="I33" s="288"/>
      <c r="J33" s="288"/>
      <c r="K33" s="288"/>
      <c r="L33" s="288"/>
      <c r="M33" s="289" t="s">
        <v>718</v>
      </c>
      <c r="N33" s="289"/>
      <c r="O33" s="289" t="s">
        <v>49</v>
      </c>
      <c r="P33" s="289"/>
      <c r="Q33" s="289" t="s">
        <v>50</v>
      </c>
      <c r="R33" s="289"/>
      <c r="S33" s="33" t="s">
        <v>916</v>
      </c>
      <c r="T33" s="33" t="s">
        <v>915</v>
      </c>
      <c r="U33" s="33" t="s">
        <v>914</v>
      </c>
      <c r="V33" s="33">
        <f t="shared" si="0"/>
        <v>109.09</v>
      </c>
      <c r="W33" s="34">
        <f t="shared" si="1"/>
        <v>92.31</v>
      </c>
    </row>
    <row r="34" spans="2:25" ht="21.75" customHeight="1" thickTop="1" thickBot="1" x14ac:dyDescent="0.25">
      <c r="B34" s="11" t="s">
        <v>62</v>
      </c>
      <c r="C34" s="12"/>
      <c r="D34" s="12"/>
      <c r="E34" s="12"/>
      <c r="F34" s="12"/>
      <c r="G34" s="12"/>
      <c r="H34" s="13"/>
      <c r="I34" s="13"/>
      <c r="J34" s="13"/>
      <c r="K34" s="13"/>
      <c r="L34" s="13"/>
      <c r="M34" s="13"/>
      <c r="N34" s="13"/>
      <c r="O34" s="13"/>
      <c r="P34" s="13"/>
      <c r="Q34" s="13"/>
      <c r="R34" s="13"/>
      <c r="S34" s="13"/>
      <c r="T34" s="13"/>
      <c r="U34" s="13"/>
      <c r="V34" s="13"/>
      <c r="W34" s="14"/>
      <c r="X34" s="22"/>
    </row>
    <row r="35" spans="2:25" ht="29.25" customHeight="1" thickTop="1" thickBot="1" x14ac:dyDescent="0.25">
      <c r="B35" s="276" t="s">
        <v>2468</v>
      </c>
      <c r="C35" s="261"/>
      <c r="D35" s="261"/>
      <c r="E35" s="261"/>
      <c r="F35" s="261"/>
      <c r="G35" s="261"/>
      <c r="H35" s="261"/>
      <c r="I35" s="261"/>
      <c r="J35" s="261"/>
      <c r="K35" s="261"/>
      <c r="L35" s="261"/>
      <c r="M35" s="261"/>
      <c r="N35" s="261"/>
      <c r="O35" s="261"/>
      <c r="P35" s="261"/>
      <c r="Q35" s="262"/>
      <c r="R35" s="35" t="s">
        <v>42</v>
      </c>
      <c r="S35" s="234" t="s">
        <v>43</v>
      </c>
      <c r="T35" s="234"/>
      <c r="U35" s="30" t="s">
        <v>63</v>
      </c>
      <c r="V35" s="233" t="s">
        <v>64</v>
      </c>
      <c r="W35" s="280"/>
    </row>
    <row r="36" spans="2:25" ht="30.75" customHeight="1" thickBot="1" x14ac:dyDescent="0.25">
      <c r="B36" s="277"/>
      <c r="C36" s="278"/>
      <c r="D36" s="278"/>
      <c r="E36" s="278"/>
      <c r="F36" s="278"/>
      <c r="G36" s="278"/>
      <c r="H36" s="278"/>
      <c r="I36" s="278"/>
      <c r="J36" s="278"/>
      <c r="K36" s="278"/>
      <c r="L36" s="278"/>
      <c r="M36" s="278"/>
      <c r="N36" s="278"/>
      <c r="O36" s="278"/>
      <c r="P36" s="278"/>
      <c r="Q36" s="279"/>
      <c r="R36" s="31" t="s">
        <v>65</v>
      </c>
      <c r="S36" s="31" t="s">
        <v>65</v>
      </c>
      <c r="T36" s="31" t="s">
        <v>49</v>
      </c>
      <c r="U36" s="31" t="s">
        <v>65</v>
      </c>
      <c r="V36" s="31" t="s">
        <v>66</v>
      </c>
      <c r="W36" s="36" t="s">
        <v>54</v>
      </c>
      <c r="Y36" s="22"/>
    </row>
    <row r="37" spans="2:25" ht="23.25" customHeight="1" thickBot="1" x14ac:dyDescent="0.25">
      <c r="B37" s="281" t="s">
        <v>67</v>
      </c>
      <c r="C37" s="267"/>
      <c r="D37" s="267"/>
      <c r="E37" s="37" t="s">
        <v>423</v>
      </c>
      <c r="F37" s="37"/>
      <c r="G37" s="37"/>
      <c r="H37" s="38"/>
      <c r="I37" s="38"/>
      <c r="J37" s="38"/>
      <c r="K37" s="38"/>
      <c r="L37" s="38"/>
      <c r="M37" s="38"/>
      <c r="N37" s="38"/>
      <c r="O37" s="38"/>
      <c r="P37" s="39"/>
      <c r="Q37" s="39"/>
      <c r="R37" s="40" t="s">
        <v>913</v>
      </c>
      <c r="S37" s="40" t="s">
        <v>10</v>
      </c>
      <c r="T37" s="39"/>
      <c r="U37" s="40" t="s">
        <v>910</v>
      </c>
      <c r="V37" s="39"/>
      <c r="W37" s="41">
        <f t="shared" ref="W37:W46" si="2">+IF(ISERR(U37/R37*100),"N/A",ROUND(U37/R37*100,2))</f>
        <v>1.32</v>
      </c>
    </row>
    <row r="38" spans="2:25" ht="26.25" customHeight="1" x14ac:dyDescent="0.2">
      <c r="B38" s="282" t="s">
        <v>71</v>
      </c>
      <c r="C38" s="283"/>
      <c r="D38" s="283"/>
      <c r="E38" s="42" t="s">
        <v>423</v>
      </c>
      <c r="F38" s="42"/>
      <c r="G38" s="42"/>
      <c r="H38" s="43"/>
      <c r="I38" s="43"/>
      <c r="J38" s="43"/>
      <c r="K38" s="43"/>
      <c r="L38" s="43"/>
      <c r="M38" s="43"/>
      <c r="N38" s="43"/>
      <c r="O38" s="43"/>
      <c r="P38" s="44"/>
      <c r="Q38" s="44"/>
      <c r="R38" s="45" t="s">
        <v>912</v>
      </c>
      <c r="S38" s="45" t="s">
        <v>911</v>
      </c>
      <c r="T38" s="45">
        <f>+IF(ISERR(S38/R38*100),"N/A",ROUND(S38/R38*100,2))</f>
        <v>4.62</v>
      </c>
      <c r="U38" s="45" t="s">
        <v>910</v>
      </c>
      <c r="V38" s="45">
        <f>+IF(ISERR(U38/S38*100),"N/A",ROUND(U38/S38*100,2))</f>
        <v>29.52</v>
      </c>
      <c r="W38" s="46">
        <f t="shared" si="2"/>
        <v>1.36</v>
      </c>
    </row>
    <row r="39" spans="2:25" ht="23.25" customHeight="1" thickBot="1" x14ac:dyDescent="0.25">
      <c r="B39" s="281" t="s">
        <v>67</v>
      </c>
      <c r="C39" s="267"/>
      <c r="D39" s="267"/>
      <c r="E39" s="37" t="s">
        <v>909</v>
      </c>
      <c r="F39" s="37"/>
      <c r="G39" s="37"/>
      <c r="H39" s="38"/>
      <c r="I39" s="38"/>
      <c r="J39" s="38"/>
      <c r="K39" s="38"/>
      <c r="L39" s="38"/>
      <c r="M39" s="38"/>
      <c r="N39" s="38"/>
      <c r="O39" s="38"/>
      <c r="P39" s="39"/>
      <c r="Q39" s="39"/>
      <c r="R39" s="40" t="s">
        <v>908</v>
      </c>
      <c r="S39" s="40" t="s">
        <v>10</v>
      </c>
      <c r="T39" s="39"/>
      <c r="U39" s="40" t="s">
        <v>907</v>
      </c>
      <c r="V39" s="39"/>
      <c r="W39" s="41">
        <f t="shared" si="2"/>
        <v>70.86</v>
      </c>
    </row>
    <row r="40" spans="2:25" ht="26.25" customHeight="1" x14ac:dyDescent="0.2">
      <c r="B40" s="282" t="s">
        <v>71</v>
      </c>
      <c r="C40" s="283"/>
      <c r="D40" s="283"/>
      <c r="E40" s="42" t="s">
        <v>909</v>
      </c>
      <c r="F40" s="42"/>
      <c r="G40" s="42"/>
      <c r="H40" s="43"/>
      <c r="I40" s="43"/>
      <c r="J40" s="43"/>
      <c r="K40" s="43"/>
      <c r="L40" s="43"/>
      <c r="M40" s="43"/>
      <c r="N40" s="43"/>
      <c r="O40" s="43"/>
      <c r="P40" s="44"/>
      <c r="Q40" s="44"/>
      <c r="R40" s="45" t="s">
        <v>908</v>
      </c>
      <c r="S40" s="45" t="s">
        <v>907</v>
      </c>
      <c r="T40" s="45">
        <f>+IF(ISERR(S40/R40*100),"N/A",ROUND(S40/R40*100,2))</f>
        <v>70.86</v>
      </c>
      <c r="U40" s="45" t="s">
        <v>907</v>
      </c>
      <c r="V40" s="45">
        <f>+IF(ISERR(U40/S40*100),"N/A",ROUND(U40/S40*100,2))</f>
        <v>100</v>
      </c>
      <c r="W40" s="46">
        <f t="shared" si="2"/>
        <v>70.86</v>
      </c>
    </row>
    <row r="41" spans="2:25" ht="23.25" customHeight="1" thickBot="1" x14ac:dyDescent="0.25">
      <c r="B41" s="281" t="s">
        <v>67</v>
      </c>
      <c r="C41" s="267"/>
      <c r="D41" s="267"/>
      <c r="E41" s="37" t="s">
        <v>705</v>
      </c>
      <c r="F41" s="37"/>
      <c r="G41" s="37"/>
      <c r="H41" s="38"/>
      <c r="I41" s="38"/>
      <c r="J41" s="38"/>
      <c r="K41" s="38"/>
      <c r="L41" s="38"/>
      <c r="M41" s="38"/>
      <c r="N41" s="38"/>
      <c r="O41" s="38"/>
      <c r="P41" s="39"/>
      <c r="Q41" s="39"/>
      <c r="R41" s="40" t="s">
        <v>906</v>
      </c>
      <c r="S41" s="40" t="s">
        <v>10</v>
      </c>
      <c r="T41" s="39"/>
      <c r="U41" s="40" t="s">
        <v>87</v>
      </c>
      <c r="V41" s="39"/>
      <c r="W41" s="41">
        <f t="shared" si="2"/>
        <v>0</v>
      </c>
    </row>
    <row r="42" spans="2:25" ht="26.25" customHeight="1" x14ac:dyDescent="0.2">
      <c r="B42" s="282" t="s">
        <v>71</v>
      </c>
      <c r="C42" s="283"/>
      <c r="D42" s="283"/>
      <c r="E42" s="42" t="s">
        <v>705</v>
      </c>
      <c r="F42" s="42"/>
      <c r="G42" s="42"/>
      <c r="H42" s="43"/>
      <c r="I42" s="43"/>
      <c r="J42" s="43"/>
      <c r="K42" s="43"/>
      <c r="L42" s="43"/>
      <c r="M42" s="43"/>
      <c r="N42" s="43"/>
      <c r="O42" s="43"/>
      <c r="P42" s="44"/>
      <c r="Q42" s="44"/>
      <c r="R42" s="45" t="s">
        <v>905</v>
      </c>
      <c r="S42" s="45" t="s">
        <v>87</v>
      </c>
      <c r="T42" s="45">
        <f>+IF(ISERR(S42/R42*100),"N/A",ROUND(S42/R42*100,2))</f>
        <v>0</v>
      </c>
      <c r="U42" s="45" t="s">
        <v>87</v>
      </c>
      <c r="V42" s="45" t="str">
        <f>+IF(ISERR(U42/S42*100),"N/A",ROUND(U42/S42*100,2))</f>
        <v>N/A</v>
      </c>
      <c r="W42" s="46">
        <f t="shared" si="2"/>
        <v>0</v>
      </c>
    </row>
    <row r="43" spans="2:25" ht="23.25" customHeight="1" thickBot="1" x14ac:dyDescent="0.25">
      <c r="B43" s="281" t="s">
        <v>67</v>
      </c>
      <c r="C43" s="267"/>
      <c r="D43" s="267"/>
      <c r="E43" s="37" t="s">
        <v>800</v>
      </c>
      <c r="F43" s="37"/>
      <c r="G43" s="37"/>
      <c r="H43" s="38"/>
      <c r="I43" s="38"/>
      <c r="J43" s="38"/>
      <c r="K43" s="38"/>
      <c r="L43" s="38"/>
      <c r="M43" s="38"/>
      <c r="N43" s="38"/>
      <c r="O43" s="38"/>
      <c r="P43" s="39"/>
      <c r="Q43" s="39"/>
      <c r="R43" s="40" t="s">
        <v>904</v>
      </c>
      <c r="S43" s="40" t="s">
        <v>10</v>
      </c>
      <c r="T43" s="39"/>
      <c r="U43" s="40" t="s">
        <v>902</v>
      </c>
      <c r="V43" s="39"/>
      <c r="W43" s="41">
        <f t="shared" si="2"/>
        <v>4.46</v>
      </c>
    </row>
    <row r="44" spans="2:25" ht="26.25" customHeight="1" x14ac:dyDescent="0.2">
      <c r="B44" s="282" t="s">
        <v>71</v>
      </c>
      <c r="C44" s="283"/>
      <c r="D44" s="283"/>
      <c r="E44" s="42" t="s">
        <v>800</v>
      </c>
      <c r="F44" s="42"/>
      <c r="G44" s="42"/>
      <c r="H44" s="43"/>
      <c r="I44" s="43"/>
      <c r="J44" s="43"/>
      <c r="K44" s="43"/>
      <c r="L44" s="43"/>
      <c r="M44" s="43"/>
      <c r="N44" s="43"/>
      <c r="O44" s="43"/>
      <c r="P44" s="44"/>
      <c r="Q44" s="44"/>
      <c r="R44" s="45" t="s">
        <v>904</v>
      </c>
      <c r="S44" s="45" t="s">
        <v>903</v>
      </c>
      <c r="T44" s="45">
        <f>+IF(ISERR(S44/R44*100),"N/A",ROUND(S44/R44*100,2))</f>
        <v>5.82</v>
      </c>
      <c r="U44" s="45" t="s">
        <v>902</v>
      </c>
      <c r="V44" s="45">
        <f>+IF(ISERR(U44/S44*100),"N/A",ROUND(U44/S44*100,2))</f>
        <v>76.599999999999994</v>
      </c>
      <c r="W44" s="46">
        <f t="shared" si="2"/>
        <v>4.46</v>
      </c>
    </row>
    <row r="45" spans="2:25" ht="23.25" customHeight="1" thickBot="1" x14ac:dyDescent="0.25">
      <c r="B45" s="281" t="s">
        <v>67</v>
      </c>
      <c r="C45" s="267"/>
      <c r="D45" s="267"/>
      <c r="E45" s="37" t="s">
        <v>698</v>
      </c>
      <c r="F45" s="37"/>
      <c r="G45" s="37"/>
      <c r="H45" s="38"/>
      <c r="I45" s="38"/>
      <c r="J45" s="38"/>
      <c r="K45" s="38"/>
      <c r="L45" s="38"/>
      <c r="M45" s="38"/>
      <c r="N45" s="38"/>
      <c r="O45" s="38"/>
      <c r="P45" s="39"/>
      <c r="Q45" s="39"/>
      <c r="R45" s="40" t="s">
        <v>901</v>
      </c>
      <c r="S45" s="40" t="s">
        <v>10</v>
      </c>
      <c r="T45" s="39"/>
      <c r="U45" s="40" t="s">
        <v>87</v>
      </c>
      <c r="V45" s="39"/>
      <c r="W45" s="41">
        <f t="shared" si="2"/>
        <v>0</v>
      </c>
    </row>
    <row r="46" spans="2:25" ht="26.25" customHeight="1" x14ac:dyDescent="0.2">
      <c r="B46" s="282" t="s">
        <v>71</v>
      </c>
      <c r="C46" s="283"/>
      <c r="D46" s="283"/>
      <c r="E46" s="42" t="s">
        <v>698</v>
      </c>
      <c r="F46" s="42"/>
      <c r="G46" s="42"/>
      <c r="H46" s="43"/>
      <c r="I46" s="43"/>
      <c r="J46" s="43"/>
      <c r="K46" s="43"/>
      <c r="L46" s="43"/>
      <c r="M46" s="43"/>
      <c r="N46" s="43"/>
      <c r="O46" s="43"/>
      <c r="P46" s="44"/>
      <c r="Q46" s="44"/>
      <c r="R46" s="45" t="s">
        <v>901</v>
      </c>
      <c r="S46" s="45" t="s">
        <v>87</v>
      </c>
      <c r="T46" s="45">
        <f>+IF(ISERR(S46/R46*100),"N/A",ROUND(S46/R46*100,2))</f>
        <v>0</v>
      </c>
      <c r="U46" s="45" t="s">
        <v>87</v>
      </c>
      <c r="V46" s="45" t="str">
        <f>+IF(ISERR(U46/S46*100),"N/A",ROUND(U46/S46*100,2))</f>
        <v>N/A</v>
      </c>
      <c r="W46" s="46">
        <f t="shared" si="2"/>
        <v>0</v>
      </c>
    </row>
    <row r="47" spans="2:25" s="179" customFormat="1" ht="23.25" customHeight="1" thickBot="1" x14ac:dyDescent="0.25">
      <c r="B47" s="281" t="s">
        <v>67</v>
      </c>
      <c r="C47" s="267"/>
      <c r="D47" s="267"/>
      <c r="E47" s="177" t="s">
        <v>365</v>
      </c>
      <c r="F47" s="177"/>
      <c r="G47" s="177"/>
      <c r="H47" s="38"/>
      <c r="I47" s="38"/>
      <c r="J47" s="38"/>
      <c r="K47" s="38"/>
      <c r="L47" s="38"/>
      <c r="M47" s="38"/>
      <c r="N47" s="38"/>
      <c r="O47" s="38"/>
      <c r="P47" s="39"/>
      <c r="Q47" s="39"/>
      <c r="R47" s="40">
        <v>0</v>
      </c>
      <c r="S47" s="40" t="s">
        <v>10</v>
      </c>
      <c r="T47" s="39"/>
      <c r="U47" s="40">
        <v>1.04585942</v>
      </c>
      <c r="V47" s="39"/>
      <c r="W47" s="41" t="str">
        <f t="shared" ref="W47:W48" si="3">+IF(ISERR(U47/R47*100),"N/A",ROUND(U47/R47*100,2))</f>
        <v>N/A</v>
      </c>
    </row>
    <row r="48" spans="2:25" s="179" customFormat="1" ht="26.25" customHeight="1" thickBot="1" x14ac:dyDescent="0.25">
      <c r="B48" s="282" t="s">
        <v>71</v>
      </c>
      <c r="C48" s="283"/>
      <c r="D48" s="283"/>
      <c r="E48" s="178" t="s">
        <v>365</v>
      </c>
      <c r="F48" s="178"/>
      <c r="G48" s="178"/>
      <c r="H48" s="43"/>
      <c r="I48" s="43"/>
      <c r="J48" s="43"/>
      <c r="K48" s="43"/>
      <c r="L48" s="43"/>
      <c r="M48" s="43"/>
      <c r="N48" s="43"/>
      <c r="O48" s="43"/>
      <c r="P48" s="44"/>
      <c r="Q48" s="44"/>
      <c r="R48" s="45">
        <v>13.23202493</v>
      </c>
      <c r="S48" s="45">
        <v>1.04585942</v>
      </c>
      <c r="T48" s="45">
        <f>+IF(ISERR(S48/R48*100),"N/A",ROUND(S48/R48*100,2))</f>
        <v>7.9</v>
      </c>
      <c r="U48" s="45">
        <v>1.04585942</v>
      </c>
      <c r="V48" s="45">
        <f>+IF(ISERR(U48/S48*100),"N/A",ROUND(U48/S48*100,2))</f>
        <v>100</v>
      </c>
      <c r="W48" s="46">
        <f t="shared" si="3"/>
        <v>7.9</v>
      </c>
    </row>
    <row r="49" spans="2:23" ht="22.5" customHeight="1" thickTop="1" thickBot="1" x14ac:dyDescent="0.25">
      <c r="B49" s="11" t="s">
        <v>74</v>
      </c>
      <c r="C49" s="12"/>
      <c r="D49" s="12"/>
      <c r="E49" s="12"/>
      <c r="F49" s="12"/>
      <c r="G49" s="12"/>
      <c r="H49" s="13"/>
      <c r="I49" s="13"/>
      <c r="J49" s="13"/>
      <c r="K49" s="13"/>
      <c r="L49" s="13"/>
      <c r="M49" s="13"/>
      <c r="N49" s="13"/>
      <c r="O49" s="13"/>
      <c r="P49" s="13"/>
      <c r="Q49" s="13"/>
      <c r="R49" s="13"/>
      <c r="S49" s="13"/>
      <c r="T49" s="13"/>
      <c r="U49" s="13"/>
      <c r="V49" s="13"/>
      <c r="W49" s="14"/>
    </row>
    <row r="50" spans="2:23" ht="37.5" customHeight="1" thickTop="1" x14ac:dyDescent="0.2">
      <c r="B50" s="270" t="s">
        <v>2349</v>
      </c>
      <c r="C50" s="271"/>
      <c r="D50" s="271"/>
      <c r="E50" s="271"/>
      <c r="F50" s="271"/>
      <c r="G50" s="271"/>
      <c r="H50" s="271"/>
      <c r="I50" s="271"/>
      <c r="J50" s="271"/>
      <c r="K50" s="271"/>
      <c r="L50" s="271"/>
      <c r="M50" s="271"/>
      <c r="N50" s="271"/>
      <c r="O50" s="271"/>
      <c r="P50" s="271"/>
      <c r="Q50" s="271"/>
      <c r="R50" s="271"/>
      <c r="S50" s="271"/>
      <c r="T50" s="271"/>
      <c r="U50" s="271"/>
      <c r="V50" s="271"/>
      <c r="W50" s="272"/>
    </row>
    <row r="51" spans="2:23" ht="319.5" customHeight="1" thickBot="1" x14ac:dyDescent="0.25">
      <c r="B51" s="284"/>
      <c r="C51" s="285"/>
      <c r="D51" s="285"/>
      <c r="E51" s="285"/>
      <c r="F51" s="285"/>
      <c r="G51" s="285"/>
      <c r="H51" s="285"/>
      <c r="I51" s="285"/>
      <c r="J51" s="285"/>
      <c r="K51" s="285"/>
      <c r="L51" s="285"/>
      <c r="M51" s="285"/>
      <c r="N51" s="285"/>
      <c r="O51" s="285"/>
      <c r="P51" s="285"/>
      <c r="Q51" s="285"/>
      <c r="R51" s="285"/>
      <c r="S51" s="285"/>
      <c r="T51" s="285"/>
      <c r="U51" s="285"/>
      <c r="V51" s="285"/>
      <c r="W51" s="286"/>
    </row>
    <row r="52" spans="2:23" ht="37.5" customHeight="1" thickTop="1" x14ac:dyDescent="0.2">
      <c r="B52" s="270" t="s">
        <v>2350</v>
      </c>
      <c r="C52" s="271"/>
      <c r="D52" s="271"/>
      <c r="E52" s="271"/>
      <c r="F52" s="271"/>
      <c r="G52" s="271"/>
      <c r="H52" s="271"/>
      <c r="I52" s="271"/>
      <c r="J52" s="271"/>
      <c r="K52" s="271"/>
      <c r="L52" s="271"/>
      <c r="M52" s="271"/>
      <c r="N52" s="271"/>
      <c r="O52" s="271"/>
      <c r="P52" s="271"/>
      <c r="Q52" s="271"/>
      <c r="R52" s="271"/>
      <c r="S52" s="271"/>
      <c r="T52" s="271"/>
      <c r="U52" s="271"/>
      <c r="V52" s="271"/>
      <c r="W52" s="272"/>
    </row>
    <row r="53" spans="2:23" ht="343.5" customHeight="1" thickBot="1" x14ac:dyDescent="0.25">
      <c r="B53" s="284"/>
      <c r="C53" s="285"/>
      <c r="D53" s="285"/>
      <c r="E53" s="285"/>
      <c r="F53" s="285"/>
      <c r="G53" s="285"/>
      <c r="H53" s="285"/>
      <c r="I53" s="285"/>
      <c r="J53" s="285"/>
      <c r="K53" s="285"/>
      <c r="L53" s="285"/>
      <c r="M53" s="285"/>
      <c r="N53" s="285"/>
      <c r="O53" s="285"/>
      <c r="P53" s="285"/>
      <c r="Q53" s="285"/>
      <c r="R53" s="285"/>
      <c r="S53" s="285"/>
      <c r="T53" s="285"/>
      <c r="U53" s="285"/>
      <c r="V53" s="285"/>
      <c r="W53" s="286"/>
    </row>
    <row r="54" spans="2:23" ht="37.5" customHeight="1" thickTop="1" x14ac:dyDescent="0.2">
      <c r="B54" s="270" t="s">
        <v>2351</v>
      </c>
      <c r="C54" s="271"/>
      <c r="D54" s="271"/>
      <c r="E54" s="271"/>
      <c r="F54" s="271"/>
      <c r="G54" s="271"/>
      <c r="H54" s="271"/>
      <c r="I54" s="271"/>
      <c r="J54" s="271"/>
      <c r="K54" s="271"/>
      <c r="L54" s="271"/>
      <c r="M54" s="271"/>
      <c r="N54" s="271"/>
      <c r="O54" s="271"/>
      <c r="P54" s="271"/>
      <c r="Q54" s="271"/>
      <c r="R54" s="271"/>
      <c r="S54" s="271"/>
      <c r="T54" s="271"/>
      <c r="U54" s="271"/>
      <c r="V54" s="271"/>
      <c r="W54" s="272"/>
    </row>
    <row r="55" spans="2:23" ht="180" customHeight="1" thickBot="1" x14ac:dyDescent="0.25">
      <c r="B55" s="273"/>
      <c r="C55" s="274"/>
      <c r="D55" s="274"/>
      <c r="E55" s="274"/>
      <c r="F55" s="274"/>
      <c r="G55" s="274"/>
      <c r="H55" s="274"/>
      <c r="I55" s="274"/>
      <c r="J55" s="274"/>
      <c r="K55" s="274"/>
      <c r="L55" s="274"/>
      <c r="M55" s="274"/>
      <c r="N55" s="274"/>
      <c r="O55" s="274"/>
      <c r="P55" s="274"/>
      <c r="Q55" s="274"/>
      <c r="R55" s="274"/>
      <c r="S55" s="274"/>
      <c r="T55" s="274"/>
      <c r="U55" s="274"/>
      <c r="V55" s="274"/>
      <c r="W55" s="275"/>
    </row>
  </sheetData>
  <mergeCells count="109">
    <mergeCell ref="B39:D39"/>
    <mergeCell ref="B46:D46"/>
    <mergeCell ref="B50:W51"/>
    <mergeCell ref="B52:W53"/>
    <mergeCell ref="B54:W55"/>
    <mergeCell ref="B40:D40"/>
    <mergeCell ref="B41:D41"/>
    <mergeCell ref="B42:D42"/>
    <mergeCell ref="B43:D43"/>
    <mergeCell ref="B44:D44"/>
    <mergeCell ref="B45:D45"/>
    <mergeCell ref="B47:D47"/>
    <mergeCell ref="B48:D48"/>
    <mergeCell ref="B33:L33"/>
    <mergeCell ref="M33:N33"/>
    <mergeCell ref="O33:P33"/>
    <mergeCell ref="Q33:R33"/>
    <mergeCell ref="B35:Q36"/>
    <mergeCell ref="S35:T35"/>
    <mergeCell ref="V35:W35"/>
    <mergeCell ref="B37:D37"/>
    <mergeCell ref="B38:D38"/>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4" min="1" max="22" man="1"/>
    <brk id="48" min="1" max="22" man="1"/>
    <brk id="51"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53"/>
  </sheetPr>
  <dimension ref="A1:AA97"/>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1122</v>
      </c>
      <c r="M4" s="310" t="s">
        <v>1121</v>
      </c>
      <c r="N4" s="310"/>
      <c r="O4" s="310"/>
      <c r="P4" s="310"/>
      <c r="Q4" s="311"/>
      <c r="R4" s="17"/>
      <c r="S4" s="312" t="s">
        <v>2170</v>
      </c>
      <c r="T4" s="313"/>
      <c r="U4" s="313"/>
      <c r="V4" s="303" t="s">
        <v>1120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1070</v>
      </c>
      <c r="D6" s="299" t="s">
        <v>1119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1066</v>
      </c>
      <c r="D7" s="301" t="s">
        <v>1118</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729</v>
      </c>
      <c r="D8" s="301" t="s">
        <v>743</v>
      </c>
      <c r="E8" s="301"/>
      <c r="F8" s="301"/>
      <c r="G8" s="301"/>
      <c r="H8" s="301"/>
      <c r="J8" s="23" t="s">
        <v>1117</v>
      </c>
      <c r="K8" s="23" t="s">
        <v>1116</v>
      </c>
      <c r="L8" s="23" t="s">
        <v>1115</v>
      </c>
      <c r="M8" s="23" t="s">
        <v>1114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409.5" customHeight="1" thickTop="1" thickBot="1" x14ac:dyDescent="0.25">
      <c r="B10" s="24" t="s">
        <v>22</v>
      </c>
      <c r="C10" s="303" t="s">
        <v>1113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163.5"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1112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1111</v>
      </c>
      <c r="C21" s="288"/>
      <c r="D21" s="288"/>
      <c r="E21" s="288"/>
      <c r="F21" s="288"/>
      <c r="G21" s="288"/>
      <c r="H21" s="288"/>
      <c r="I21" s="288"/>
      <c r="J21" s="288"/>
      <c r="K21" s="288"/>
      <c r="L21" s="288"/>
      <c r="M21" s="289" t="s">
        <v>1070</v>
      </c>
      <c r="N21" s="289"/>
      <c r="O21" s="289" t="s">
        <v>49</v>
      </c>
      <c r="P21" s="289"/>
      <c r="Q21" s="289" t="s">
        <v>50</v>
      </c>
      <c r="R21" s="289"/>
      <c r="S21" s="33" t="s">
        <v>1110</v>
      </c>
      <c r="T21" s="33" t="s">
        <v>1110</v>
      </c>
      <c r="U21" s="33" t="s">
        <v>1109</v>
      </c>
      <c r="V21" s="33">
        <f t="shared" ref="V21:V52" si="0">+IF(ISERR(U21/T21*100),"N/A",ROUND(U21/T21*100,2))</f>
        <v>102.17</v>
      </c>
      <c r="W21" s="34">
        <f t="shared" ref="W21:W52" si="1">+IF(ISERR(U21/S21*100),"N/A",ROUND(U21/S21*100,2))</f>
        <v>102.17</v>
      </c>
    </row>
    <row r="22" spans="2:27" ht="56.25" customHeight="1" x14ac:dyDescent="0.2">
      <c r="B22" s="287" t="s">
        <v>1108</v>
      </c>
      <c r="C22" s="288"/>
      <c r="D22" s="288"/>
      <c r="E22" s="288"/>
      <c r="F22" s="288"/>
      <c r="G22" s="288"/>
      <c r="H22" s="288"/>
      <c r="I22" s="288"/>
      <c r="J22" s="288"/>
      <c r="K22" s="288"/>
      <c r="L22" s="288"/>
      <c r="M22" s="289" t="s">
        <v>1070</v>
      </c>
      <c r="N22" s="289"/>
      <c r="O22" s="289" t="s">
        <v>49</v>
      </c>
      <c r="P22" s="289"/>
      <c r="Q22" s="289" t="s">
        <v>50</v>
      </c>
      <c r="R22" s="289"/>
      <c r="S22" s="33" t="s">
        <v>526</v>
      </c>
      <c r="T22" s="33" t="s">
        <v>526</v>
      </c>
      <c r="U22" s="33" t="s">
        <v>282</v>
      </c>
      <c r="V22" s="33">
        <f t="shared" si="0"/>
        <v>68.42</v>
      </c>
      <c r="W22" s="34">
        <f t="shared" si="1"/>
        <v>68.42</v>
      </c>
    </row>
    <row r="23" spans="2:27" ht="56.25" customHeight="1" x14ac:dyDescent="0.2">
      <c r="B23" s="287" t="s">
        <v>1107</v>
      </c>
      <c r="C23" s="288"/>
      <c r="D23" s="288"/>
      <c r="E23" s="288"/>
      <c r="F23" s="288"/>
      <c r="G23" s="288"/>
      <c r="H23" s="288"/>
      <c r="I23" s="288"/>
      <c r="J23" s="288"/>
      <c r="K23" s="288"/>
      <c r="L23" s="288"/>
      <c r="M23" s="289" t="s">
        <v>1070</v>
      </c>
      <c r="N23" s="289"/>
      <c r="O23" s="289" t="s">
        <v>49</v>
      </c>
      <c r="P23" s="289"/>
      <c r="Q23" s="289" t="s">
        <v>50</v>
      </c>
      <c r="R23" s="289"/>
      <c r="S23" s="33" t="s">
        <v>1106</v>
      </c>
      <c r="T23" s="33" t="s">
        <v>1105</v>
      </c>
      <c r="U23" s="33" t="s">
        <v>1104</v>
      </c>
      <c r="V23" s="33">
        <f t="shared" si="0"/>
        <v>188.24</v>
      </c>
      <c r="W23" s="34">
        <f t="shared" si="1"/>
        <v>47.06</v>
      </c>
    </row>
    <row r="24" spans="2:27" ht="56.25" customHeight="1" x14ac:dyDescent="0.2">
      <c r="B24" s="287" t="s">
        <v>1103</v>
      </c>
      <c r="C24" s="288"/>
      <c r="D24" s="288"/>
      <c r="E24" s="288"/>
      <c r="F24" s="288"/>
      <c r="G24" s="288"/>
      <c r="H24" s="288"/>
      <c r="I24" s="288"/>
      <c r="J24" s="288"/>
      <c r="K24" s="288"/>
      <c r="L24" s="288"/>
      <c r="M24" s="289" t="s">
        <v>1070</v>
      </c>
      <c r="N24" s="289"/>
      <c r="O24" s="289" t="s">
        <v>49</v>
      </c>
      <c r="P24" s="289"/>
      <c r="Q24" s="289" t="s">
        <v>50</v>
      </c>
      <c r="R24" s="289"/>
      <c r="S24" s="33" t="s">
        <v>1102</v>
      </c>
      <c r="T24" s="33" t="s">
        <v>1101</v>
      </c>
      <c r="U24" s="33" t="s">
        <v>1100</v>
      </c>
      <c r="V24" s="33">
        <f t="shared" si="0"/>
        <v>47.46</v>
      </c>
      <c r="W24" s="34">
        <f t="shared" si="1"/>
        <v>40.67</v>
      </c>
    </row>
    <row r="25" spans="2:27" ht="56.25" customHeight="1" x14ac:dyDescent="0.2">
      <c r="B25" s="287" t="s">
        <v>1099</v>
      </c>
      <c r="C25" s="288"/>
      <c r="D25" s="288"/>
      <c r="E25" s="288"/>
      <c r="F25" s="288"/>
      <c r="G25" s="288"/>
      <c r="H25" s="288"/>
      <c r="I25" s="288"/>
      <c r="J25" s="288"/>
      <c r="K25" s="288"/>
      <c r="L25" s="288"/>
      <c r="M25" s="289" t="s">
        <v>1070</v>
      </c>
      <c r="N25" s="289"/>
      <c r="O25" s="289" t="s">
        <v>49</v>
      </c>
      <c r="P25" s="289"/>
      <c r="Q25" s="289" t="s">
        <v>50</v>
      </c>
      <c r="R25" s="289"/>
      <c r="S25" s="33" t="s">
        <v>1098</v>
      </c>
      <c r="T25" s="33" t="s">
        <v>1097</v>
      </c>
      <c r="U25" s="33" t="s">
        <v>1096</v>
      </c>
      <c r="V25" s="33">
        <f t="shared" si="0"/>
        <v>93.36</v>
      </c>
      <c r="W25" s="34">
        <f t="shared" si="1"/>
        <v>84.09</v>
      </c>
    </row>
    <row r="26" spans="2:27" ht="56.25" customHeight="1" x14ac:dyDescent="0.2">
      <c r="B26" s="287" t="s">
        <v>1095</v>
      </c>
      <c r="C26" s="288"/>
      <c r="D26" s="288"/>
      <c r="E26" s="288"/>
      <c r="F26" s="288"/>
      <c r="G26" s="288"/>
      <c r="H26" s="288"/>
      <c r="I26" s="288"/>
      <c r="J26" s="288"/>
      <c r="K26" s="288"/>
      <c r="L26" s="288"/>
      <c r="M26" s="289" t="s">
        <v>1070</v>
      </c>
      <c r="N26" s="289"/>
      <c r="O26" s="289" t="s">
        <v>49</v>
      </c>
      <c r="P26" s="289"/>
      <c r="Q26" s="289" t="s">
        <v>50</v>
      </c>
      <c r="R26" s="289"/>
      <c r="S26" s="33" t="s">
        <v>440</v>
      </c>
      <c r="T26" s="33" t="s">
        <v>722</v>
      </c>
      <c r="U26" s="33" t="s">
        <v>1094</v>
      </c>
      <c r="V26" s="33">
        <f t="shared" si="0"/>
        <v>69.989999999999995</v>
      </c>
      <c r="W26" s="34">
        <f t="shared" si="1"/>
        <v>62.38</v>
      </c>
    </row>
    <row r="27" spans="2:27" ht="56.25" customHeight="1" x14ac:dyDescent="0.2">
      <c r="B27" s="287" t="s">
        <v>1093</v>
      </c>
      <c r="C27" s="288"/>
      <c r="D27" s="288"/>
      <c r="E27" s="288"/>
      <c r="F27" s="288"/>
      <c r="G27" s="288"/>
      <c r="H27" s="288"/>
      <c r="I27" s="288"/>
      <c r="J27" s="288"/>
      <c r="K27" s="288"/>
      <c r="L27" s="288"/>
      <c r="M27" s="289" t="s">
        <v>1070</v>
      </c>
      <c r="N27" s="289"/>
      <c r="O27" s="289" t="s">
        <v>49</v>
      </c>
      <c r="P27" s="289"/>
      <c r="Q27" s="289" t="s">
        <v>132</v>
      </c>
      <c r="R27" s="289"/>
      <c r="S27" s="33" t="s">
        <v>51</v>
      </c>
      <c r="T27" s="33" t="s">
        <v>55</v>
      </c>
      <c r="U27" s="33" t="s">
        <v>55</v>
      </c>
      <c r="V27" s="33" t="str">
        <f t="shared" si="0"/>
        <v>N/A</v>
      </c>
      <c r="W27" s="34" t="str">
        <f t="shared" si="1"/>
        <v>N/A</v>
      </c>
    </row>
    <row r="28" spans="2:27" ht="56.25" customHeight="1" x14ac:dyDescent="0.2">
      <c r="B28" s="287" t="s">
        <v>1092</v>
      </c>
      <c r="C28" s="288"/>
      <c r="D28" s="288"/>
      <c r="E28" s="288"/>
      <c r="F28" s="288"/>
      <c r="G28" s="288"/>
      <c r="H28" s="288"/>
      <c r="I28" s="288"/>
      <c r="J28" s="288"/>
      <c r="K28" s="288"/>
      <c r="L28" s="288"/>
      <c r="M28" s="289" t="s">
        <v>1070</v>
      </c>
      <c r="N28" s="289"/>
      <c r="O28" s="289" t="s">
        <v>49</v>
      </c>
      <c r="P28" s="289"/>
      <c r="Q28" s="289" t="s">
        <v>50</v>
      </c>
      <c r="R28" s="289"/>
      <c r="S28" s="33" t="s">
        <v>51</v>
      </c>
      <c r="T28" s="33" t="s">
        <v>87</v>
      </c>
      <c r="U28" s="33" t="s">
        <v>1091</v>
      </c>
      <c r="V28" s="33" t="str">
        <f t="shared" si="0"/>
        <v>N/A</v>
      </c>
      <c r="W28" s="34">
        <f t="shared" si="1"/>
        <v>17.46</v>
      </c>
    </row>
    <row r="29" spans="2:27" ht="56.25" customHeight="1" x14ac:dyDescent="0.2">
      <c r="B29" s="287" t="s">
        <v>1090</v>
      </c>
      <c r="C29" s="288"/>
      <c r="D29" s="288"/>
      <c r="E29" s="288"/>
      <c r="F29" s="288"/>
      <c r="G29" s="288"/>
      <c r="H29" s="288"/>
      <c r="I29" s="288"/>
      <c r="J29" s="288"/>
      <c r="K29" s="288"/>
      <c r="L29" s="288"/>
      <c r="M29" s="289" t="s">
        <v>1070</v>
      </c>
      <c r="N29" s="289"/>
      <c r="O29" s="289" t="s">
        <v>49</v>
      </c>
      <c r="P29" s="289"/>
      <c r="Q29" s="289" t="s">
        <v>54</v>
      </c>
      <c r="R29" s="289"/>
      <c r="S29" s="33" t="s">
        <v>51</v>
      </c>
      <c r="T29" s="33" t="s">
        <v>55</v>
      </c>
      <c r="U29" s="33" t="s">
        <v>55</v>
      </c>
      <c r="V29" s="33" t="str">
        <f t="shared" si="0"/>
        <v>N/A</v>
      </c>
      <c r="W29" s="34" t="str">
        <f t="shared" si="1"/>
        <v>N/A</v>
      </c>
    </row>
    <row r="30" spans="2:27" ht="56.25" customHeight="1" x14ac:dyDescent="0.2">
      <c r="B30" s="287" t="s">
        <v>1089</v>
      </c>
      <c r="C30" s="288"/>
      <c r="D30" s="288"/>
      <c r="E30" s="288"/>
      <c r="F30" s="288"/>
      <c r="G30" s="288"/>
      <c r="H30" s="288"/>
      <c r="I30" s="288"/>
      <c r="J30" s="288"/>
      <c r="K30" s="288"/>
      <c r="L30" s="288"/>
      <c r="M30" s="289" t="s">
        <v>1070</v>
      </c>
      <c r="N30" s="289"/>
      <c r="O30" s="289" t="s">
        <v>49</v>
      </c>
      <c r="P30" s="289"/>
      <c r="Q30" s="289" t="s">
        <v>54</v>
      </c>
      <c r="R30" s="289"/>
      <c r="S30" s="33" t="s">
        <v>51</v>
      </c>
      <c r="T30" s="33" t="s">
        <v>55</v>
      </c>
      <c r="U30" s="33" t="s">
        <v>55</v>
      </c>
      <c r="V30" s="33" t="str">
        <f t="shared" si="0"/>
        <v>N/A</v>
      </c>
      <c r="W30" s="34" t="str">
        <f t="shared" si="1"/>
        <v>N/A</v>
      </c>
    </row>
    <row r="31" spans="2:27" ht="56.25" customHeight="1" x14ac:dyDescent="0.2">
      <c r="B31" s="287" t="s">
        <v>1088</v>
      </c>
      <c r="C31" s="288"/>
      <c r="D31" s="288"/>
      <c r="E31" s="288"/>
      <c r="F31" s="288"/>
      <c r="G31" s="288"/>
      <c r="H31" s="288"/>
      <c r="I31" s="288"/>
      <c r="J31" s="288"/>
      <c r="K31" s="288"/>
      <c r="L31" s="288"/>
      <c r="M31" s="289" t="s">
        <v>1070</v>
      </c>
      <c r="N31" s="289"/>
      <c r="O31" s="289" t="s">
        <v>49</v>
      </c>
      <c r="P31" s="289"/>
      <c r="Q31" s="289" t="s">
        <v>50</v>
      </c>
      <c r="R31" s="289"/>
      <c r="S31" s="33" t="s">
        <v>570</v>
      </c>
      <c r="T31" s="33" t="s">
        <v>1087</v>
      </c>
      <c r="U31" s="33" t="s">
        <v>1086</v>
      </c>
      <c r="V31" s="33">
        <f t="shared" si="0"/>
        <v>103.53</v>
      </c>
      <c r="W31" s="34">
        <f t="shared" si="1"/>
        <v>93.06</v>
      </c>
    </row>
    <row r="32" spans="2:27" ht="56.25" customHeight="1" x14ac:dyDescent="0.2">
      <c r="B32" s="287" t="s">
        <v>1085</v>
      </c>
      <c r="C32" s="288"/>
      <c r="D32" s="288"/>
      <c r="E32" s="288"/>
      <c r="F32" s="288"/>
      <c r="G32" s="288"/>
      <c r="H32" s="288"/>
      <c r="I32" s="288"/>
      <c r="J32" s="288"/>
      <c r="K32" s="288"/>
      <c r="L32" s="288"/>
      <c r="M32" s="289" t="s">
        <v>1070</v>
      </c>
      <c r="N32" s="289"/>
      <c r="O32" s="289" t="s">
        <v>49</v>
      </c>
      <c r="P32" s="289"/>
      <c r="Q32" s="289" t="s">
        <v>50</v>
      </c>
      <c r="R32" s="289"/>
      <c r="S32" s="33" t="s">
        <v>1084</v>
      </c>
      <c r="T32" s="33" t="s">
        <v>1083</v>
      </c>
      <c r="U32" s="33" t="s">
        <v>1082</v>
      </c>
      <c r="V32" s="33">
        <f t="shared" si="0"/>
        <v>108.75</v>
      </c>
      <c r="W32" s="34">
        <f t="shared" si="1"/>
        <v>100.27</v>
      </c>
    </row>
    <row r="33" spans="2:23" ht="56.25" customHeight="1" x14ac:dyDescent="0.2">
      <c r="B33" s="287" t="s">
        <v>1081</v>
      </c>
      <c r="C33" s="288"/>
      <c r="D33" s="288"/>
      <c r="E33" s="288"/>
      <c r="F33" s="288"/>
      <c r="G33" s="288"/>
      <c r="H33" s="288"/>
      <c r="I33" s="288"/>
      <c r="J33" s="288"/>
      <c r="K33" s="288"/>
      <c r="L33" s="288"/>
      <c r="M33" s="289" t="s">
        <v>1070</v>
      </c>
      <c r="N33" s="289"/>
      <c r="O33" s="289" t="s">
        <v>1080</v>
      </c>
      <c r="P33" s="289"/>
      <c r="Q33" s="289" t="s">
        <v>50</v>
      </c>
      <c r="R33" s="289"/>
      <c r="S33" s="33" t="s">
        <v>1079</v>
      </c>
      <c r="T33" s="33" t="s">
        <v>1078</v>
      </c>
      <c r="U33" s="33" t="s">
        <v>1077</v>
      </c>
      <c r="V33" s="33">
        <f t="shared" si="0"/>
        <v>68.52</v>
      </c>
      <c r="W33" s="34">
        <f t="shared" si="1"/>
        <v>13.03</v>
      </c>
    </row>
    <row r="34" spans="2:23" ht="56.25" customHeight="1" x14ac:dyDescent="0.2">
      <c r="B34" s="287" t="s">
        <v>1076</v>
      </c>
      <c r="C34" s="288"/>
      <c r="D34" s="288"/>
      <c r="E34" s="288"/>
      <c r="F34" s="288"/>
      <c r="G34" s="288"/>
      <c r="H34" s="288"/>
      <c r="I34" s="288"/>
      <c r="J34" s="288"/>
      <c r="K34" s="288"/>
      <c r="L34" s="288"/>
      <c r="M34" s="289" t="s">
        <v>1070</v>
      </c>
      <c r="N34" s="289"/>
      <c r="O34" s="289" t="s">
        <v>49</v>
      </c>
      <c r="P34" s="289"/>
      <c r="Q34" s="289" t="s">
        <v>50</v>
      </c>
      <c r="R34" s="289"/>
      <c r="S34" s="33" t="s">
        <v>1073</v>
      </c>
      <c r="T34" s="33" t="s">
        <v>1073</v>
      </c>
      <c r="U34" s="33" t="s">
        <v>1075</v>
      </c>
      <c r="V34" s="33">
        <f t="shared" si="0"/>
        <v>57.42</v>
      </c>
      <c r="W34" s="34">
        <f t="shared" si="1"/>
        <v>57.42</v>
      </c>
    </row>
    <row r="35" spans="2:23" ht="56.25" customHeight="1" x14ac:dyDescent="0.2">
      <c r="B35" s="287" t="s">
        <v>1074</v>
      </c>
      <c r="C35" s="288"/>
      <c r="D35" s="288"/>
      <c r="E35" s="288"/>
      <c r="F35" s="288"/>
      <c r="G35" s="288"/>
      <c r="H35" s="288"/>
      <c r="I35" s="288"/>
      <c r="J35" s="288"/>
      <c r="K35" s="288"/>
      <c r="L35" s="288"/>
      <c r="M35" s="289" t="s">
        <v>1070</v>
      </c>
      <c r="N35" s="289"/>
      <c r="O35" s="289" t="s">
        <v>49</v>
      </c>
      <c r="P35" s="289"/>
      <c r="Q35" s="289" t="s">
        <v>50</v>
      </c>
      <c r="R35" s="289"/>
      <c r="S35" s="33" t="s">
        <v>1073</v>
      </c>
      <c r="T35" s="33" t="s">
        <v>1072</v>
      </c>
      <c r="U35" s="33" t="s">
        <v>840</v>
      </c>
      <c r="V35" s="33">
        <f t="shared" si="0"/>
        <v>113.73</v>
      </c>
      <c r="W35" s="34">
        <f t="shared" si="1"/>
        <v>22.66</v>
      </c>
    </row>
    <row r="36" spans="2:23" ht="56.25" customHeight="1" x14ac:dyDescent="0.2">
      <c r="B36" s="287" t="s">
        <v>1071</v>
      </c>
      <c r="C36" s="288"/>
      <c r="D36" s="288"/>
      <c r="E36" s="288"/>
      <c r="F36" s="288"/>
      <c r="G36" s="288"/>
      <c r="H36" s="288"/>
      <c r="I36" s="288"/>
      <c r="J36" s="288"/>
      <c r="K36" s="288"/>
      <c r="L36" s="288"/>
      <c r="M36" s="289" t="s">
        <v>1070</v>
      </c>
      <c r="N36" s="289"/>
      <c r="O36" s="289" t="s">
        <v>49</v>
      </c>
      <c r="P36" s="289"/>
      <c r="Q36" s="289" t="s">
        <v>50</v>
      </c>
      <c r="R36" s="289"/>
      <c r="S36" s="33" t="s">
        <v>51</v>
      </c>
      <c r="T36" s="33" t="s">
        <v>1069</v>
      </c>
      <c r="U36" s="33" t="s">
        <v>1068</v>
      </c>
      <c r="V36" s="33">
        <f t="shared" si="0"/>
        <v>173.77</v>
      </c>
      <c r="W36" s="34">
        <f t="shared" si="1"/>
        <v>21.2</v>
      </c>
    </row>
    <row r="37" spans="2:23" ht="56.25" customHeight="1" x14ac:dyDescent="0.2">
      <c r="B37" s="287" t="s">
        <v>1067</v>
      </c>
      <c r="C37" s="288"/>
      <c r="D37" s="288"/>
      <c r="E37" s="288"/>
      <c r="F37" s="288"/>
      <c r="G37" s="288"/>
      <c r="H37" s="288"/>
      <c r="I37" s="288"/>
      <c r="J37" s="288"/>
      <c r="K37" s="288"/>
      <c r="L37" s="288"/>
      <c r="M37" s="289" t="s">
        <v>1066</v>
      </c>
      <c r="N37" s="289"/>
      <c r="O37" s="289" t="s">
        <v>49</v>
      </c>
      <c r="P37" s="289"/>
      <c r="Q37" s="289" t="s">
        <v>50</v>
      </c>
      <c r="R37" s="289"/>
      <c r="S37" s="33" t="s">
        <v>51</v>
      </c>
      <c r="T37" s="33" t="s">
        <v>85</v>
      </c>
      <c r="U37" s="33" t="s">
        <v>85</v>
      </c>
      <c r="V37" s="33">
        <f t="shared" si="0"/>
        <v>100</v>
      </c>
      <c r="W37" s="34">
        <f t="shared" si="1"/>
        <v>25</v>
      </c>
    </row>
    <row r="38" spans="2:23" ht="56.25" customHeight="1" x14ac:dyDescent="0.2">
      <c r="B38" s="287" t="s">
        <v>1065</v>
      </c>
      <c r="C38" s="288"/>
      <c r="D38" s="288"/>
      <c r="E38" s="288"/>
      <c r="F38" s="288"/>
      <c r="G38" s="288"/>
      <c r="H38" s="288"/>
      <c r="I38" s="288"/>
      <c r="J38" s="288"/>
      <c r="K38" s="288"/>
      <c r="L38" s="288"/>
      <c r="M38" s="289" t="s">
        <v>729</v>
      </c>
      <c r="N38" s="289"/>
      <c r="O38" s="289" t="s">
        <v>49</v>
      </c>
      <c r="P38" s="289"/>
      <c r="Q38" s="289" t="s">
        <v>50</v>
      </c>
      <c r="R38" s="289"/>
      <c r="S38" s="33" t="s">
        <v>51</v>
      </c>
      <c r="T38" s="33" t="s">
        <v>1064</v>
      </c>
      <c r="U38" s="33" t="s">
        <v>1063</v>
      </c>
      <c r="V38" s="33">
        <f t="shared" si="0"/>
        <v>127.59</v>
      </c>
      <c r="W38" s="34">
        <f t="shared" si="1"/>
        <v>59.2</v>
      </c>
    </row>
    <row r="39" spans="2:23" ht="56.25" customHeight="1" x14ac:dyDescent="0.2">
      <c r="B39" s="287" t="s">
        <v>1062</v>
      </c>
      <c r="C39" s="288"/>
      <c r="D39" s="288"/>
      <c r="E39" s="288"/>
      <c r="F39" s="288"/>
      <c r="G39" s="288"/>
      <c r="H39" s="288"/>
      <c r="I39" s="288"/>
      <c r="J39" s="288"/>
      <c r="K39" s="288"/>
      <c r="L39" s="288"/>
      <c r="M39" s="289" t="s">
        <v>729</v>
      </c>
      <c r="N39" s="289"/>
      <c r="O39" s="289" t="s">
        <v>49</v>
      </c>
      <c r="P39" s="289"/>
      <c r="Q39" s="289" t="s">
        <v>50</v>
      </c>
      <c r="R39" s="289"/>
      <c r="S39" s="33" t="s">
        <v>51</v>
      </c>
      <c r="T39" s="33" t="s">
        <v>85</v>
      </c>
      <c r="U39" s="33" t="s">
        <v>85</v>
      </c>
      <c r="V39" s="33">
        <f t="shared" si="0"/>
        <v>100</v>
      </c>
      <c r="W39" s="34">
        <f t="shared" si="1"/>
        <v>25</v>
      </c>
    </row>
    <row r="40" spans="2:23" ht="56.25" customHeight="1" x14ac:dyDescent="0.2">
      <c r="B40" s="287" t="s">
        <v>1061</v>
      </c>
      <c r="C40" s="288"/>
      <c r="D40" s="288"/>
      <c r="E40" s="288"/>
      <c r="F40" s="288"/>
      <c r="G40" s="288"/>
      <c r="H40" s="288"/>
      <c r="I40" s="288"/>
      <c r="J40" s="288"/>
      <c r="K40" s="288"/>
      <c r="L40" s="288"/>
      <c r="M40" s="289" t="s">
        <v>729</v>
      </c>
      <c r="N40" s="289"/>
      <c r="O40" s="289" t="s">
        <v>49</v>
      </c>
      <c r="P40" s="289"/>
      <c r="Q40" s="289" t="s">
        <v>50</v>
      </c>
      <c r="R40" s="289"/>
      <c r="S40" s="33" t="s">
        <v>51</v>
      </c>
      <c r="T40" s="33" t="s">
        <v>1060</v>
      </c>
      <c r="U40" s="33" t="s">
        <v>1059</v>
      </c>
      <c r="V40" s="33">
        <f t="shared" si="0"/>
        <v>130.74</v>
      </c>
      <c r="W40" s="34">
        <f t="shared" si="1"/>
        <v>67.2</v>
      </c>
    </row>
    <row r="41" spans="2:23" ht="56.25" customHeight="1" x14ac:dyDescent="0.2">
      <c r="B41" s="287" t="s">
        <v>1058</v>
      </c>
      <c r="C41" s="288"/>
      <c r="D41" s="288"/>
      <c r="E41" s="288"/>
      <c r="F41" s="288"/>
      <c r="G41" s="288"/>
      <c r="H41" s="288"/>
      <c r="I41" s="288"/>
      <c r="J41" s="288"/>
      <c r="K41" s="288"/>
      <c r="L41" s="288"/>
      <c r="M41" s="289" t="s">
        <v>729</v>
      </c>
      <c r="N41" s="289"/>
      <c r="O41" s="289" t="s">
        <v>49</v>
      </c>
      <c r="P41" s="289"/>
      <c r="Q41" s="289" t="s">
        <v>50</v>
      </c>
      <c r="R41" s="289"/>
      <c r="S41" s="33" t="s">
        <v>51</v>
      </c>
      <c r="T41" s="33" t="s">
        <v>87</v>
      </c>
      <c r="U41" s="33" t="s">
        <v>87</v>
      </c>
      <c r="V41" s="33" t="str">
        <f t="shared" si="0"/>
        <v>N/A</v>
      </c>
      <c r="W41" s="34">
        <f t="shared" si="1"/>
        <v>0</v>
      </c>
    </row>
    <row r="42" spans="2:23" ht="56.25" customHeight="1" x14ac:dyDescent="0.2">
      <c r="B42" s="287" t="s">
        <v>1057</v>
      </c>
      <c r="C42" s="288"/>
      <c r="D42" s="288"/>
      <c r="E42" s="288"/>
      <c r="F42" s="288"/>
      <c r="G42" s="288"/>
      <c r="H42" s="288"/>
      <c r="I42" s="288"/>
      <c r="J42" s="288"/>
      <c r="K42" s="288"/>
      <c r="L42" s="288"/>
      <c r="M42" s="289" t="s">
        <v>729</v>
      </c>
      <c r="N42" s="289"/>
      <c r="O42" s="289" t="s">
        <v>49</v>
      </c>
      <c r="P42" s="289"/>
      <c r="Q42" s="289" t="s">
        <v>50</v>
      </c>
      <c r="R42" s="289"/>
      <c r="S42" s="33" t="s">
        <v>1056</v>
      </c>
      <c r="T42" s="33" t="s">
        <v>51</v>
      </c>
      <c r="U42" s="33" t="s">
        <v>1055</v>
      </c>
      <c r="V42" s="33">
        <f t="shared" si="0"/>
        <v>97.6</v>
      </c>
      <c r="W42" s="34">
        <f t="shared" si="1"/>
        <v>105.06</v>
      </c>
    </row>
    <row r="43" spans="2:23" ht="56.25" customHeight="1" x14ac:dyDescent="0.2">
      <c r="B43" s="287" t="s">
        <v>1054</v>
      </c>
      <c r="C43" s="288"/>
      <c r="D43" s="288"/>
      <c r="E43" s="288"/>
      <c r="F43" s="288"/>
      <c r="G43" s="288"/>
      <c r="H43" s="288"/>
      <c r="I43" s="288"/>
      <c r="J43" s="288"/>
      <c r="K43" s="288"/>
      <c r="L43" s="288"/>
      <c r="M43" s="289" t="s">
        <v>729</v>
      </c>
      <c r="N43" s="289"/>
      <c r="O43" s="289" t="s">
        <v>49</v>
      </c>
      <c r="P43" s="289"/>
      <c r="Q43" s="289" t="s">
        <v>50</v>
      </c>
      <c r="R43" s="289"/>
      <c r="S43" s="33" t="s">
        <v>51</v>
      </c>
      <c r="T43" s="33" t="s">
        <v>51</v>
      </c>
      <c r="U43" s="33" t="s">
        <v>1053</v>
      </c>
      <c r="V43" s="33">
        <f t="shared" si="0"/>
        <v>110.4</v>
      </c>
      <c r="W43" s="34">
        <f t="shared" si="1"/>
        <v>110.4</v>
      </c>
    </row>
    <row r="44" spans="2:23" ht="56.25" customHeight="1" x14ac:dyDescent="0.2">
      <c r="B44" s="287" t="s">
        <v>1052</v>
      </c>
      <c r="C44" s="288"/>
      <c r="D44" s="288"/>
      <c r="E44" s="288"/>
      <c r="F44" s="288"/>
      <c r="G44" s="288"/>
      <c r="H44" s="288"/>
      <c r="I44" s="288"/>
      <c r="J44" s="288"/>
      <c r="K44" s="288"/>
      <c r="L44" s="288"/>
      <c r="M44" s="289" t="s">
        <v>729</v>
      </c>
      <c r="N44" s="289"/>
      <c r="O44" s="289" t="s">
        <v>49</v>
      </c>
      <c r="P44" s="289"/>
      <c r="Q44" s="289" t="s">
        <v>50</v>
      </c>
      <c r="R44" s="289"/>
      <c r="S44" s="33" t="s">
        <v>1051</v>
      </c>
      <c r="T44" s="33" t="s">
        <v>1051</v>
      </c>
      <c r="U44" s="33" t="s">
        <v>1049</v>
      </c>
      <c r="V44" s="33">
        <f t="shared" si="0"/>
        <v>103.9</v>
      </c>
      <c r="W44" s="34">
        <f t="shared" si="1"/>
        <v>103.9</v>
      </c>
    </row>
    <row r="45" spans="2:23" ht="56.25" customHeight="1" x14ac:dyDescent="0.2">
      <c r="B45" s="287" t="s">
        <v>1050</v>
      </c>
      <c r="C45" s="288"/>
      <c r="D45" s="288"/>
      <c r="E45" s="288"/>
      <c r="F45" s="288"/>
      <c r="G45" s="288"/>
      <c r="H45" s="288"/>
      <c r="I45" s="288"/>
      <c r="J45" s="288"/>
      <c r="K45" s="288"/>
      <c r="L45" s="288"/>
      <c r="M45" s="289" t="s">
        <v>729</v>
      </c>
      <c r="N45" s="289"/>
      <c r="O45" s="289" t="s">
        <v>49</v>
      </c>
      <c r="P45" s="289"/>
      <c r="Q45" s="289" t="s">
        <v>50</v>
      </c>
      <c r="R45" s="289"/>
      <c r="S45" s="33" t="s">
        <v>440</v>
      </c>
      <c r="T45" s="33" t="s">
        <v>440</v>
      </c>
      <c r="U45" s="33" t="s">
        <v>1049</v>
      </c>
      <c r="V45" s="33">
        <f t="shared" si="0"/>
        <v>113.13</v>
      </c>
      <c r="W45" s="34">
        <f t="shared" si="1"/>
        <v>113.13</v>
      </c>
    </row>
    <row r="46" spans="2:23" ht="56.25" customHeight="1" x14ac:dyDescent="0.2">
      <c r="B46" s="287" t="s">
        <v>1048</v>
      </c>
      <c r="C46" s="288"/>
      <c r="D46" s="288"/>
      <c r="E46" s="288"/>
      <c r="F46" s="288"/>
      <c r="G46" s="288"/>
      <c r="H46" s="288"/>
      <c r="I46" s="288"/>
      <c r="J46" s="288"/>
      <c r="K46" s="288"/>
      <c r="L46" s="288"/>
      <c r="M46" s="289" t="s">
        <v>729</v>
      </c>
      <c r="N46" s="289"/>
      <c r="O46" s="289" t="s">
        <v>49</v>
      </c>
      <c r="P46" s="289"/>
      <c r="Q46" s="289" t="s">
        <v>50</v>
      </c>
      <c r="R46" s="289"/>
      <c r="S46" s="33" t="s">
        <v>51</v>
      </c>
      <c r="T46" s="33" t="s">
        <v>1047</v>
      </c>
      <c r="U46" s="33" t="s">
        <v>1046</v>
      </c>
      <c r="V46" s="33">
        <f t="shared" si="0"/>
        <v>123.08</v>
      </c>
      <c r="W46" s="34">
        <f t="shared" si="1"/>
        <v>62.4</v>
      </c>
    </row>
    <row r="47" spans="2:23" ht="56.25" customHeight="1" x14ac:dyDescent="0.2">
      <c r="B47" s="287" t="s">
        <v>1045</v>
      </c>
      <c r="C47" s="288"/>
      <c r="D47" s="288"/>
      <c r="E47" s="288"/>
      <c r="F47" s="288"/>
      <c r="G47" s="288"/>
      <c r="H47" s="288"/>
      <c r="I47" s="288"/>
      <c r="J47" s="288"/>
      <c r="K47" s="288"/>
      <c r="L47" s="288"/>
      <c r="M47" s="289" t="s">
        <v>729</v>
      </c>
      <c r="N47" s="289"/>
      <c r="O47" s="289" t="s">
        <v>49</v>
      </c>
      <c r="P47" s="289"/>
      <c r="Q47" s="289" t="s">
        <v>50</v>
      </c>
      <c r="R47" s="289"/>
      <c r="S47" s="33" t="s">
        <v>51</v>
      </c>
      <c r="T47" s="33" t="s">
        <v>296</v>
      </c>
      <c r="U47" s="33" t="s">
        <v>1044</v>
      </c>
      <c r="V47" s="33">
        <f t="shared" si="0"/>
        <v>104</v>
      </c>
      <c r="W47" s="34">
        <f t="shared" si="1"/>
        <v>31.2</v>
      </c>
    </row>
    <row r="48" spans="2:23" ht="56.25" customHeight="1" x14ac:dyDescent="0.2">
      <c r="B48" s="287" t="s">
        <v>1043</v>
      </c>
      <c r="C48" s="288"/>
      <c r="D48" s="288"/>
      <c r="E48" s="288"/>
      <c r="F48" s="288"/>
      <c r="G48" s="288"/>
      <c r="H48" s="288"/>
      <c r="I48" s="288"/>
      <c r="J48" s="288"/>
      <c r="K48" s="288"/>
      <c r="L48" s="288"/>
      <c r="M48" s="289" t="s">
        <v>729</v>
      </c>
      <c r="N48" s="289"/>
      <c r="O48" s="289" t="s">
        <v>49</v>
      </c>
      <c r="P48" s="289"/>
      <c r="Q48" s="289" t="s">
        <v>50</v>
      </c>
      <c r="R48" s="289"/>
      <c r="S48" s="33" t="s">
        <v>51</v>
      </c>
      <c r="T48" s="33" t="s">
        <v>73</v>
      </c>
      <c r="U48" s="33" t="s">
        <v>1042</v>
      </c>
      <c r="V48" s="33">
        <f t="shared" si="0"/>
        <v>126.27</v>
      </c>
      <c r="W48" s="34">
        <f t="shared" si="1"/>
        <v>72.099999999999994</v>
      </c>
    </row>
    <row r="49" spans="2:23" ht="56.25" customHeight="1" x14ac:dyDescent="0.2">
      <c r="B49" s="287" t="s">
        <v>1041</v>
      </c>
      <c r="C49" s="288"/>
      <c r="D49" s="288"/>
      <c r="E49" s="288"/>
      <c r="F49" s="288"/>
      <c r="G49" s="288"/>
      <c r="H49" s="288"/>
      <c r="I49" s="288"/>
      <c r="J49" s="288"/>
      <c r="K49" s="288"/>
      <c r="L49" s="288"/>
      <c r="M49" s="289" t="s">
        <v>729</v>
      </c>
      <c r="N49" s="289"/>
      <c r="O49" s="289" t="s">
        <v>49</v>
      </c>
      <c r="P49" s="289"/>
      <c r="Q49" s="289" t="s">
        <v>50</v>
      </c>
      <c r="R49" s="289"/>
      <c r="S49" s="33" t="s">
        <v>51</v>
      </c>
      <c r="T49" s="33" t="s">
        <v>87</v>
      </c>
      <c r="U49" s="33" t="s">
        <v>87</v>
      </c>
      <c r="V49" s="33" t="str">
        <f t="shared" si="0"/>
        <v>N/A</v>
      </c>
      <c r="W49" s="34">
        <f t="shared" si="1"/>
        <v>0</v>
      </c>
    </row>
    <row r="50" spans="2:23" ht="56.25" customHeight="1" x14ac:dyDescent="0.2">
      <c r="B50" s="287" t="s">
        <v>1040</v>
      </c>
      <c r="C50" s="288"/>
      <c r="D50" s="288"/>
      <c r="E50" s="288"/>
      <c r="F50" s="288"/>
      <c r="G50" s="288"/>
      <c r="H50" s="288"/>
      <c r="I50" s="288"/>
      <c r="J50" s="288"/>
      <c r="K50" s="288"/>
      <c r="L50" s="288"/>
      <c r="M50" s="289" t="s">
        <v>729</v>
      </c>
      <c r="N50" s="289"/>
      <c r="O50" s="289" t="s">
        <v>49</v>
      </c>
      <c r="P50" s="289"/>
      <c r="Q50" s="289" t="s">
        <v>50</v>
      </c>
      <c r="R50" s="289"/>
      <c r="S50" s="33" t="s">
        <v>51</v>
      </c>
      <c r="T50" s="33" t="s">
        <v>1015</v>
      </c>
      <c r="U50" s="33" t="s">
        <v>1015</v>
      </c>
      <c r="V50" s="33">
        <f t="shared" si="0"/>
        <v>100</v>
      </c>
      <c r="W50" s="34">
        <f t="shared" si="1"/>
        <v>33.299999999999997</v>
      </c>
    </row>
    <row r="51" spans="2:23" ht="56.25" customHeight="1" x14ac:dyDescent="0.2">
      <c r="B51" s="287" t="s">
        <v>1039</v>
      </c>
      <c r="C51" s="288"/>
      <c r="D51" s="288"/>
      <c r="E51" s="288"/>
      <c r="F51" s="288"/>
      <c r="G51" s="288"/>
      <c r="H51" s="288"/>
      <c r="I51" s="288"/>
      <c r="J51" s="288"/>
      <c r="K51" s="288"/>
      <c r="L51" s="288"/>
      <c r="M51" s="289" t="s">
        <v>729</v>
      </c>
      <c r="N51" s="289"/>
      <c r="O51" s="289" t="s">
        <v>49</v>
      </c>
      <c r="P51" s="289"/>
      <c r="Q51" s="289" t="s">
        <v>50</v>
      </c>
      <c r="R51" s="289"/>
      <c r="S51" s="33" t="s">
        <v>1038</v>
      </c>
      <c r="T51" s="33" t="s">
        <v>1037</v>
      </c>
      <c r="U51" s="33" t="s">
        <v>1037</v>
      </c>
      <c r="V51" s="33">
        <f t="shared" si="0"/>
        <v>100</v>
      </c>
      <c r="W51" s="34">
        <f t="shared" si="1"/>
        <v>76.91</v>
      </c>
    </row>
    <row r="52" spans="2:23" ht="56.25" customHeight="1" x14ac:dyDescent="0.2">
      <c r="B52" s="287" t="s">
        <v>1036</v>
      </c>
      <c r="C52" s="288"/>
      <c r="D52" s="288"/>
      <c r="E52" s="288"/>
      <c r="F52" s="288"/>
      <c r="G52" s="288"/>
      <c r="H52" s="288"/>
      <c r="I52" s="288"/>
      <c r="J52" s="288"/>
      <c r="K52" s="288"/>
      <c r="L52" s="288"/>
      <c r="M52" s="289" t="s">
        <v>729</v>
      </c>
      <c r="N52" s="289"/>
      <c r="O52" s="289" t="s">
        <v>49</v>
      </c>
      <c r="P52" s="289"/>
      <c r="Q52" s="289" t="s">
        <v>50</v>
      </c>
      <c r="R52" s="289"/>
      <c r="S52" s="33" t="s">
        <v>51</v>
      </c>
      <c r="T52" s="33" t="s">
        <v>1035</v>
      </c>
      <c r="U52" s="33" t="s">
        <v>1035</v>
      </c>
      <c r="V52" s="33">
        <f t="shared" si="0"/>
        <v>100</v>
      </c>
      <c r="W52" s="34">
        <f t="shared" si="1"/>
        <v>23.5</v>
      </c>
    </row>
    <row r="53" spans="2:23" ht="56.25" customHeight="1" x14ac:dyDescent="0.2">
      <c r="B53" s="287" t="s">
        <v>1034</v>
      </c>
      <c r="C53" s="288"/>
      <c r="D53" s="288"/>
      <c r="E53" s="288"/>
      <c r="F53" s="288"/>
      <c r="G53" s="288"/>
      <c r="H53" s="288"/>
      <c r="I53" s="288"/>
      <c r="J53" s="288"/>
      <c r="K53" s="288"/>
      <c r="L53" s="288"/>
      <c r="M53" s="289" t="s">
        <v>729</v>
      </c>
      <c r="N53" s="289"/>
      <c r="O53" s="289" t="s">
        <v>49</v>
      </c>
      <c r="P53" s="289"/>
      <c r="Q53" s="289" t="s">
        <v>50</v>
      </c>
      <c r="R53" s="289"/>
      <c r="S53" s="33" t="s">
        <v>51</v>
      </c>
      <c r="T53" s="33" t="s">
        <v>1033</v>
      </c>
      <c r="U53" s="33" t="s">
        <v>1033</v>
      </c>
      <c r="V53" s="33">
        <f t="shared" ref="V53:V73" si="2">+IF(ISERR(U53/T53*100),"N/A",ROUND(U53/T53*100,2))</f>
        <v>100</v>
      </c>
      <c r="W53" s="34">
        <f t="shared" ref="W53:W73" si="3">+IF(ISERR(U53/S53*100),"N/A",ROUND(U53/S53*100,2))</f>
        <v>99.3</v>
      </c>
    </row>
    <row r="54" spans="2:23" ht="56.25" customHeight="1" x14ac:dyDescent="0.2">
      <c r="B54" s="287" t="s">
        <v>1032</v>
      </c>
      <c r="C54" s="288"/>
      <c r="D54" s="288"/>
      <c r="E54" s="288"/>
      <c r="F54" s="288"/>
      <c r="G54" s="288"/>
      <c r="H54" s="288"/>
      <c r="I54" s="288"/>
      <c r="J54" s="288"/>
      <c r="K54" s="288"/>
      <c r="L54" s="288"/>
      <c r="M54" s="289" t="s">
        <v>729</v>
      </c>
      <c r="N54" s="289"/>
      <c r="O54" s="289" t="s">
        <v>49</v>
      </c>
      <c r="P54" s="289"/>
      <c r="Q54" s="289" t="s">
        <v>50</v>
      </c>
      <c r="R54" s="289"/>
      <c r="S54" s="33" t="s">
        <v>51</v>
      </c>
      <c r="T54" s="33" t="s">
        <v>85</v>
      </c>
      <c r="U54" s="33" t="s">
        <v>85</v>
      </c>
      <c r="V54" s="33">
        <f t="shared" si="2"/>
        <v>100</v>
      </c>
      <c r="W54" s="34">
        <f t="shared" si="3"/>
        <v>25</v>
      </c>
    </row>
    <row r="55" spans="2:23" ht="56.25" customHeight="1" x14ac:dyDescent="0.2">
      <c r="B55" s="287" t="s">
        <v>1031</v>
      </c>
      <c r="C55" s="288"/>
      <c r="D55" s="288"/>
      <c r="E55" s="288"/>
      <c r="F55" s="288"/>
      <c r="G55" s="288"/>
      <c r="H55" s="288"/>
      <c r="I55" s="288"/>
      <c r="J55" s="288"/>
      <c r="K55" s="288"/>
      <c r="L55" s="288"/>
      <c r="M55" s="289" t="s">
        <v>729</v>
      </c>
      <c r="N55" s="289"/>
      <c r="O55" s="289" t="s">
        <v>49</v>
      </c>
      <c r="P55" s="289"/>
      <c r="Q55" s="289" t="s">
        <v>50</v>
      </c>
      <c r="R55" s="289"/>
      <c r="S55" s="33" t="s">
        <v>51</v>
      </c>
      <c r="T55" s="33" t="s">
        <v>51</v>
      </c>
      <c r="U55" s="33" t="s">
        <v>1030</v>
      </c>
      <c r="V55" s="33">
        <f t="shared" si="2"/>
        <v>105.3</v>
      </c>
      <c r="W55" s="34">
        <f t="shared" si="3"/>
        <v>105.3</v>
      </c>
    </row>
    <row r="56" spans="2:23" ht="56.25" customHeight="1" x14ac:dyDescent="0.2">
      <c r="B56" s="287" t="s">
        <v>1029</v>
      </c>
      <c r="C56" s="288"/>
      <c r="D56" s="288"/>
      <c r="E56" s="288"/>
      <c r="F56" s="288"/>
      <c r="G56" s="288"/>
      <c r="H56" s="288"/>
      <c r="I56" s="288"/>
      <c r="J56" s="288"/>
      <c r="K56" s="288"/>
      <c r="L56" s="288"/>
      <c r="M56" s="289" t="s">
        <v>729</v>
      </c>
      <c r="N56" s="289"/>
      <c r="O56" s="289" t="s">
        <v>49</v>
      </c>
      <c r="P56" s="289"/>
      <c r="Q56" s="289" t="s">
        <v>50</v>
      </c>
      <c r="R56" s="289"/>
      <c r="S56" s="33" t="s">
        <v>51</v>
      </c>
      <c r="T56" s="33" t="s">
        <v>51</v>
      </c>
      <c r="U56" s="33" t="s">
        <v>1028</v>
      </c>
      <c r="V56" s="33">
        <f t="shared" si="2"/>
        <v>94</v>
      </c>
      <c r="W56" s="34">
        <f t="shared" si="3"/>
        <v>94</v>
      </c>
    </row>
    <row r="57" spans="2:23" ht="56.25" customHeight="1" x14ac:dyDescent="0.2">
      <c r="B57" s="287" t="s">
        <v>1027</v>
      </c>
      <c r="C57" s="288"/>
      <c r="D57" s="288"/>
      <c r="E57" s="288"/>
      <c r="F57" s="288"/>
      <c r="G57" s="288"/>
      <c r="H57" s="288"/>
      <c r="I57" s="288"/>
      <c r="J57" s="288"/>
      <c r="K57" s="288"/>
      <c r="L57" s="288"/>
      <c r="M57" s="289" t="s">
        <v>729</v>
      </c>
      <c r="N57" s="289"/>
      <c r="O57" s="289" t="s">
        <v>49</v>
      </c>
      <c r="P57" s="289"/>
      <c r="Q57" s="289" t="s">
        <v>50</v>
      </c>
      <c r="R57" s="289"/>
      <c r="S57" s="33" t="s">
        <v>51</v>
      </c>
      <c r="T57" s="33" t="s">
        <v>51</v>
      </c>
      <c r="U57" s="33" t="s">
        <v>1026</v>
      </c>
      <c r="V57" s="33">
        <f t="shared" si="2"/>
        <v>94.6</v>
      </c>
      <c r="W57" s="34">
        <f t="shared" si="3"/>
        <v>94.6</v>
      </c>
    </row>
    <row r="58" spans="2:23" ht="56.25" customHeight="1" x14ac:dyDescent="0.2">
      <c r="B58" s="287" t="s">
        <v>1025</v>
      </c>
      <c r="C58" s="288"/>
      <c r="D58" s="288"/>
      <c r="E58" s="288"/>
      <c r="F58" s="288"/>
      <c r="G58" s="288"/>
      <c r="H58" s="288"/>
      <c r="I58" s="288"/>
      <c r="J58" s="288"/>
      <c r="K58" s="288"/>
      <c r="L58" s="288"/>
      <c r="M58" s="289" t="s">
        <v>729</v>
      </c>
      <c r="N58" s="289"/>
      <c r="O58" s="289" t="s">
        <v>49</v>
      </c>
      <c r="P58" s="289"/>
      <c r="Q58" s="289" t="s">
        <v>50</v>
      </c>
      <c r="R58" s="289"/>
      <c r="S58" s="33" t="s">
        <v>51</v>
      </c>
      <c r="T58" s="33" t="s">
        <v>51</v>
      </c>
      <c r="U58" s="33" t="s">
        <v>1024</v>
      </c>
      <c r="V58" s="33">
        <f t="shared" si="2"/>
        <v>101.9</v>
      </c>
      <c r="W58" s="34">
        <f t="shared" si="3"/>
        <v>101.9</v>
      </c>
    </row>
    <row r="59" spans="2:23" ht="56.25" customHeight="1" x14ac:dyDescent="0.2">
      <c r="B59" s="287" t="s">
        <v>1023</v>
      </c>
      <c r="C59" s="288"/>
      <c r="D59" s="288"/>
      <c r="E59" s="288"/>
      <c r="F59" s="288"/>
      <c r="G59" s="288"/>
      <c r="H59" s="288"/>
      <c r="I59" s="288"/>
      <c r="J59" s="288"/>
      <c r="K59" s="288"/>
      <c r="L59" s="288"/>
      <c r="M59" s="289" t="s">
        <v>729</v>
      </c>
      <c r="N59" s="289"/>
      <c r="O59" s="289" t="s">
        <v>49</v>
      </c>
      <c r="P59" s="289"/>
      <c r="Q59" s="289" t="s">
        <v>50</v>
      </c>
      <c r="R59" s="289"/>
      <c r="S59" s="33" t="s">
        <v>51</v>
      </c>
      <c r="T59" s="33" t="s">
        <v>51</v>
      </c>
      <c r="U59" s="33" t="s">
        <v>1022</v>
      </c>
      <c r="V59" s="33">
        <f t="shared" si="2"/>
        <v>107.7</v>
      </c>
      <c r="W59" s="34">
        <f t="shared" si="3"/>
        <v>107.7</v>
      </c>
    </row>
    <row r="60" spans="2:23" ht="56.25" customHeight="1" x14ac:dyDescent="0.2">
      <c r="B60" s="287" t="s">
        <v>1021</v>
      </c>
      <c r="C60" s="288"/>
      <c r="D60" s="288"/>
      <c r="E60" s="288"/>
      <c r="F60" s="288"/>
      <c r="G60" s="288"/>
      <c r="H60" s="288"/>
      <c r="I60" s="288"/>
      <c r="J60" s="288"/>
      <c r="K60" s="288"/>
      <c r="L60" s="288"/>
      <c r="M60" s="289" t="s">
        <v>729</v>
      </c>
      <c r="N60" s="289"/>
      <c r="O60" s="289" t="s">
        <v>49</v>
      </c>
      <c r="P60" s="289"/>
      <c r="Q60" s="289" t="s">
        <v>50</v>
      </c>
      <c r="R60" s="289"/>
      <c r="S60" s="33" t="s">
        <v>51</v>
      </c>
      <c r="T60" s="33" t="s">
        <v>87</v>
      </c>
      <c r="U60" s="33" t="s">
        <v>87</v>
      </c>
      <c r="V60" s="33" t="str">
        <f t="shared" si="2"/>
        <v>N/A</v>
      </c>
      <c r="W60" s="34">
        <f t="shared" si="3"/>
        <v>0</v>
      </c>
    </row>
    <row r="61" spans="2:23" ht="56.25" customHeight="1" x14ac:dyDescent="0.2">
      <c r="B61" s="287" t="s">
        <v>1020</v>
      </c>
      <c r="C61" s="288"/>
      <c r="D61" s="288"/>
      <c r="E61" s="288"/>
      <c r="F61" s="288"/>
      <c r="G61" s="288"/>
      <c r="H61" s="288"/>
      <c r="I61" s="288"/>
      <c r="J61" s="288"/>
      <c r="K61" s="288"/>
      <c r="L61" s="288"/>
      <c r="M61" s="289" t="s">
        <v>838</v>
      </c>
      <c r="N61" s="289"/>
      <c r="O61" s="289" t="s">
        <v>49</v>
      </c>
      <c r="P61" s="289"/>
      <c r="Q61" s="289" t="s">
        <v>50</v>
      </c>
      <c r="R61" s="289"/>
      <c r="S61" s="33" t="s">
        <v>1019</v>
      </c>
      <c r="T61" s="33" t="s">
        <v>199</v>
      </c>
      <c r="U61" s="33" t="s">
        <v>1012</v>
      </c>
      <c r="V61" s="33">
        <f t="shared" si="2"/>
        <v>150</v>
      </c>
      <c r="W61" s="34">
        <f t="shared" si="3"/>
        <v>171.23</v>
      </c>
    </row>
    <row r="62" spans="2:23" ht="56.25" customHeight="1" x14ac:dyDescent="0.2">
      <c r="B62" s="287" t="s">
        <v>1018</v>
      </c>
      <c r="C62" s="288"/>
      <c r="D62" s="288"/>
      <c r="E62" s="288"/>
      <c r="F62" s="288"/>
      <c r="G62" s="288"/>
      <c r="H62" s="288"/>
      <c r="I62" s="288"/>
      <c r="J62" s="288"/>
      <c r="K62" s="288"/>
      <c r="L62" s="288"/>
      <c r="M62" s="289" t="s">
        <v>838</v>
      </c>
      <c r="N62" s="289"/>
      <c r="O62" s="289" t="s">
        <v>49</v>
      </c>
      <c r="P62" s="289"/>
      <c r="Q62" s="289" t="s">
        <v>50</v>
      </c>
      <c r="R62" s="289"/>
      <c r="S62" s="33" t="s">
        <v>1017</v>
      </c>
      <c r="T62" s="33" t="s">
        <v>296</v>
      </c>
      <c r="U62" s="33" t="s">
        <v>773</v>
      </c>
      <c r="V62" s="33">
        <f t="shared" si="2"/>
        <v>148</v>
      </c>
      <c r="W62" s="34">
        <f t="shared" si="3"/>
        <v>62.18</v>
      </c>
    </row>
    <row r="63" spans="2:23" ht="56.25" customHeight="1" x14ac:dyDescent="0.2">
      <c r="B63" s="287" t="s">
        <v>1016</v>
      </c>
      <c r="C63" s="288"/>
      <c r="D63" s="288"/>
      <c r="E63" s="288"/>
      <c r="F63" s="288"/>
      <c r="G63" s="288"/>
      <c r="H63" s="288"/>
      <c r="I63" s="288"/>
      <c r="J63" s="288"/>
      <c r="K63" s="288"/>
      <c r="L63" s="288"/>
      <c r="M63" s="289" t="s">
        <v>838</v>
      </c>
      <c r="N63" s="289"/>
      <c r="O63" s="289" t="s">
        <v>49</v>
      </c>
      <c r="P63" s="289"/>
      <c r="Q63" s="289" t="s">
        <v>50</v>
      </c>
      <c r="R63" s="289"/>
      <c r="S63" s="33" t="s">
        <v>1015</v>
      </c>
      <c r="T63" s="33" t="s">
        <v>85</v>
      </c>
      <c r="U63" s="33" t="s">
        <v>1014</v>
      </c>
      <c r="V63" s="33">
        <f t="shared" si="2"/>
        <v>332.4</v>
      </c>
      <c r="W63" s="34">
        <f t="shared" si="3"/>
        <v>249.55</v>
      </c>
    </row>
    <row r="64" spans="2:23" ht="56.25" customHeight="1" x14ac:dyDescent="0.2">
      <c r="B64" s="287" t="s">
        <v>1013</v>
      </c>
      <c r="C64" s="288"/>
      <c r="D64" s="288"/>
      <c r="E64" s="288"/>
      <c r="F64" s="288"/>
      <c r="G64" s="288"/>
      <c r="H64" s="288"/>
      <c r="I64" s="288"/>
      <c r="J64" s="288"/>
      <c r="K64" s="288"/>
      <c r="L64" s="288"/>
      <c r="M64" s="289" t="s">
        <v>838</v>
      </c>
      <c r="N64" s="289"/>
      <c r="O64" s="289" t="s">
        <v>49</v>
      </c>
      <c r="P64" s="289"/>
      <c r="Q64" s="289" t="s">
        <v>50</v>
      </c>
      <c r="R64" s="289"/>
      <c r="S64" s="33" t="s">
        <v>440</v>
      </c>
      <c r="T64" s="33" t="s">
        <v>1012</v>
      </c>
      <c r="U64" s="33" t="s">
        <v>367</v>
      </c>
      <c r="V64" s="33">
        <f t="shared" si="2"/>
        <v>120</v>
      </c>
      <c r="W64" s="34">
        <f t="shared" si="3"/>
        <v>112.5</v>
      </c>
    </row>
    <row r="65" spans="2:25" ht="56.25" customHeight="1" x14ac:dyDescent="0.2">
      <c r="B65" s="287" t="s">
        <v>1011</v>
      </c>
      <c r="C65" s="288"/>
      <c r="D65" s="288"/>
      <c r="E65" s="288"/>
      <c r="F65" s="288"/>
      <c r="G65" s="288"/>
      <c r="H65" s="288"/>
      <c r="I65" s="288"/>
      <c r="J65" s="288"/>
      <c r="K65" s="288"/>
      <c r="L65" s="288"/>
      <c r="M65" s="289" t="s">
        <v>838</v>
      </c>
      <c r="N65" s="289"/>
      <c r="O65" s="289" t="s">
        <v>49</v>
      </c>
      <c r="P65" s="289"/>
      <c r="Q65" s="289" t="s">
        <v>50</v>
      </c>
      <c r="R65" s="289"/>
      <c r="S65" s="33" t="s">
        <v>270</v>
      </c>
      <c r="T65" s="33" t="s">
        <v>1010</v>
      </c>
      <c r="U65" s="33" t="s">
        <v>1009</v>
      </c>
      <c r="V65" s="33">
        <f t="shared" si="2"/>
        <v>192.53</v>
      </c>
      <c r="W65" s="34">
        <f t="shared" si="3"/>
        <v>120.33</v>
      </c>
    </row>
    <row r="66" spans="2:25" ht="56.25" customHeight="1" x14ac:dyDescent="0.2">
      <c r="B66" s="287" t="s">
        <v>1008</v>
      </c>
      <c r="C66" s="288"/>
      <c r="D66" s="288"/>
      <c r="E66" s="288"/>
      <c r="F66" s="288"/>
      <c r="G66" s="288"/>
      <c r="H66" s="288"/>
      <c r="I66" s="288"/>
      <c r="J66" s="288"/>
      <c r="K66" s="288"/>
      <c r="L66" s="288"/>
      <c r="M66" s="289" t="s">
        <v>838</v>
      </c>
      <c r="N66" s="289"/>
      <c r="O66" s="289" t="s">
        <v>49</v>
      </c>
      <c r="P66" s="289"/>
      <c r="Q66" s="289" t="s">
        <v>50</v>
      </c>
      <c r="R66" s="289"/>
      <c r="S66" s="33" t="s">
        <v>85</v>
      </c>
      <c r="T66" s="33" t="s">
        <v>1007</v>
      </c>
      <c r="U66" s="33" t="s">
        <v>1006</v>
      </c>
      <c r="V66" s="33">
        <f t="shared" si="2"/>
        <v>39.520000000000003</v>
      </c>
      <c r="W66" s="34">
        <f t="shared" si="3"/>
        <v>39.200000000000003</v>
      </c>
    </row>
    <row r="67" spans="2:25" ht="56.25" customHeight="1" x14ac:dyDescent="0.2">
      <c r="B67" s="287" t="s">
        <v>1005</v>
      </c>
      <c r="C67" s="288"/>
      <c r="D67" s="288"/>
      <c r="E67" s="288"/>
      <c r="F67" s="288"/>
      <c r="G67" s="288"/>
      <c r="H67" s="288"/>
      <c r="I67" s="288"/>
      <c r="J67" s="288"/>
      <c r="K67" s="288"/>
      <c r="L67" s="288"/>
      <c r="M67" s="289" t="s">
        <v>838</v>
      </c>
      <c r="N67" s="289"/>
      <c r="O67" s="289" t="s">
        <v>49</v>
      </c>
      <c r="P67" s="289"/>
      <c r="Q67" s="289" t="s">
        <v>50</v>
      </c>
      <c r="R67" s="289"/>
      <c r="S67" s="33" t="s">
        <v>1004</v>
      </c>
      <c r="T67" s="33" t="s">
        <v>998</v>
      </c>
      <c r="U67" s="33" t="s">
        <v>1003</v>
      </c>
      <c r="V67" s="33">
        <f t="shared" si="2"/>
        <v>66.8</v>
      </c>
      <c r="W67" s="34">
        <f t="shared" si="3"/>
        <v>73.42</v>
      </c>
    </row>
    <row r="68" spans="2:25" ht="56.25" customHeight="1" x14ac:dyDescent="0.2">
      <c r="B68" s="287" t="s">
        <v>1002</v>
      </c>
      <c r="C68" s="288"/>
      <c r="D68" s="288"/>
      <c r="E68" s="288"/>
      <c r="F68" s="288"/>
      <c r="G68" s="288"/>
      <c r="H68" s="288"/>
      <c r="I68" s="288"/>
      <c r="J68" s="288"/>
      <c r="K68" s="288"/>
      <c r="L68" s="288"/>
      <c r="M68" s="289" t="s">
        <v>838</v>
      </c>
      <c r="N68" s="289"/>
      <c r="O68" s="289" t="s">
        <v>49</v>
      </c>
      <c r="P68" s="289"/>
      <c r="Q68" s="289" t="s">
        <v>50</v>
      </c>
      <c r="R68" s="289"/>
      <c r="S68" s="33" t="s">
        <v>297</v>
      </c>
      <c r="T68" s="33" t="s">
        <v>1001</v>
      </c>
      <c r="U68" s="33" t="s">
        <v>1000</v>
      </c>
      <c r="V68" s="33">
        <f t="shared" si="2"/>
        <v>213.16</v>
      </c>
      <c r="W68" s="34">
        <f t="shared" si="3"/>
        <v>81</v>
      </c>
    </row>
    <row r="69" spans="2:25" ht="56.25" customHeight="1" x14ac:dyDescent="0.2">
      <c r="B69" s="287" t="s">
        <v>999</v>
      </c>
      <c r="C69" s="288"/>
      <c r="D69" s="288"/>
      <c r="E69" s="288"/>
      <c r="F69" s="288"/>
      <c r="G69" s="288"/>
      <c r="H69" s="288"/>
      <c r="I69" s="288"/>
      <c r="J69" s="288"/>
      <c r="K69" s="288"/>
      <c r="L69" s="288"/>
      <c r="M69" s="289" t="s">
        <v>838</v>
      </c>
      <c r="N69" s="289"/>
      <c r="O69" s="289" t="s">
        <v>49</v>
      </c>
      <c r="P69" s="289"/>
      <c r="Q69" s="289" t="s">
        <v>50</v>
      </c>
      <c r="R69" s="289"/>
      <c r="S69" s="33" t="s">
        <v>998</v>
      </c>
      <c r="T69" s="33" t="s">
        <v>997</v>
      </c>
      <c r="U69" s="33" t="s">
        <v>996</v>
      </c>
      <c r="V69" s="33">
        <f t="shared" si="2"/>
        <v>46.47</v>
      </c>
      <c r="W69" s="34">
        <f t="shared" si="3"/>
        <v>51.23</v>
      </c>
    </row>
    <row r="70" spans="2:25" ht="56.25" customHeight="1" x14ac:dyDescent="0.2">
      <c r="B70" s="287" t="s">
        <v>995</v>
      </c>
      <c r="C70" s="288"/>
      <c r="D70" s="288"/>
      <c r="E70" s="288"/>
      <c r="F70" s="288"/>
      <c r="G70" s="288"/>
      <c r="H70" s="288"/>
      <c r="I70" s="288"/>
      <c r="J70" s="288"/>
      <c r="K70" s="288"/>
      <c r="L70" s="288"/>
      <c r="M70" s="289" t="s">
        <v>990</v>
      </c>
      <c r="N70" s="289"/>
      <c r="O70" s="289" t="s">
        <v>49</v>
      </c>
      <c r="P70" s="289"/>
      <c r="Q70" s="289" t="s">
        <v>50</v>
      </c>
      <c r="R70" s="289"/>
      <c r="S70" s="33" t="s">
        <v>51</v>
      </c>
      <c r="T70" s="33" t="s">
        <v>85</v>
      </c>
      <c r="U70" s="33" t="s">
        <v>994</v>
      </c>
      <c r="V70" s="33">
        <f t="shared" si="2"/>
        <v>97.16</v>
      </c>
      <c r="W70" s="34">
        <f t="shared" si="3"/>
        <v>24.29</v>
      </c>
    </row>
    <row r="71" spans="2:25" ht="56.25" customHeight="1" x14ac:dyDescent="0.2">
      <c r="B71" s="287" t="s">
        <v>993</v>
      </c>
      <c r="C71" s="288"/>
      <c r="D71" s="288"/>
      <c r="E71" s="288"/>
      <c r="F71" s="288"/>
      <c r="G71" s="288"/>
      <c r="H71" s="288"/>
      <c r="I71" s="288"/>
      <c r="J71" s="288"/>
      <c r="K71" s="288"/>
      <c r="L71" s="288"/>
      <c r="M71" s="289" t="s">
        <v>990</v>
      </c>
      <c r="N71" s="289"/>
      <c r="O71" s="289" t="s">
        <v>49</v>
      </c>
      <c r="P71" s="289"/>
      <c r="Q71" s="289" t="s">
        <v>50</v>
      </c>
      <c r="R71" s="289"/>
      <c r="S71" s="33" t="s">
        <v>51</v>
      </c>
      <c r="T71" s="33" t="s">
        <v>85</v>
      </c>
      <c r="U71" s="33" t="s">
        <v>992</v>
      </c>
      <c r="V71" s="33">
        <f t="shared" si="2"/>
        <v>106.4</v>
      </c>
      <c r="W71" s="34">
        <f t="shared" si="3"/>
        <v>26.6</v>
      </c>
    </row>
    <row r="72" spans="2:25" ht="56.25" customHeight="1" x14ac:dyDescent="0.2">
      <c r="B72" s="287" t="s">
        <v>991</v>
      </c>
      <c r="C72" s="288"/>
      <c r="D72" s="288"/>
      <c r="E72" s="288"/>
      <c r="F72" s="288"/>
      <c r="G72" s="288"/>
      <c r="H72" s="288"/>
      <c r="I72" s="288"/>
      <c r="J72" s="288"/>
      <c r="K72" s="288"/>
      <c r="L72" s="288"/>
      <c r="M72" s="289" t="s">
        <v>990</v>
      </c>
      <c r="N72" s="289"/>
      <c r="O72" s="289" t="s">
        <v>49</v>
      </c>
      <c r="P72" s="289"/>
      <c r="Q72" s="289" t="s">
        <v>50</v>
      </c>
      <c r="R72" s="289"/>
      <c r="S72" s="33" t="s">
        <v>51</v>
      </c>
      <c r="T72" s="33" t="s">
        <v>989</v>
      </c>
      <c r="U72" s="33" t="s">
        <v>989</v>
      </c>
      <c r="V72" s="33">
        <f t="shared" si="2"/>
        <v>100</v>
      </c>
      <c r="W72" s="34">
        <f t="shared" si="3"/>
        <v>62.5</v>
      </c>
    </row>
    <row r="73" spans="2:25" ht="56.25" customHeight="1" thickBot="1" x14ac:dyDescent="0.25">
      <c r="B73" s="287" t="s">
        <v>988</v>
      </c>
      <c r="C73" s="288"/>
      <c r="D73" s="288"/>
      <c r="E73" s="288"/>
      <c r="F73" s="288"/>
      <c r="G73" s="288"/>
      <c r="H73" s="288"/>
      <c r="I73" s="288"/>
      <c r="J73" s="288"/>
      <c r="K73" s="288"/>
      <c r="L73" s="288"/>
      <c r="M73" s="289" t="s">
        <v>718</v>
      </c>
      <c r="N73" s="289"/>
      <c r="O73" s="289" t="s">
        <v>49</v>
      </c>
      <c r="P73" s="289"/>
      <c r="Q73" s="289" t="s">
        <v>50</v>
      </c>
      <c r="R73" s="289"/>
      <c r="S73" s="33" t="s">
        <v>987</v>
      </c>
      <c r="T73" s="33" t="s">
        <v>986</v>
      </c>
      <c r="U73" s="33" t="s">
        <v>985</v>
      </c>
      <c r="V73" s="33">
        <f t="shared" si="2"/>
        <v>99.13</v>
      </c>
      <c r="W73" s="34">
        <f t="shared" si="3"/>
        <v>99.03</v>
      </c>
    </row>
    <row r="74" spans="2:25" ht="21.75" customHeight="1" thickTop="1" thickBot="1" x14ac:dyDescent="0.25">
      <c r="B74" s="11" t="s">
        <v>62</v>
      </c>
      <c r="C74" s="12"/>
      <c r="D74" s="12"/>
      <c r="E74" s="12"/>
      <c r="F74" s="12"/>
      <c r="G74" s="12"/>
      <c r="H74" s="13"/>
      <c r="I74" s="13"/>
      <c r="J74" s="13"/>
      <c r="K74" s="13"/>
      <c r="L74" s="13"/>
      <c r="M74" s="13"/>
      <c r="N74" s="13"/>
      <c r="O74" s="13"/>
      <c r="P74" s="13"/>
      <c r="Q74" s="13"/>
      <c r="R74" s="13"/>
      <c r="S74" s="13"/>
      <c r="T74" s="13"/>
      <c r="U74" s="13"/>
      <c r="V74" s="13"/>
      <c r="W74" s="14"/>
      <c r="X74" s="22"/>
    </row>
    <row r="75" spans="2:25" ht="29.25" customHeight="1" thickTop="1" thickBot="1" x14ac:dyDescent="0.25">
      <c r="B75" s="276" t="s">
        <v>2468</v>
      </c>
      <c r="C75" s="261"/>
      <c r="D75" s="261"/>
      <c r="E75" s="261"/>
      <c r="F75" s="261"/>
      <c r="G75" s="261"/>
      <c r="H75" s="261"/>
      <c r="I75" s="261"/>
      <c r="J75" s="261"/>
      <c r="K75" s="261"/>
      <c r="L75" s="261"/>
      <c r="M75" s="261"/>
      <c r="N75" s="261"/>
      <c r="O75" s="261"/>
      <c r="P75" s="261"/>
      <c r="Q75" s="262"/>
      <c r="R75" s="35" t="s">
        <v>42</v>
      </c>
      <c r="S75" s="234" t="s">
        <v>43</v>
      </c>
      <c r="T75" s="234"/>
      <c r="U75" s="30" t="s">
        <v>63</v>
      </c>
      <c r="V75" s="233" t="s">
        <v>64</v>
      </c>
      <c r="W75" s="280"/>
    </row>
    <row r="76" spans="2:25" ht="30.75" customHeight="1" thickBot="1" x14ac:dyDescent="0.25">
      <c r="B76" s="277"/>
      <c r="C76" s="278"/>
      <c r="D76" s="278"/>
      <c r="E76" s="278"/>
      <c r="F76" s="278"/>
      <c r="G76" s="278"/>
      <c r="H76" s="278"/>
      <c r="I76" s="278"/>
      <c r="J76" s="278"/>
      <c r="K76" s="278"/>
      <c r="L76" s="278"/>
      <c r="M76" s="278"/>
      <c r="N76" s="278"/>
      <c r="O76" s="278"/>
      <c r="P76" s="278"/>
      <c r="Q76" s="279"/>
      <c r="R76" s="31" t="s">
        <v>65</v>
      </c>
      <c r="S76" s="31" t="s">
        <v>65</v>
      </c>
      <c r="T76" s="31" t="s">
        <v>49</v>
      </c>
      <c r="U76" s="31" t="s">
        <v>65</v>
      </c>
      <c r="V76" s="31" t="s">
        <v>66</v>
      </c>
      <c r="W76" s="36" t="s">
        <v>54</v>
      </c>
      <c r="Y76" s="22"/>
    </row>
    <row r="77" spans="2:25" ht="23.25" customHeight="1" thickBot="1" x14ac:dyDescent="0.25">
      <c r="B77" s="281" t="s">
        <v>67</v>
      </c>
      <c r="C77" s="267"/>
      <c r="D77" s="267"/>
      <c r="E77" s="37" t="s">
        <v>983</v>
      </c>
      <c r="F77" s="37"/>
      <c r="G77" s="37"/>
      <c r="H77" s="38"/>
      <c r="I77" s="38"/>
      <c r="J77" s="38"/>
      <c r="K77" s="38"/>
      <c r="L77" s="38"/>
      <c r="M77" s="38"/>
      <c r="N77" s="38"/>
      <c r="O77" s="38"/>
      <c r="P77" s="39"/>
      <c r="Q77" s="39"/>
      <c r="R77" s="40" t="s">
        <v>984</v>
      </c>
      <c r="S77" s="40" t="s">
        <v>10</v>
      </c>
      <c r="T77" s="39"/>
      <c r="U77" s="40" t="s">
        <v>980</v>
      </c>
      <c r="V77" s="39"/>
      <c r="W77" s="41">
        <f t="shared" ref="W77:W88" si="4">+IF(ISERR(U77/R77*100),"N/A",ROUND(U77/R77*100,2))</f>
        <v>1.1499999999999999</v>
      </c>
    </row>
    <row r="78" spans="2:25" ht="26.25" customHeight="1" x14ac:dyDescent="0.2">
      <c r="B78" s="282" t="s">
        <v>71</v>
      </c>
      <c r="C78" s="283"/>
      <c r="D78" s="283"/>
      <c r="E78" s="42" t="s">
        <v>983</v>
      </c>
      <c r="F78" s="42"/>
      <c r="G78" s="42"/>
      <c r="H78" s="43"/>
      <c r="I78" s="43"/>
      <c r="J78" s="43"/>
      <c r="K78" s="43"/>
      <c r="L78" s="43"/>
      <c r="M78" s="43"/>
      <c r="N78" s="43"/>
      <c r="O78" s="43"/>
      <c r="P78" s="44"/>
      <c r="Q78" s="44"/>
      <c r="R78" s="45" t="s">
        <v>982</v>
      </c>
      <c r="S78" s="45" t="s">
        <v>981</v>
      </c>
      <c r="T78" s="45">
        <f>+IF(ISERR(S78/R78*100),"N/A",ROUND(S78/R78*100,2))</f>
        <v>4.54</v>
      </c>
      <c r="U78" s="45" t="s">
        <v>980</v>
      </c>
      <c r="V78" s="45">
        <f>+IF(ISERR(U78/S78*100),"N/A",ROUND(U78/S78*100,2))</f>
        <v>28.2</v>
      </c>
      <c r="W78" s="46">
        <f t="shared" si="4"/>
        <v>1.28</v>
      </c>
    </row>
    <row r="79" spans="2:25" ht="23.25" customHeight="1" thickBot="1" x14ac:dyDescent="0.25">
      <c r="B79" s="281" t="s">
        <v>67</v>
      </c>
      <c r="C79" s="267"/>
      <c r="D79" s="267"/>
      <c r="E79" s="37" t="s">
        <v>979</v>
      </c>
      <c r="F79" s="37"/>
      <c r="G79" s="37"/>
      <c r="H79" s="38"/>
      <c r="I79" s="38"/>
      <c r="J79" s="38"/>
      <c r="K79" s="38"/>
      <c r="L79" s="38"/>
      <c r="M79" s="38"/>
      <c r="N79" s="38"/>
      <c r="O79" s="38"/>
      <c r="P79" s="39"/>
      <c r="Q79" s="39"/>
      <c r="R79" s="40" t="s">
        <v>362</v>
      </c>
      <c r="S79" s="40" t="s">
        <v>10</v>
      </c>
      <c r="T79" s="39"/>
      <c r="U79" s="40" t="s">
        <v>87</v>
      </c>
      <c r="V79" s="39"/>
      <c r="W79" s="41">
        <f t="shared" si="4"/>
        <v>0</v>
      </c>
    </row>
    <row r="80" spans="2:25" ht="26.25" customHeight="1" x14ac:dyDescent="0.2">
      <c r="B80" s="282" t="s">
        <v>71</v>
      </c>
      <c r="C80" s="283"/>
      <c r="D80" s="283"/>
      <c r="E80" s="42" t="s">
        <v>979</v>
      </c>
      <c r="F80" s="42"/>
      <c r="G80" s="42"/>
      <c r="H80" s="43"/>
      <c r="I80" s="43"/>
      <c r="J80" s="43"/>
      <c r="K80" s="43"/>
      <c r="L80" s="43"/>
      <c r="M80" s="43"/>
      <c r="N80" s="43"/>
      <c r="O80" s="43"/>
      <c r="P80" s="44"/>
      <c r="Q80" s="44"/>
      <c r="R80" s="45" t="s">
        <v>362</v>
      </c>
      <c r="S80" s="45" t="s">
        <v>87</v>
      </c>
      <c r="T80" s="45">
        <f>+IF(ISERR(S80/R80*100),"N/A",ROUND(S80/R80*100,2))</f>
        <v>0</v>
      </c>
      <c r="U80" s="45" t="s">
        <v>87</v>
      </c>
      <c r="V80" s="45" t="str">
        <f>+IF(ISERR(U80/S80*100),"N/A",ROUND(U80/S80*100,2))</f>
        <v>N/A</v>
      </c>
      <c r="W80" s="46">
        <f t="shared" si="4"/>
        <v>0</v>
      </c>
    </row>
    <row r="81" spans="2:23" ht="23.25" customHeight="1" thickBot="1" x14ac:dyDescent="0.25">
      <c r="B81" s="281" t="s">
        <v>67</v>
      </c>
      <c r="C81" s="267"/>
      <c r="D81" s="267"/>
      <c r="E81" s="37" t="s">
        <v>705</v>
      </c>
      <c r="F81" s="37"/>
      <c r="G81" s="37"/>
      <c r="H81" s="38"/>
      <c r="I81" s="38"/>
      <c r="J81" s="38"/>
      <c r="K81" s="38"/>
      <c r="L81" s="38"/>
      <c r="M81" s="38"/>
      <c r="N81" s="38"/>
      <c r="O81" s="38"/>
      <c r="P81" s="39"/>
      <c r="Q81" s="39"/>
      <c r="R81" s="40" t="s">
        <v>978</v>
      </c>
      <c r="S81" s="40" t="s">
        <v>10</v>
      </c>
      <c r="T81" s="39"/>
      <c r="U81" s="40" t="s">
        <v>975</v>
      </c>
      <c r="V81" s="39"/>
      <c r="W81" s="41">
        <f t="shared" si="4"/>
        <v>0.17</v>
      </c>
    </row>
    <row r="82" spans="2:23" ht="26.25" customHeight="1" x14ac:dyDescent="0.2">
      <c r="B82" s="282" t="s">
        <v>71</v>
      </c>
      <c r="C82" s="283"/>
      <c r="D82" s="283"/>
      <c r="E82" s="42" t="s">
        <v>705</v>
      </c>
      <c r="F82" s="42"/>
      <c r="G82" s="42"/>
      <c r="H82" s="43"/>
      <c r="I82" s="43"/>
      <c r="J82" s="43"/>
      <c r="K82" s="43"/>
      <c r="L82" s="43"/>
      <c r="M82" s="43"/>
      <c r="N82" s="43"/>
      <c r="O82" s="43"/>
      <c r="P82" s="44"/>
      <c r="Q82" s="44"/>
      <c r="R82" s="45" t="s">
        <v>977</v>
      </c>
      <c r="S82" s="45" t="s">
        <v>976</v>
      </c>
      <c r="T82" s="45">
        <f>+IF(ISERR(S82/R82*100),"N/A",ROUND(S82/R82*100,2))</f>
        <v>0.23</v>
      </c>
      <c r="U82" s="45" t="s">
        <v>975</v>
      </c>
      <c r="V82" s="45">
        <f>+IF(ISERR(U82/S82*100),"N/A",ROUND(U82/S82*100,2))</f>
        <v>83.33</v>
      </c>
      <c r="W82" s="46">
        <f t="shared" si="4"/>
        <v>0.19</v>
      </c>
    </row>
    <row r="83" spans="2:23" ht="23.25" customHeight="1" thickBot="1" x14ac:dyDescent="0.25">
      <c r="B83" s="281" t="s">
        <v>67</v>
      </c>
      <c r="C83" s="267"/>
      <c r="D83" s="267"/>
      <c r="E83" s="37" t="s">
        <v>800</v>
      </c>
      <c r="F83" s="37"/>
      <c r="G83" s="37"/>
      <c r="H83" s="38"/>
      <c r="I83" s="38"/>
      <c r="J83" s="38"/>
      <c r="K83" s="38"/>
      <c r="L83" s="38"/>
      <c r="M83" s="38"/>
      <c r="N83" s="38"/>
      <c r="O83" s="38"/>
      <c r="P83" s="39"/>
      <c r="Q83" s="39"/>
      <c r="R83" s="40" t="s">
        <v>974</v>
      </c>
      <c r="S83" s="40" t="s">
        <v>10</v>
      </c>
      <c r="T83" s="39"/>
      <c r="U83" s="40" t="s">
        <v>972</v>
      </c>
      <c r="V83" s="39"/>
      <c r="W83" s="41">
        <f t="shared" si="4"/>
        <v>26.46</v>
      </c>
    </row>
    <row r="84" spans="2:23" ht="26.25" customHeight="1" x14ac:dyDescent="0.2">
      <c r="B84" s="282" t="s">
        <v>71</v>
      </c>
      <c r="C84" s="283"/>
      <c r="D84" s="283"/>
      <c r="E84" s="42" t="s">
        <v>800</v>
      </c>
      <c r="F84" s="42"/>
      <c r="G84" s="42"/>
      <c r="H84" s="43"/>
      <c r="I84" s="43"/>
      <c r="J84" s="43"/>
      <c r="K84" s="43"/>
      <c r="L84" s="43"/>
      <c r="M84" s="43"/>
      <c r="N84" s="43"/>
      <c r="O84" s="43"/>
      <c r="P84" s="44"/>
      <c r="Q84" s="44"/>
      <c r="R84" s="45" t="s">
        <v>973</v>
      </c>
      <c r="S84" s="45" t="s">
        <v>972</v>
      </c>
      <c r="T84" s="45">
        <f>+IF(ISERR(S84/R84*100),"N/A",ROUND(S84/R84*100,2))</f>
        <v>26.35</v>
      </c>
      <c r="U84" s="45" t="s">
        <v>972</v>
      </c>
      <c r="V84" s="45">
        <f>+IF(ISERR(U84/S84*100),"N/A",ROUND(U84/S84*100,2))</f>
        <v>100</v>
      </c>
      <c r="W84" s="46">
        <f t="shared" si="4"/>
        <v>26.35</v>
      </c>
    </row>
    <row r="85" spans="2:23" ht="23.25" customHeight="1" thickBot="1" x14ac:dyDescent="0.25">
      <c r="B85" s="281" t="s">
        <v>67</v>
      </c>
      <c r="C85" s="267"/>
      <c r="D85" s="267"/>
      <c r="E85" s="37" t="s">
        <v>970</v>
      </c>
      <c r="F85" s="37"/>
      <c r="G85" s="37"/>
      <c r="H85" s="38"/>
      <c r="I85" s="38"/>
      <c r="J85" s="38"/>
      <c r="K85" s="38"/>
      <c r="L85" s="38"/>
      <c r="M85" s="38"/>
      <c r="N85" s="38"/>
      <c r="O85" s="38"/>
      <c r="P85" s="39"/>
      <c r="Q85" s="39"/>
      <c r="R85" s="40" t="s">
        <v>971</v>
      </c>
      <c r="S85" s="40" t="s">
        <v>10</v>
      </c>
      <c r="T85" s="39"/>
      <c r="U85" s="40" t="s">
        <v>87</v>
      </c>
      <c r="V85" s="39"/>
      <c r="W85" s="41">
        <f t="shared" si="4"/>
        <v>0</v>
      </c>
    </row>
    <row r="86" spans="2:23" ht="26.25" customHeight="1" x14ac:dyDescent="0.2">
      <c r="B86" s="282" t="s">
        <v>71</v>
      </c>
      <c r="C86" s="283"/>
      <c r="D86" s="283"/>
      <c r="E86" s="42" t="s">
        <v>970</v>
      </c>
      <c r="F86" s="42"/>
      <c r="G86" s="42"/>
      <c r="H86" s="43"/>
      <c r="I86" s="43"/>
      <c r="J86" s="43"/>
      <c r="K86" s="43"/>
      <c r="L86" s="43"/>
      <c r="M86" s="43"/>
      <c r="N86" s="43"/>
      <c r="O86" s="43"/>
      <c r="P86" s="44"/>
      <c r="Q86" s="44"/>
      <c r="R86" s="45" t="s">
        <v>969</v>
      </c>
      <c r="S86" s="45" t="s">
        <v>87</v>
      </c>
      <c r="T86" s="45">
        <f>+IF(ISERR(S86/R86*100),"N/A",ROUND(S86/R86*100,2))</f>
        <v>0</v>
      </c>
      <c r="U86" s="45" t="s">
        <v>87</v>
      </c>
      <c r="V86" s="45" t="str">
        <f>+IF(ISERR(U86/S86*100),"N/A",ROUND(U86/S86*100,2))</f>
        <v>N/A</v>
      </c>
      <c r="W86" s="46">
        <f t="shared" si="4"/>
        <v>0</v>
      </c>
    </row>
    <row r="87" spans="2:23" ht="23.25" customHeight="1" thickBot="1" x14ac:dyDescent="0.25">
      <c r="B87" s="281" t="s">
        <v>67</v>
      </c>
      <c r="C87" s="267"/>
      <c r="D87" s="267"/>
      <c r="E87" s="37" t="s">
        <v>698</v>
      </c>
      <c r="F87" s="37"/>
      <c r="G87" s="37"/>
      <c r="H87" s="38"/>
      <c r="I87" s="38"/>
      <c r="J87" s="38"/>
      <c r="K87" s="38"/>
      <c r="L87" s="38"/>
      <c r="M87" s="38"/>
      <c r="N87" s="38"/>
      <c r="O87" s="38"/>
      <c r="P87" s="39"/>
      <c r="Q87" s="39"/>
      <c r="R87" s="40" t="s">
        <v>417</v>
      </c>
      <c r="S87" s="40" t="s">
        <v>10</v>
      </c>
      <c r="T87" s="39"/>
      <c r="U87" s="40" t="s">
        <v>967</v>
      </c>
      <c r="V87" s="39"/>
      <c r="W87" s="41">
        <f t="shared" si="4"/>
        <v>3.55</v>
      </c>
    </row>
    <row r="88" spans="2:23" ht="26.25" customHeight="1" x14ac:dyDescent="0.2">
      <c r="B88" s="282" t="s">
        <v>71</v>
      </c>
      <c r="C88" s="283"/>
      <c r="D88" s="283"/>
      <c r="E88" s="42" t="s">
        <v>698</v>
      </c>
      <c r="F88" s="42"/>
      <c r="G88" s="42"/>
      <c r="H88" s="43"/>
      <c r="I88" s="43"/>
      <c r="J88" s="43"/>
      <c r="K88" s="43"/>
      <c r="L88" s="43"/>
      <c r="M88" s="43"/>
      <c r="N88" s="43"/>
      <c r="O88" s="43"/>
      <c r="P88" s="44"/>
      <c r="Q88" s="44"/>
      <c r="R88" s="45" t="s">
        <v>417</v>
      </c>
      <c r="S88" s="45" t="s">
        <v>968</v>
      </c>
      <c r="T88" s="45">
        <f>+IF(ISERR(S88/R88*100),"N/A",ROUND(S88/R88*100,2))</f>
        <v>4.1399999999999997</v>
      </c>
      <c r="U88" s="45" t="s">
        <v>967</v>
      </c>
      <c r="V88" s="45">
        <f>+IF(ISERR(U88/S88*100),"N/A",ROUND(U88/S88*100,2))</f>
        <v>85.71</v>
      </c>
      <c r="W88" s="46">
        <f t="shared" si="4"/>
        <v>3.55</v>
      </c>
    </row>
    <row r="89" spans="2:23" s="179" customFormat="1" ht="23.25" customHeight="1" thickBot="1" x14ac:dyDescent="0.25">
      <c r="B89" s="281" t="s">
        <v>67</v>
      </c>
      <c r="C89" s="267"/>
      <c r="D89" s="267"/>
      <c r="E89" s="177" t="s">
        <v>365</v>
      </c>
      <c r="F89" s="177"/>
      <c r="G89" s="177"/>
      <c r="H89" s="38"/>
      <c r="I89" s="38"/>
      <c r="J89" s="38"/>
      <c r="K89" s="38"/>
      <c r="L89" s="38"/>
      <c r="M89" s="38"/>
      <c r="N89" s="38"/>
      <c r="O89" s="38"/>
      <c r="P89" s="39"/>
      <c r="Q89" s="39"/>
      <c r="R89" s="40">
        <v>0</v>
      </c>
      <c r="S89" s="40"/>
      <c r="T89" s="39"/>
      <c r="U89" s="40">
        <v>2.3185740799999999</v>
      </c>
      <c r="V89" s="39"/>
      <c r="W89" s="41" t="str">
        <f t="shared" ref="W89:W90" si="5">+IF(ISERR(U89/R89*100),"N/A",ROUND(U89/R89*100,2))</f>
        <v>N/A</v>
      </c>
    </row>
    <row r="90" spans="2:23" s="179" customFormat="1" ht="26.25" customHeight="1" thickBot="1" x14ac:dyDescent="0.25">
      <c r="B90" s="282" t="s">
        <v>71</v>
      </c>
      <c r="C90" s="283"/>
      <c r="D90" s="283"/>
      <c r="E90" s="177" t="s">
        <v>365</v>
      </c>
      <c r="F90" s="178"/>
      <c r="G90" s="178"/>
      <c r="H90" s="43"/>
      <c r="I90" s="43"/>
      <c r="J90" s="43"/>
      <c r="K90" s="43"/>
      <c r="L90" s="43"/>
      <c r="M90" s="43"/>
      <c r="N90" s="43"/>
      <c r="O90" s="43"/>
      <c r="P90" s="44"/>
      <c r="Q90" s="44"/>
      <c r="R90" s="45">
        <v>238.03575375999998</v>
      </c>
      <c r="S90" s="45">
        <v>2.3185740799999999</v>
      </c>
      <c r="T90" s="45">
        <f>+IF(ISERR(S90/R90*100),"N/A",ROUND(S90/R90*100,2))</f>
        <v>0.97</v>
      </c>
      <c r="U90" s="45">
        <v>2.3185740799999999</v>
      </c>
      <c r="V90" s="45">
        <f>+IF(ISERR(U90/S90*100),"N/A",ROUND(U90/S90*100,2))</f>
        <v>100</v>
      </c>
      <c r="W90" s="46">
        <f t="shared" si="5"/>
        <v>0.97</v>
      </c>
    </row>
    <row r="91" spans="2:23" ht="22.5" customHeight="1" thickTop="1" thickBot="1" x14ac:dyDescent="0.25">
      <c r="B91" s="11" t="s">
        <v>74</v>
      </c>
      <c r="C91" s="12"/>
      <c r="D91" s="12"/>
      <c r="E91" s="12"/>
      <c r="F91" s="12"/>
      <c r="G91" s="12"/>
      <c r="H91" s="13"/>
      <c r="I91" s="13"/>
      <c r="J91" s="13"/>
      <c r="K91" s="13"/>
      <c r="L91" s="13"/>
      <c r="M91" s="13"/>
      <c r="N91" s="13"/>
      <c r="O91" s="13"/>
      <c r="P91" s="13"/>
      <c r="Q91" s="13"/>
      <c r="R91" s="13"/>
      <c r="S91" s="13"/>
      <c r="T91" s="13"/>
      <c r="U91" s="13"/>
      <c r="V91" s="13"/>
      <c r="W91" s="14"/>
    </row>
    <row r="92" spans="2:23" ht="37.5" customHeight="1" thickTop="1" x14ac:dyDescent="0.2">
      <c r="B92" s="270" t="s">
        <v>2346</v>
      </c>
      <c r="C92" s="271"/>
      <c r="D92" s="271"/>
      <c r="E92" s="271"/>
      <c r="F92" s="271"/>
      <c r="G92" s="271"/>
      <c r="H92" s="271"/>
      <c r="I92" s="271"/>
      <c r="J92" s="271"/>
      <c r="K92" s="271"/>
      <c r="L92" s="271"/>
      <c r="M92" s="271"/>
      <c r="N92" s="271"/>
      <c r="O92" s="271"/>
      <c r="P92" s="271"/>
      <c r="Q92" s="271"/>
      <c r="R92" s="271"/>
      <c r="S92" s="271"/>
      <c r="T92" s="271"/>
      <c r="U92" s="271"/>
      <c r="V92" s="271"/>
      <c r="W92" s="272"/>
    </row>
    <row r="93" spans="2:23" ht="345" customHeight="1" thickBot="1" x14ac:dyDescent="0.25">
      <c r="B93" s="284"/>
      <c r="C93" s="285"/>
      <c r="D93" s="285"/>
      <c r="E93" s="285"/>
      <c r="F93" s="285"/>
      <c r="G93" s="285"/>
      <c r="H93" s="285"/>
      <c r="I93" s="285"/>
      <c r="J93" s="285"/>
      <c r="K93" s="285"/>
      <c r="L93" s="285"/>
      <c r="M93" s="285"/>
      <c r="N93" s="285"/>
      <c r="O93" s="285"/>
      <c r="P93" s="285"/>
      <c r="Q93" s="285"/>
      <c r="R93" s="285"/>
      <c r="S93" s="285"/>
      <c r="T93" s="285"/>
      <c r="U93" s="285"/>
      <c r="V93" s="285"/>
      <c r="W93" s="286"/>
    </row>
    <row r="94" spans="2:23" ht="37.5" customHeight="1" thickTop="1" x14ac:dyDescent="0.2">
      <c r="B94" s="270" t="s">
        <v>2347</v>
      </c>
      <c r="C94" s="271"/>
      <c r="D94" s="271"/>
      <c r="E94" s="271"/>
      <c r="F94" s="271"/>
      <c r="G94" s="271"/>
      <c r="H94" s="271"/>
      <c r="I94" s="271"/>
      <c r="J94" s="271"/>
      <c r="K94" s="271"/>
      <c r="L94" s="271"/>
      <c r="M94" s="271"/>
      <c r="N94" s="271"/>
      <c r="O94" s="271"/>
      <c r="P94" s="271"/>
      <c r="Q94" s="271"/>
      <c r="R94" s="271"/>
      <c r="S94" s="271"/>
      <c r="T94" s="271"/>
      <c r="U94" s="271"/>
      <c r="V94" s="271"/>
      <c r="W94" s="272"/>
    </row>
    <row r="95" spans="2:23" ht="379.5" customHeight="1" thickBot="1" x14ac:dyDescent="0.25">
      <c r="B95" s="284"/>
      <c r="C95" s="285"/>
      <c r="D95" s="285"/>
      <c r="E95" s="285"/>
      <c r="F95" s="285"/>
      <c r="G95" s="285"/>
      <c r="H95" s="285"/>
      <c r="I95" s="285"/>
      <c r="J95" s="285"/>
      <c r="K95" s="285"/>
      <c r="L95" s="285"/>
      <c r="M95" s="285"/>
      <c r="N95" s="285"/>
      <c r="O95" s="285"/>
      <c r="P95" s="285"/>
      <c r="Q95" s="285"/>
      <c r="R95" s="285"/>
      <c r="S95" s="285"/>
      <c r="T95" s="285"/>
      <c r="U95" s="285"/>
      <c r="V95" s="285"/>
      <c r="W95" s="286"/>
    </row>
    <row r="96" spans="2:23" ht="37.5" customHeight="1" thickTop="1" x14ac:dyDescent="0.2">
      <c r="B96" s="270" t="s">
        <v>2348</v>
      </c>
      <c r="C96" s="271"/>
      <c r="D96" s="271"/>
      <c r="E96" s="271"/>
      <c r="F96" s="271"/>
      <c r="G96" s="271"/>
      <c r="H96" s="271"/>
      <c r="I96" s="271"/>
      <c r="J96" s="271"/>
      <c r="K96" s="271"/>
      <c r="L96" s="271"/>
      <c r="M96" s="271"/>
      <c r="N96" s="271"/>
      <c r="O96" s="271"/>
      <c r="P96" s="271"/>
      <c r="Q96" s="271"/>
      <c r="R96" s="271"/>
      <c r="S96" s="271"/>
      <c r="T96" s="271"/>
      <c r="U96" s="271"/>
      <c r="V96" s="271"/>
      <c r="W96" s="272"/>
    </row>
    <row r="97" spans="2:23" ht="291.75" customHeight="1" thickBot="1" x14ac:dyDescent="0.25">
      <c r="B97" s="273"/>
      <c r="C97" s="274"/>
      <c r="D97" s="274"/>
      <c r="E97" s="274"/>
      <c r="F97" s="274"/>
      <c r="G97" s="274"/>
      <c r="H97" s="274"/>
      <c r="I97" s="274"/>
      <c r="J97" s="274"/>
      <c r="K97" s="274"/>
      <c r="L97" s="274"/>
      <c r="M97" s="274"/>
      <c r="N97" s="274"/>
      <c r="O97" s="274"/>
      <c r="P97" s="274"/>
      <c r="Q97" s="274"/>
      <c r="R97" s="274"/>
      <c r="S97" s="274"/>
      <c r="T97" s="274"/>
      <c r="U97" s="274"/>
      <c r="V97" s="274"/>
      <c r="W97" s="275"/>
    </row>
  </sheetData>
  <mergeCells count="271">
    <mergeCell ref="B84:D84"/>
    <mergeCell ref="B85:D85"/>
    <mergeCell ref="B86:D86"/>
    <mergeCell ref="B87:D87"/>
    <mergeCell ref="B88:D88"/>
    <mergeCell ref="B92:W93"/>
    <mergeCell ref="B94:W95"/>
    <mergeCell ref="B96:W97"/>
    <mergeCell ref="S75:T75"/>
    <mergeCell ref="V75:W75"/>
    <mergeCell ref="B77:D77"/>
    <mergeCell ref="B78:D78"/>
    <mergeCell ref="B79:D79"/>
    <mergeCell ref="B80:D80"/>
    <mergeCell ref="B81:D81"/>
    <mergeCell ref="B82:D82"/>
    <mergeCell ref="B83:D83"/>
    <mergeCell ref="B89:D89"/>
    <mergeCell ref="B90:D90"/>
    <mergeCell ref="B72:L72"/>
    <mergeCell ref="M72:N72"/>
    <mergeCell ref="O72:P72"/>
    <mergeCell ref="Q72:R72"/>
    <mergeCell ref="B73:L73"/>
    <mergeCell ref="M73:N73"/>
    <mergeCell ref="O73:P73"/>
    <mergeCell ref="Q73:R73"/>
    <mergeCell ref="B75:Q76"/>
    <mergeCell ref="B69:L69"/>
    <mergeCell ref="M69:N69"/>
    <mergeCell ref="O69:P69"/>
    <mergeCell ref="Q69:R69"/>
    <mergeCell ref="B70:L70"/>
    <mergeCell ref="M70:N70"/>
    <mergeCell ref="O70:P70"/>
    <mergeCell ref="Q70:R70"/>
    <mergeCell ref="B71:L71"/>
    <mergeCell ref="M71:N71"/>
    <mergeCell ref="O71:P71"/>
    <mergeCell ref="Q71:R71"/>
    <mergeCell ref="B66:L66"/>
    <mergeCell ref="M66:N66"/>
    <mergeCell ref="O66:P66"/>
    <mergeCell ref="Q66:R66"/>
    <mergeCell ref="B67:L67"/>
    <mergeCell ref="M67:N67"/>
    <mergeCell ref="O67:P67"/>
    <mergeCell ref="Q67:R67"/>
    <mergeCell ref="B68:L68"/>
    <mergeCell ref="M68:N68"/>
    <mergeCell ref="O68:P68"/>
    <mergeCell ref="Q68:R68"/>
    <mergeCell ref="B63:L63"/>
    <mergeCell ref="M63:N63"/>
    <mergeCell ref="O63:P63"/>
    <mergeCell ref="Q63:R63"/>
    <mergeCell ref="B64:L64"/>
    <mergeCell ref="M64:N64"/>
    <mergeCell ref="O64:P64"/>
    <mergeCell ref="Q64:R64"/>
    <mergeCell ref="B65:L65"/>
    <mergeCell ref="M65:N65"/>
    <mergeCell ref="O65:P65"/>
    <mergeCell ref="Q65:R65"/>
    <mergeCell ref="B60:L60"/>
    <mergeCell ref="M60:N60"/>
    <mergeCell ref="O60:P60"/>
    <mergeCell ref="Q60:R60"/>
    <mergeCell ref="B61:L61"/>
    <mergeCell ref="M61:N61"/>
    <mergeCell ref="O61:P61"/>
    <mergeCell ref="Q61:R61"/>
    <mergeCell ref="B62:L62"/>
    <mergeCell ref="M62:N62"/>
    <mergeCell ref="O62:P62"/>
    <mergeCell ref="Q62:R62"/>
    <mergeCell ref="B57:L57"/>
    <mergeCell ref="M57:N57"/>
    <mergeCell ref="O57:P57"/>
    <mergeCell ref="Q57:R57"/>
    <mergeCell ref="B58:L58"/>
    <mergeCell ref="M58:N58"/>
    <mergeCell ref="O58:P58"/>
    <mergeCell ref="Q58:R58"/>
    <mergeCell ref="B59:L59"/>
    <mergeCell ref="M59:N59"/>
    <mergeCell ref="O59:P59"/>
    <mergeCell ref="Q59:R59"/>
    <mergeCell ref="B54:L54"/>
    <mergeCell ref="M54:N54"/>
    <mergeCell ref="O54:P54"/>
    <mergeCell ref="Q54:R54"/>
    <mergeCell ref="B55:L55"/>
    <mergeCell ref="M55:N55"/>
    <mergeCell ref="O55:P55"/>
    <mergeCell ref="Q55:R55"/>
    <mergeCell ref="B56:L56"/>
    <mergeCell ref="M56:N56"/>
    <mergeCell ref="O56:P56"/>
    <mergeCell ref="Q56:R56"/>
    <mergeCell ref="B51:L51"/>
    <mergeCell ref="M51:N51"/>
    <mergeCell ref="O51:P51"/>
    <mergeCell ref="Q51:R51"/>
    <mergeCell ref="B52:L52"/>
    <mergeCell ref="M52:N52"/>
    <mergeCell ref="O52:P52"/>
    <mergeCell ref="Q52:R52"/>
    <mergeCell ref="B53:L53"/>
    <mergeCell ref="M53:N53"/>
    <mergeCell ref="O53:P53"/>
    <mergeCell ref="Q53:R53"/>
    <mergeCell ref="B48:L48"/>
    <mergeCell ref="M48:N48"/>
    <mergeCell ref="O48:P48"/>
    <mergeCell ref="Q48:R48"/>
    <mergeCell ref="B49:L49"/>
    <mergeCell ref="M49:N49"/>
    <mergeCell ref="O49:P49"/>
    <mergeCell ref="Q49:R49"/>
    <mergeCell ref="B50:L50"/>
    <mergeCell ref="M50:N50"/>
    <mergeCell ref="O50:P50"/>
    <mergeCell ref="Q50:R50"/>
    <mergeCell ref="B45:L45"/>
    <mergeCell ref="M45:N45"/>
    <mergeCell ref="O45:P45"/>
    <mergeCell ref="Q45:R45"/>
    <mergeCell ref="B46:L46"/>
    <mergeCell ref="M46:N46"/>
    <mergeCell ref="O46:P46"/>
    <mergeCell ref="Q46:R46"/>
    <mergeCell ref="B47:L47"/>
    <mergeCell ref="M47:N47"/>
    <mergeCell ref="O47:P47"/>
    <mergeCell ref="Q47:R47"/>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93" min="1" max="22" man="1"/>
    <brk id="95"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53"/>
  </sheetPr>
  <dimension ref="A1:AA38"/>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748</v>
      </c>
      <c r="D4" s="307" t="s">
        <v>747</v>
      </c>
      <c r="E4" s="307"/>
      <c r="F4" s="307"/>
      <c r="G4" s="307"/>
      <c r="H4" s="308"/>
      <c r="J4" s="309" t="s">
        <v>6</v>
      </c>
      <c r="K4" s="307"/>
      <c r="L4" s="16" t="s">
        <v>1141</v>
      </c>
      <c r="M4" s="310" t="s">
        <v>1140</v>
      </c>
      <c r="N4" s="310"/>
      <c r="O4" s="310"/>
      <c r="P4" s="310"/>
      <c r="Q4" s="311"/>
      <c r="R4" s="17"/>
      <c r="S4" s="312" t="s">
        <v>2170</v>
      </c>
      <c r="T4" s="313"/>
      <c r="U4" s="313"/>
      <c r="V4" s="303" t="s">
        <v>1139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648</v>
      </c>
      <c r="D6" s="299" t="s">
        <v>1138</v>
      </c>
      <c r="E6" s="299"/>
      <c r="F6" s="299"/>
      <c r="G6" s="299"/>
      <c r="H6" s="299"/>
      <c r="J6" s="223" t="s">
        <v>14</v>
      </c>
      <c r="K6" s="223"/>
      <c r="L6" s="223" t="s">
        <v>15</v>
      </c>
      <c r="M6" s="223"/>
      <c r="N6" s="302" t="s">
        <v>10</v>
      </c>
      <c r="O6" s="302"/>
      <c r="P6" s="302"/>
      <c r="Q6" s="302"/>
      <c r="R6" s="302"/>
      <c r="S6" s="302"/>
      <c r="T6" s="302"/>
      <c r="U6" s="302"/>
      <c r="V6" s="302"/>
      <c r="W6" s="302"/>
    </row>
    <row r="7" spans="1:25" ht="45.75" customHeight="1" thickBot="1" x14ac:dyDescent="0.25">
      <c r="B7" s="20"/>
      <c r="C7" s="19" t="s">
        <v>527</v>
      </c>
      <c r="D7" s="301" t="s">
        <v>1137</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1136</v>
      </c>
      <c r="K8" s="23" t="s">
        <v>1135</v>
      </c>
      <c r="L8" s="23" t="s">
        <v>1134</v>
      </c>
      <c r="M8" s="23" t="s">
        <v>1133</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1132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1131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1130</v>
      </c>
      <c r="C21" s="288"/>
      <c r="D21" s="288"/>
      <c r="E21" s="288"/>
      <c r="F21" s="288"/>
      <c r="G21" s="288"/>
      <c r="H21" s="288"/>
      <c r="I21" s="288"/>
      <c r="J21" s="288"/>
      <c r="K21" s="288"/>
      <c r="L21" s="288"/>
      <c r="M21" s="289" t="s">
        <v>527</v>
      </c>
      <c r="N21" s="289"/>
      <c r="O21" s="289" t="s">
        <v>49</v>
      </c>
      <c r="P21" s="289"/>
      <c r="Q21" s="289" t="s">
        <v>50</v>
      </c>
      <c r="R21" s="289"/>
      <c r="S21" s="33" t="s">
        <v>526</v>
      </c>
      <c r="T21" s="33" t="s">
        <v>296</v>
      </c>
      <c r="U21" s="33" t="s">
        <v>1129</v>
      </c>
      <c r="V21" s="33">
        <f>+IF(ISERR(U21/T21*100),"N/A",ROUND(U21/T21*100,2))</f>
        <v>69</v>
      </c>
      <c r="W21" s="34">
        <f>+IF(ISERR(U21/S21*100),"N/A",ROUND(U21/S21*100,2))</f>
        <v>21.79</v>
      </c>
    </row>
    <row r="22" spans="2:27" ht="56.25" customHeight="1" thickBot="1" x14ac:dyDescent="0.25">
      <c r="B22" s="287" t="s">
        <v>1128</v>
      </c>
      <c r="C22" s="288"/>
      <c r="D22" s="288"/>
      <c r="E22" s="288"/>
      <c r="F22" s="288"/>
      <c r="G22" s="288"/>
      <c r="H22" s="288"/>
      <c r="I22" s="288"/>
      <c r="J22" s="288"/>
      <c r="K22" s="288"/>
      <c r="L22" s="288"/>
      <c r="M22" s="289" t="s">
        <v>648</v>
      </c>
      <c r="N22" s="289"/>
      <c r="O22" s="289" t="s">
        <v>49</v>
      </c>
      <c r="P22" s="289"/>
      <c r="Q22" s="289" t="s">
        <v>50</v>
      </c>
      <c r="R22" s="289"/>
      <c r="S22" s="33" t="s">
        <v>51</v>
      </c>
      <c r="T22" s="33" t="s">
        <v>297</v>
      </c>
      <c r="U22" s="33" t="s">
        <v>1127</v>
      </c>
      <c r="V22" s="33">
        <f>+IF(ISERR(U22/T22*100),"N/A",ROUND(U22/T22*100,2))</f>
        <v>65</v>
      </c>
      <c r="W22" s="34">
        <f>+IF(ISERR(U22/S22*100),"N/A",ROUND(U22/S22*100,2))</f>
        <v>6.5</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525</v>
      </c>
      <c r="F26" s="37"/>
      <c r="G26" s="37"/>
      <c r="H26" s="38"/>
      <c r="I26" s="38"/>
      <c r="J26" s="38"/>
      <c r="K26" s="38"/>
      <c r="L26" s="38"/>
      <c r="M26" s="38"/>
      <c r="N26" s="38"/>
      <c r="O26" s="38"/>
      <c r="P26" s="39"/>
      <c r="Q26" s="39"/>
      <c r="R26" s="40" t="s">
        <v>1126</v>
      </c>
      <c r="S26" s="40" t="s">
        <v>10</v>
      </c>
      <c r="T26" s="39"/>
      <c r="U26" s="40" t="s">
        <v>87</v>
      </c>
      <c r="V26" s="39"/>
      <c r="W26" s="41">
        <f t="shared" ref="W26:W31" si="0">+IF(ISERR(U26/R26*100),"N/A",ROUND(U26/R26*100,2))</f>
        <v>0</v>
      </c>
    </row>
    <row r="27" spans="2:27" ht="26.25" customHeight="1" x14ac:dyDescent="0.2">
      <c r="B27" s="282" t="s">
        <v>71</v>
      </c>
      <c r="C27" s="283"/>
      <c r="D27" s="283"/>
      <c r="E27" s="42" t="s">
        <v>525</v>
      </c>
      <c r="F27" s="42"/>
      <c r="G27" s="42"/>
      <c r="H27" s="43"/>
      <c r="I27" s="43"/>
      <c r="J27" s="43"/>
      <c r="K27" s="43"/>
      <c r="L27" s="43"/>
      <c r="M27" s="43"/>
      <c r="N27" s="43"/>
      <c r="O27" s="43"/>
      <c r="P27" s="44"/>
      <c r="Q27" s="44"/>
      <c r="R27" s="45" t="s">
        <v>1125</v>
      </c>
      <c r="S27" s="45" t="s">
        <v>87</v>
      </c>
      <c r="T27" s="45">
        <f>+IF(ISERR(S27/R27*100),"N/A",ROUND(S27/R27*100,2))</f>
        <v>0</v>
      </c>
      <c r="U27" s="45" t="s">
        <v>87</v>
      </c>
      <c r="V27" s="45" t="str">
        <f>+IF(ISERR(U27/S27*100),"N/A",ROUND(U27/S27*100,2))</f>
        <v>N/A</v>
      </c>
      <c r="W27" s="46">
        <f t="shared" si="0"/>
        <v>0</v>
      </c>
    </row>
    <row r="28" spans="2:27" ht="23.25" customHeight="1" thickBot="1" x14ac:dyDescent="0.25">
      <c r="B28" s="281" t="s">
        <v>67</v>
      </c>
      <c r="C28" s="267"/>
      <c r="D28" s="267"/>
      <c r="E28" s="37" t="s">
        <v>647</v>
      </c>
      <c r="F28" s="37"/>
      <c r="G28" s="37"/>
      <c r="H28" s="38"/>
      <c r="I28" s="38"/>
      <c r="J28" s="38"/>
      <c r="K28" s="38"/>
      <c r="L28" s="38"/>
      <c r="M28" s="38"/>
      <c r="N28" s="38"/>
      <c r="O28" s="38"/>
      <c r="P28" s="39"/>
      <c r="Q28" s="39"/>
      <c r="R28" s="40" t="s">
        <v>1124</v>
      </c>
      <c r="S28" s="40" t="s">
        <v>10</v>
      </c>
      <c r="T28" s="39"/>
      <c r="U28" s="40" t="s">
        <v>87</v>
      </c>
      <c r="V28" s="39"/>
      <c r="W28" s="41">
        <f t="shared" si="0"/>
        <v>0</v>
      </c>
    </row>
    <row r="29" spans="2:27" ht="26.25" customHeight="1" x14ac:dyDescent="0.2">
      <c r="B29" s="282" t="s">
        <v>71</v>
      </c>
      <c r="C29" s="283"/>
      <c r="D29" s="283"/>
      <c r="E29" s="42" t="s">
        <v>647</v>
      </c>
      <c r="F29" s="42"/>
      <c r="G29" s="42"/>
      <c r="H29" s="43"/>
      <c r="I29" s="43"/>
      <c r="J29" s="43"/>
      <c r="K29" s="43"/>
      <c r="L29" s="43"/>
      <c r="M29" s="43"/>
      <c r="N29" s="43"/>
      <c r="O29" s="43"/>
      <c r="P29" s="44"/>
      <c r="Q29" s="44"/>
      <c r="R29" s="45" t="s">
        <v>1123</v>
      </c>
      <c r="S29" s="45" t="s">
        <v>87</v>
      </c>
      <c r="T29" s="45">
        <f>+IF(ISERR(S29/R29*100),"N/A",ROUND(S29/R29*100,2))</f>
        <v>0</v>
      </c>
      <c r="U29" s="45" t="s">
        <v>87</v>
      </c>
      <c r="V29" s="45" t="str">
        <f>+IF(ISERR(U29/S29*100),"N/A",ROUND(U29/S29*100,2))</f>
        <v>N/A</v>
      </c>
      <c r="W29" s="46">
        <f t="shared" si="0"/>
        <v>0</v>
      </c>
    </row>
    <row r="30" spans="2:27" s="179" customFormat="1" ht="23.25" customHeight="1" thickBot="1" x14ac:dyDescent="0.25">
      <c r="B30" s="281" t="s">
        <v>67</v>
      </c>
      <c r="C30" s="267"/>
      <c r="D30" s="267"/>
      <c r="E30" s="177" t="s">
        <v>365</v>
      </c>
      <c r="F30" s="177"/>
      <c r="G30" s="177"/>
      <c r="H30" s="38"/>
      <c r="I30" s="38"/>
      <c r="J30" s="38"/>
      <c r="K30" s="38"/>
      <c r="L30" s="38"/>
      <c r="M30" s="38"/>
      <c r="N30" s="38"/>
      <c r="O30" s="38"/>
      <c r="P30" s="39"/>
      <c r="Q30" s="39"/>
      <c r="R30" s="40">
        <v>0</v>
      </c>
      <c r="S30" s="40"/>
      <c r="T30" s="39"/>
      <c r="U30" s="40">
        <v>1.58515256</v>
      </c>
      <c r="V30" s="39"/>
      <c r="W30" s="41" t="str">
        <f t="shared" si="0"/>
        <v>N/A</v>
      </c>
    </row>
    <row r="31" spans="2:27" s="179" customFormat="1" ht="26.25" customHeight="1" thickBot="1" x14ac:dyDescent="0.25">
      <c r="B31" s="282" t="s">
        <v>71</v>
      </c>
      <c r="C31" s="283"/>
      <c r="D31" s="283"/>
      <c r="E31" s="177" t="s">
        <v>365</v>
      </c>
      <c r="F31" s="178"/>
      <c r="G31" s="178"/>
      <c r="H31" s="43"/>
      <c r="I31" s="43"/>
      <c r="J31" s="43"/>
      <c r="K31" s="43"/>
      <c r="L31" s="43"/>
      <c r="M31" s="43"/>
      <c r="N31" s="43"/>
      <c r="O31" s="43"/>
      <c r="P31" s="44"/>
      <c r="Q31" s="44"/>
      <c r="R31" s="45">
        <v>106.02728691</v>
      </c>
      <c r="S31" s="45">
        <v>1.58515256</v>
      </c>
      <c r="T31" s="45">
        <f>+IF(ISERR(S31/R31*100),"N/A",ROUND(S31/R31*100,2))</f>
        <v>1.5</v>
      </c>
      <c r="U31" s="45">
        <v>1.58515256</v>
      </c>
      <c r="V31" s="45">
        <f>+IF(ISERR(U31/S31*100),"N/A",ROUND(U31/S31*100,2))</f>
        <v>100</v>
      </c>
      <c r="W31" s="46">
        <f t="shared" si="0"/>
        <v>1.5</v>
      </c>
    </row>
    <row r="32" spans="2:27" ht="22.5" customHeight="1" thickTop="1" thickBot="1" x14ac:dyDescent="0.25">
      <c r="B32" s="11" t="s">
        <v>74</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70" t="s">
        <v>2343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90.7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2344</v>
      </c>
      <c r="C35" s="271"/>
      <c r="D35" s="271"/>
      <c r="E35" s="271"/>
      <c r="F35" s="271"/>
      <c r="G35" s="271"/>
      <c r="H35" s="271"/>
      <c r="I35" s="271"/>
      <c r="J35" s="271"/>
      <c r="K35" s="271"/>
      <c r="L35" s="271"/>
      <c r="M35" s="271"/>
      <c r="N35" s="271"/>
      <c r="O35" s="271"/>
      <c r="P35" s="271"/>
      <c r="Q35" s="271"/>
      <c r="R35" s="271"/>
      <c r="S35" s="271"/>
      <c r="T35" s="271"/>
      <c r="U35" s="271"/>
      <c r="V35" s="271"/>
      <c r="W35" s="272"/>
    </row>
    <row r="36" spans="2:23" ht="58.5" customHeight="1" thickBot="1" x14ac:dyDescent="0.25">
      <c r="B36" s="284"/>
      <c r="C36" s="285"/>
      <c r="D36" s="285"/>
      <c r="E36" s="285"/>
      <c r="F36" s="285"/>
      <c r="G36" s="285"/>
      <c r="H36" s="285"/>
      <c r="I36" s="285"/>
      <c r="J36" s="285"/>
      <c r="K36" s="285"/>
      <c r="L36" s="285"/>
      <c r="M36" s="285"/>
      <c r="N36" s="285"/>
      <c r="O36" s="285"/>
      <c r="P36" s="285"/>
      <c r="Q36" s="285"/>
      <c r="R36" s="285"/>
      <c r="S36" s="285"/>
      <c r="T36" s="285"/>
      <c r="U36" s="285"/>
      <c r="V36" s="285"/>
      <c r="W36" s="286"/>
    </row>
    <row r="37" spans="2:23" ht="37.5" customHeight="1" thickTop="1" x14ac:dyDescent="0.2">
      <c r="B37" s="270" t="s">
        <v>2345</v>
      </c>
      <c r="C37" s="271"/>
      <c r="D37" s="271"/>
      <c r="E37" s="271"/>
      <c r="F37" s="271"/>
      <c r="G37" s="271"/>
      <c r="H37" s="271"/>
      <c r="I37" s="271"/>
      <c r="J37" s="271"/>
      <c r="K37" s="271"/>
      <c r="L37" s="271"/>
      <c r="M37" s="271"/>
      <c r="N37" s="271"/>
      <c r="O37" s="271"/>
      <c r="P37" s="271"/>
      <c r="Q37" s="271"/>
      <c r="R37" s="271"/>
      <c r="S37" s="271"/>
      <c r="T37" s="271"/>
      <c r="U37" s="271"/>
      <c r="V37" s="271"/>
      <c r="W37" s="272"/>
    </row>
    <row r="38" spans="2:23" ht="50.25" customHeight="1" thickBot="1" x14ac:dyDescent="0.25">
      <c r="B38" s="273"/>
      <c r="C38" s="274"/>
      <c r="D38" s="274"/>
      <c r="E38" s="274"/>
      <c r="F38" s="274"/>
      <c r="G38" s="274"/>
      <c r="H38" s="274"/>
      <c r="I38" s="274"/>
      <c r="J38" s="274"/>
      <c r="K38" s="274"/>
      <c r="L38" s="274"/>
      <c r="M38" s="274"/>
      <c r="N38" s="274"/>
      <c r="O38" s="274"/>
      <c r="P38" s="274"/>
      <c r="Q38" s="274"/>
      <c r="R38" s="274"/>
      <c r="S38" s="274"/>
      <c r="T38" s="274"/>
      <c r="U38" s="274"/>
      <c r="V38" s="274"/>
      <c r="W38" s="275"/>
    </row>
  </sheetData>
  <mergeCells count="59">
    <mergeCell ref="S24:T24"/>
    <mergeCell ref="B35:W36"/>
    <mergeCell ref="B37:W38"/>
    <mergeCell ref="V24:W24"/>
    <mergeCell ref="B26:D26"/>
    <mergeCell ref="B27:D27"/>
    <mergeCell ref="B28:D28"/>
    <mergeCell ref="B29:D29"/>
    <mergeCell ref="B33:W34"/>
    <mergeCell ref="B30:D30"/>
    <mergeCell ref="B31:D31"/>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1156</v>
      </c>
      <c r="D4" s="307" t="s">
        <v>1155</v>
      </c>
      <c r="E4" s="307"/>
      <c r="F4" s="307"/>
      <c r="G4" s="307"/>
      <c r="H4" s="308"/>
      <c r="J4" s="309" t="s">
        <v>6</v>
      </c>
      <c r="K4" s="307"/>
      <c r="L4" s="16" t="s">
        <v>1154</v>
      </c>
      <c r="M4" s="310" t="s">
        <v>1153</v>
      </c>
      <c r="N4" s="310"/>
      <c r="O4" s="310"/>
      <c r="P4" s="310"/>
      <c r="Q4" s="311"/>
      <c r="R4" s="17"/>
      <c r="S4" s="312" t="s">
        <v>2170</v>
      </c>
      <c r="T4" s="313"/>
      <c r="U4" s="313"/>
      <c r="V4" s="303" t="s">
        <v>1152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1144</v>
      </c>
      <c r="D6" s="299" t="s">
        <v>1151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1150</v>
      </c>
      <c r="K8" s="23" t="s">
        <v>1149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1148</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1147</v>
      </c>
      <c r="C21" s="288"/>
      <c r="D21" s="288"/>
      <c r="E21" s="288"/>
      <c r="F21" s="288"/>
      <c r="G21" s="288"/>
      <c r="H21" s="288"/>
      <c r="I21" s="288"/>
      <c r="J21" s="288"/>
      <c r="K21" s="288"/>
      <c r="L21" s="288"/>
      <c r="M21" s="289" t="s">
        <v>1144</v>
      </c>
      <c r="N21" s="289"/>
      <c r="O21" s="289" t="s">
        <v>49</v>
      </c>
      <c r="P21" s="289"/>
      <c r="Q21" s="289" t="s">
        <v>50</v>
      </c>
      <c r="R21" s="289"/>
      <c r="S21" s="33" t="s">
        <v>51</v>
      </c>
      <c r="T21" s="33" t="s">
        <v>87</v>
      </c>
      <c r="U21" s="33" t="s">
        <v>87</v>
      </c>
      <c r="V21" s="33" t="str">
        <f>+IF(ISERR(U21/T21*100),"N/A",ROUND(U21/T21*100,2))</f>
        <v>N/A</v>
      </c>
      <c r="W21" s="34">
        <f>+IF(ISERR(U21/S21*100),"N/A",ROUND(U21/S21*100,2))</f>
        <v>0</v>
      </c>
    </row>
    <row r="22" spans="2:27" ht="56.25" customHeight="1" x14ac:dyDescent="0.2">
      <c r="B22" s="287" t="s">
        <v>1146</v>
      </c>
      <c r="C22" s="288"/>
      <c r="D22" s="288"/>
      <c r="E22" s="288"/>
      <c r="F22" s="288"/>
      <c r="G22" s="288"/>
      <c r="H22" s="288"/>
      <c r="I22" s="288"/>
      <c r="J22" s="288"/>
      <c r="K22" s="288"/>
      <c r="L22" s="288"/>
      <c r="M22" s="289" t="s">
        <v>1144</v>
      </c>
      <c r="N22" s="289"/>
      <c r="O22" s="289" t="s">
        <v>49</v>
      </c>
      <c r="P22" s="289"/>
      <c r="Q22" s="289" t="s">
        <v>50</v>
      </c>
      <c r="R22" s="289"/>
      <c r="S22" s="33" t="s">
        <v>51</v>
      </c>
      <c r="T22" s="33" t="s">
        <v>87</v>
      </c>
      <c r="U22" s="33" t="s">
        <v>87</v>
      </c>
      <c r="V22" s="33" t="str">
        <f>+IF(ISERR(U22/T22*100),"N/A",ROUND(U22/T22*100,2))</f>
        <v>N/A</v>
      </c>
      <c r="W22" s="34">
        <f>+IF(ISERR(U22/S22*100),"N/A",ROUND(U22/S22*100,2))</f>
        <v>0</v>
      </c>
    </row>
    <row r="23" spans="2:27" ht="56.25" customHeight="1" thickBot="1" x14ac:dyDescent="0.25">
      <c r="B23" s="287" t="s">
        <v>1145</v>
      </c>
      <c r="C23" s="288"/>
      <c r="D23" s="288"/>
      <c r="E23" s="288"/>
      <c r="F23" s="288"/>
      <c r="G23" s="288"/>
      <c r="H23" s="288"/>
      <c r="I23" s="288"/>
      <c r="J23" s="288"/>
      <c r="K23" s="288"/>
      <c r="L23" s="288"/>
      <c r="M23" s="289" t="s">
        <v>1144</v>
      </c>
      <c r="N23" s="289"/>
      <c r="O23" s="289" t="s">
        <v>49</v>
      </c>
      <c r="P23" s="289"/>
      <c r="Q23" s="289" t="s">
        <v>50</v>
      </c>
      <c r="R23" s="289"/>
      <c r="S23" s="33" t="s">
        <v>51</v>
      </c>
      <c r="T23" s="33" t="s">
        <v>87</v>
      </c>
      <c r="U23" s="33" t="s">
        <v>87</v>
      </c>
      <c r="V23" s="33" t="str">
        <f>+IF(ISERR(U23/T23*100),"N/A",ROUND(U23/T23*100,2))</f>
        <v>N/A</v>
      </c>
      <c r="W23" s="34">
        <f>+IF(ISERR(U23/S23*100),"N/A",ROUND(U23/S23*100,2))</f>
        <v>0</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1143</v>
      </c>
      <c r="F27" s="37"/>
      <c r="G27" s="37"/>
      <c r="H27" s="38"/>
      <c r="I27" s="38"/>
      <c r="J27" s="38"/>
      <c r="K27" s="38"/>
      <c r="L27" s="38"/>
      <c r="M27" s="38"/>
      <c r="N27" s="38"/>
      <c r="O27" s="38"/>
      <c r="P27" s="39"/>
      <c r="Q27" s="39"/>
      <c r="R27" s="40" t="s">
        <v>1142</v>
      </c>
      <c r="S27" s="40" t="s">
        <v>10</v>
      </c>
      <c r="T27" s="39"/>
      <c r="U27" s="40" t="s">
        <v>87</v>
      </c>
      <c r="V27" s="39"/>
      <c r="W27" s="41">
        <f>+IF(ISERR(U27/R27*100),"N/A",ROUND(U27/R27*100,2))</f>
        <v>0</v>
      </c>
    </row>
    <row r="28" spans="2:27" ht="26.25" customHeight="1" thickBot="1" x14ac:dyDescent="0.25">
      <c r="B28" s="282" t="s">
        <v>71</v>
      </c>
      <c r="C28" s="283"/>
      <c r="D28" s="283"/>
      <c r="E28" s="42" t="s">
        <v>1143</v>
      </c>
      <c r="F28" s="42"/>
      <c r="G28" s="42"/>
      <c r="H28" s="43"/>
      <c r="I28" s="43"/>
      <c r="J28" s="43"/>
      <c r="K28" s="43"/>
      <c r="L28" s="43"/>
      <c r="M28" s="43"/>
      <c r="N28" s="43"/>
      <c r="O28" s="43"/>
      <c r="P28" s="44"/>
      <c r="Q28" s="44"/>
      <c r="R28" s="45" t="s">
        <v>1142</v>
      </c>
      <c r="S28" s="45" t="s">
        <v>87</v>
      </c>
      <c r="T28" s="45">
        <f>+IF(ISERR(S28/R28*100),"N/A",ROUND(S28/R28*100,2))</f>
        <v>0</v>
      </c>
      <c r="U28" s="45" t="s">
        <v>87</v>
      </c>
      <c r="V28" s="45" t="str">
        <f>+IF(ISERR(U28/S28*100),"N/A",ROUND(U28/S28*100,2))</f>
        <v>N/A</v>
      </c>
      <c r="W28" s="46">
        <f>+IF(ISERR(U28/R28*100),"N/A",ROUND(U28/R28*100,2))</f>
        <v>0</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2340</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38.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2341</v>
      </c>
      <c r="C32" s="271"/>
      <c r="D32" s="271"/>
      <c r="E32" s="271"/>
      <c r="F32" s="271"/>
      <c r="G32" s="271"/>
      <c r="H32" s="271"/>
      <c r="I32" s="271"/>
      <c r="J32" s="271"/>
      <c r="K32" s="271"/>
      <c r="L32" s="271"/>
      <c r="M32" s="271"/>
      <c r="N32" s="271"/>
      <c r="O32" s="271"/>
      <c r="P32" s="271"/>
      <c r="Q32" s="271"/>
      <c r="R32" s="271"/>
      <c r="S32" s="271"/>
      <c r="T32" s="271"/>
      <c r="U32" s="271"/>
      <c r="V32" s="271"/>
      <c r="W32" s="272"/>
    </row>
    <row r="33" spans="2:23" ht="48.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2342</v>
      </c>
      <c r="C34" s="271"/>
      <c r="D34" s="271"/>
      <c r="E34" s="271"/>
      <c r="F34" s="271"/>
      <c r="G34" s="271"/>
      <c r="H34" s="271"/>
      <c r="I34" s="271"/>
      <c r="J34" s="271"/>
      <c r="K34" s="271"/>
      <c r="L34" s="271"/>
      <c r="M34" s="271"/>
      <c r="N34" s="271"/>
      <c r="O34" s="271"/>
      <c r="P34" s="271"/>
      <c r="Q34" s="271"/>
      <c r="R34" s="271"/>
      <c r="S34" s="271"/>
      <c r="T34" s="271"/>
      <c r="U34" s="271"/>
      <c r="V34" s="271"/>
      <c r="W34" s="272"/>
    </row>
    <row r="35" spans="2:23" ht="46.5" customHeight="1"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1174</v>
      </c>
      <c r="D4" s="307" t="s">
        <v>1173</v>
      </c>
      <c r="E4" s="307"/>
      <c r="F4" s="307"/>
      <c r="G4" s="307"/>
      <c r="H4" s="308"/>
      <c r="J4" s="309" t="s">
        <v>6</v>
      </c>
      <c r="K4" s="307"/>
      <c r="L4" s="16" t="s">
        <v>162</v>
      </c>
      <c r="M4" s="310" t="s">
        <v>1172</v>
      </c>
      <c r="N4" s="310"/>
      <c r="O4" s="310"/>
      <c r="P4" s="310"/>
      <c r="Q4" s="311"/>
      <c r="R4" s="17"/>
      <c r="S4" s="312" t="s">
        <v>2170</v>
      </c>
      <c r="T4" s="313"/>
      <c r="U4" s="313"/>
      <c r="V4" s="303" t="s">
        <v>1158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462</v>
      </c>
      <c r="D6" s="299" t="s">
        <v>1171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1170</v>
      </c>
      <c r="K8" s="23" t="s">
        <v>1169</v>
      </c>
      <c r="L8" s="23" t="s">
        <v>1168</v>
      </c>
      <c r="M8" s="23" t="s">
        <v>1167</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1166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1165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1164</v>
      </c>
      <c r="C21" s="288"/>
      <c r="D21" s="288"/>
      <c r="E21" s="288"/>
      <c r="F21" s="288"/>
      <c r="G21" s="288"/>
      <c r="H21" s="288"/>
      <c r="I21" s="288"/>
      <c r="J21" s="288"/>
      <c r="K21" s="288"/>
      <c r="L21" s="288"/>
      <c r="M21" s="289" t="s">
        <v>462</v>
      </c>
      <c r="N21" s="289"/>
      <c r="O21" s="289" t="s">
        <v>49</v>
      </c>
      <c r="P21" s="289"/>
      <c r="Q21" s="289" t="s">
        <v>50</v>
      </c>
      <c r="R21" s="289"/>
      <c r="S21" s="33" t="s">
        <v>51</v>
      </c>
      <c r="T21" s="33" t="s">
        <v>1163</v>
      </c>
      <c r="U21" s="33" t="s">
        <v>1162</v>
      </c>
      <c r="V21" s="33">
        <f>+IF(ISERR(U21/T21*100),"N/A",ROUND(U21/T21*100,2))</f>
        <v>93.8</v>
      </c>
      <c r="W21" s="34">
        <f>+IF(ISERR(U21/S21*100),"N/A",ROUND(U21/S21*100,2))</f>
        <v>21.5</v>
      </c>
    </row>
    <row r="22" spans="2:27" ht="56.25" customHeight="1" thickBot="1" x14ac:dyDescent="0.25">
      <c r="B22" s="287" t="s">
        <v>1161</v>
      </c>
      <c r="C22" s="288"/>
      <c r="D22" s="288"/>
      <c r="E22" s="288"/>
      <c r="F22" s="288"/>
      <c r="G22" s="288"/>
      <c r="H22" s="288"/>
      <c r="I22" s="288"/>
      <c r="J22" s="288"/>
      <c r="K22" s="288"/>
      <c r="L22" s="288"/>
      <c r="M22" s="289" t="s">
        <v>462</v>
      </c>
      <c r="N22" s="289"/>
      <c r="O22" s="289" t="s">
        <v>49</v>
      </c>
      <c r="P22" s="289"/>
      <c r="Q22" s="289" t="s">
        <v>50</v>
      </c>
      <c r="R22" s="289"/>
      <c r="S22" s="33" t="s">
        <v>51</v>
      </c>
      <c r="T22" s="33" t="s">
        <v>1160</v>
      </c>
      <c r="U22" s="33" t="s">
        <v>1159</v>
      </c>
      <c r="V22" s="33">
        <f>+IF(ISERR(U22/T22*100),"N/A",ROUND(U22/T22*100,2))</f>
        <v>140.91999999999999</v>
      </c>
      <c r="W22" s="34">
        <f>+IF(ISERR(U22/S22*100),"N/A",ROUND(U22/S22*100,2))</f>
        <v>36.47</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434</v>
      </c>
      <c r="F26" s="37"/>
      <c r="G26" s="37"/>
      <c r="H26" s="38"/>
      <c r="I26" s="38"/>
      <c r="J26" s="38"/>
      <c r="K26" s="38"/>
      <c r="L26" s="38"/>
      <c r="M26" s="38"/>
      <c r="N26" s="38"/>
      <c r="O26" s="38"/>
      <c r="P26" s="39"/>
      <c r="Q26" s="39"/>
      <c r="R26" s="40" t="s">
        <v>1158</v>
      </c>
      <c r="S26" s="40" t="s">
        <v>10</v>
      </c>
      <c r="T26" s="39"/>
      <c r="U26" s="40" t="s">
        <v>1157</v>
      </c>
      <c r="V26" s="39"/>
      <c r="W26" s="41">
        <f>+IF(ISERR(U26/R26*100),"N/A",ROUND(U26/R26*100,2))</f>
        <v>27.33</v>
      </c>
    </row>
    <row r="27" spans="2:27" ht="26.25" customHeight="1" thickBot="1" x14ac:dyDescent="0.25">
      <c r="B27" s="282" t="s">
        <v>71</v>
      </c>
      <c r="C27" s="283"/>
      <c r="D27" s="283"/>
      <c r="E27" s="42" t="s">
        <v>434</v>
      </c>
      <c r="F27" s="42"/>
      <c r="G27" s="42"/>
      <c r="H27" s="43"/>
      <c r="I27" s="43"/>
      <c r="J27" s="43"/>
      <c r="K27" s="43"/>
      <c r="L27" s="43"/>
      <c r="M27" s="43"/>
      <c r="N27" s="43"/>
      <c r="O27" s="43"/>
      <c r="P27" s="44"/>
      <c r="Q27" s="44"/>
      <c r="R27" s="45" t="s">
        <v>1158</v>
      </c>
      <c r="S27" s="45" t="s">
        <v>548</v>
      </c>
      <c r="T27" s="45">
        <f>+IF(ISERR(S27/R27*100),"N/A",ROUND(S27/R27*100,2))</f>
        <v>27.58</v>
      </c>
      <c r="U27" s="45" t="s">
        <v>1157</v>
      </c>
      <c r="V27" s="45">
        <f>+IF(ISERR(U27/S27*100),"N/A",ROUND(U27/S27*100,2))</f>
        <v>99.09</v>
      </c>
      <c r="W27" s="46">
        <f>+IF(ISERR(U27/R27*100),"N/A",ROUND(U27/R27*100,2))</f>
        <v>27.33</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2337</v>
      </c>
      <c r="C29" s="271"/>
      <c r="D29" s="271"/>
      <c r="E29" s="271"/>
      <c r="F29" s="271"/>
      <c r="G29" s="271"/>
      <c r="H29" s="271"/>
      <c r="I29" s="271"/>
      <c r="J29" s="271"/>
      <c r="K29" s="271"/>
      <c r="L29" s="271"/>
      <c r="M29" s="271"/>
      <c r="N29" s="271"/>
      <c r="O29" s="271"/>
      <c r="P29" s="271"/>
      <c r="Q29" s="271"/>
      <c r="R29" s="271"/>
      <c r="S29" s="271"/>
      <c r="T29" s="271"/>
      <c r="U29" s="271"/>
      <c r="V29" s="271"/>
      <c r="W29" s="272"/>
    </row>
    <row r="30" spans="2:27" ht="104.2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2338</v>
      </c>
      <c r="C31" s="271"/>
      <c r="D31" s="271"/>
      <c r="E31" s="271"/>
      <c r="F31" s="271"/>
      <c r="G31" s="271"/>
      <c r="H31" s="271"/>
      <c r="I31" s="271"/>
      <c r="J31" s="271"/>
      <c r="K31" s="271"/>
      <c r="L31" s="271"/>
      <c r="M31" s="271"/>
      <c r="N31" s="271"/>
      <c r="O31" s="271"/>
      <c r="P31" s="271"/>
      <c r="Q31" s="271"/>
      <c r="R31" s="271"/>
      <c r="S31" s="271"/>
      <c r="T31" s="271"/>
      <c r="U31" s="271"/>
      <c r="V31" s="271"/>
      <c r="W31" s="272"/>
    </row>
    <row r="32" spans="2:27" ht="43.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2339</v>
      </c>
      <c r="C33" s="271"/>
      <c r="D33" s="271"/>
      <c r="E33" s="271"/>
      <c r="F33" s="271"/>
      <c r="G33" s="271"/>
      <c r="H33" s="271"/>
      <c r="I33" s="271"/>
      <c r="J33" s="271"/>
      <c r="K33" s="271"/>
      <c r="L33" s="271"/>
      <c r="M33" s="271"/>
      <c r="N33" s="271"/>
      <c r="O33" s="271"/>
      <c r="P33" s="271"/>
      <c r="Q33" s="271"/>
      <c r="R33" s="271"/>
      <c r="S33" s="271"/>
      <c r="T33" s="271"/>
      <c r="U33" s="271"/>
      <c r="V33" s="271"/>
      <c r="W33" s="272"/>
    </row>
    <row r="34" spans="2:23" ht="60.75"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indexed="53"/>
  </sheetPr>
  <dimension ref="A1:AA40"/>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1174</v>
      </c>
      <c r="D4" s="307" t="s">
        <v>1173</v>
      </c>
      <c r="E4" s="307"/>
      <c r="F4" s="307"/>
      <c r="G4" s="307"/>
      <c r="H4" s="308"/>
      <c r="J4" s="309" t="s">
        <v>6</v>
      </c>
      <c r="K4" s="307"/>
      <c r="L4" s="16" t="s">
        <v>1201</v>
      </c>
      <c r="M4" s="310" t="s">
        <v>1200</v>
      </c>
      <c r="N4" s="310"/>
      <c r="O4" s="310"/>
      <c r="P4" s="310"/>
      <c r="Q4" s="311"/>
      <c r="R4" s="17"/>
      <c r="S4" s="312" t="s">
        <v>2170</v>
      </c>
      <c r="T4" s="313"/>
      <c r="U4" s="313"/>
      <c r="V4" s="303" t="s">
        <v>1199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1181</v>
      </c>
      <c r="D6" s="299" t="s">
        <v>1198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1197</v>
      </c>
      <c r="M8" s="23" t="s">
        <v>1196</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1195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1194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1193</v>
      </c>
      <c r="C21" s="288"/>
      <c r="D21" s="288"/>
      <c r="E21" s="288"/>
      <c r="F21" s="288"/>
      <c r="G21" s="288"/>
      <c r="H21" s="288"/>
      <c r="I21" s="288"/>
      <c r="J21" s="288"/>
      <c r="K21" s="288"/>
      <c r="L21" s="288"/>
      <c r="M21" s="289" t="s">
        <v>1181</v>
      </c>
      <c r="N21" s="289"/>
      <c r="O21" s="289" t="s">
        <v>49</v>
      </c>
      <c r="P21" s="289"/>
      <c r="Q21" s="289" t="s">
        <v>50</v>
      </c>
      <c r="R21" s="289"/>
      <c r="S21" s="33" t="s">
        <v>270</v>
      </c>
      <c r="T21" s="33" t="s">
        <v>1186</v>
      </c>
      <c r="U21" s="33" t="s">
        <v>1185</v>
      </c>
      <c r="V21" s="33">
        <f t="shared" ref="V21:V28" si="0">+IF(ISERR(U21/T21*100),"N/A",ROUND(U21/T21*100,2))</f>
        <v>104</v>
      </c>
      <c r="W21" s="34">
        <f t="shared" ref="W21:W28" si="1">+IF(ISERR(U21/S21*100),"N/A",ROUND(U21/S21*100,2))</f>
        <v>26</v>
      </c>
    </row>
    <row r="22" spans="2:27" ht="56.25" customHeight="1" x14ac:dyDescent="0.2">
      <c r="B22" s="287" t="s">
        <v>1192</v>
      </c>
      <c r="C22" s="288"/>
      <c r="D22" s="288"/>
      <c r="E22" s="288"/>
      <c r="F22" s="288"/>
      <c r="G22" s="288"/>
      <c r="H22" s="288"/>
      <c r="I22" s="288"/>
      <c r="J22" s="288"/>
      <c r="K22" s="288"/>
      <c r="L22" s="288"/>
      <c r="M22" s="289" t="s">
        <v>1181</v>
      </c>
      <c r="N22" s="289"/>
      <c r="O22" s="289" t="s">
        <v>49</v>
      </c>
      <c r="P22" s="289"/>
      <c r="Q22" s="289" t="s">
        <v>50</v>
      </c>
      <c r="R22" s="289"/>
      <c r="S22" s="33" t="s">
        <v>270</v>
      </c>
      <c r="T22" s="33" t="s">
        <v>1186</v>
      </c>
      <c r="U22" s="33" t="s">
        <v>1185</v>
      </c>
      <c r="V22" s="33">
        <f t="shared" si="0"/>
        <v>104</v>
      </c>
      <c r="W22" s="34">
        <f t="shared" si="1"/>
        <v>26</v>
      </c>
    </row>
    <row r="23" spans="2:27" ht="56.25" customHeight="1" x14ac:dyDescent="0.2">
      <c r="B23" s="287" t="s">
        <v>1191</v>
      </c>
      <c r="C23" s="288"/>
      <c r="D23" s="288"/>
      <c r="E23" s="288"/>
      <c r="F23" s="288"/>
      <c r="G23" s="288"/>
      <c r="H23" s="288"/>
      <c r="I23" s="288"/>
      <c r="J23" s="288"/>
      <c r="K23" s="288"/>
      <c r="L23" s="288"/>
      <c r="M23" s="289" t="s">
        <v>1181</v>
      </c>
      <c r="N23" s="289"/>
      <c r="O23" s="289" t="s">
        <v>49</v>
      </c>
      <c r="P23" s="289"/>
      <c r="Q23" s="289" t="s">
        <v>50</v>
      </c>
      <c r="R23" s="289"/>
      <c r="S23" s="33" t="s">
        <v>51</v>
      </c>
      <c r="T23" s="33" t="s">
        <v>85</v>
      </c>
      <c r="U23" s="33" t="s">
        <v>85</v>
      </c>
      <c r="V23" s="33">
        <f t="shared" si="0"/>
        <v>100</v>
      </c>
      <c r="W23" s="34">
        <f t="shared" si="1"/>
        <v>25</v>
      </c>
    </row>
    <row r="24" spans="2:27" ht="56.25" customHeight="1" x14ac:dyDescent="0.2">
      <c r="B24" s="287" t="s">
        <v>1190</v>
      </c>
      <c r="C24" s="288"/>
      <c r="D24" s="288"/>
      <c r="E24" s="288"/>
      <c r="F24" s="288"/>
      <c r="G24" s="288"/>
      <c r="H24" s="288"/>
      <c r="I24" s="288"/>
      <c r="J24" s="288"/>
      <c r="K24" s="288"/>
      <c r="L24" s="288"/>
      <c r="M24" s="289" t="s">
        <v>1181</v>
      </c>
      <c r="N24" s="289"/>
      <c r="O24" s="289" t="s">
        <v>49</v>
      </c>
      <c r="P24" s="289"/>
      <c r="Q24" s="289" t="s">
        <v>50</v>
      </c>
      <c r="R24" s="289"/>
      <c r="S24" s="33" t="s">
        <v>51</v>
      </c>
      <c r="T24" s="33" t="s">
        <v>85</v>
      </c>
      <c r="U24" s="33" t="s">
        <v>85</v>
      </c>
      <c r="V24" s="33">
        <f t="shared" si="0"/>
        <v>100</v>
      </c>
      <c r="W24" s="34">
        <f t="shared" si="1"/>
        <v>25</v>
      </c>
    </row>
    <row r="25" spans="2:27" ht="56.25" customHeight="1" x14ac:dyDescent="0.2">
      <c r="B25" s="287" t="s">
        <v>1189</v>
      </c>
      <c r="C25" s="288"/>
      <c r="D25" s="288"/>
      <c r="E25" s="288"/>
      <c r="F25" s="288"/>
      <c r="G25" s="288"/>
      <c r="H25" s="288"/>
      <c r="I25" s="288"/>
      <c r="J25" s="288"/>
      <c r="K25" s="288"/>
      <c r="L25" s="288"/>
      <c r="M25" s="289" t="s">
        <v>1181</v>
      </c>
      <c r="N25" s="289"/>
      <c r="O25" s="289" t="s">
        <v>49</v>
      </c>
      <c r="P25" s="289"/>
      <c r="Q25" s="289" t="s">
        <v>50</v>
      </c>
      <c r="R25" s="289"/>
      <c r="S25" s="33" t="s">
        <v>440</v>
      </c>
      <c r="T25" s="33" t="s">
        <v>59</v>
      </c>
      <c r="U25" s="33" t="s">
        <v>1188</v>
      </c>
      <c r="V25" s="33">
        <f t="shared" si="0"/>
        <v>52</v>
      </c>
      <c r="W25" s="34">
        <f t="shared" si="1"/>
        <v>13</v>
      </c>
    </row>
    <row r="26" spans="2:27" ht="56.25" customHeight="1" x14ac:dyDescent="0.2">
      <c r="B26" s="287" t="s">
        <v>1187</v>
      </c>
      <c r="C26" s="288"/>
      <c r="D26" s="288"/>
      <c r="E26" s="288"/>
      <c r="F26" s="288"/>
      <c r="G26" s="288"/>
      <c r="H26" s="288"/>
      <c r="I26" s="288"/>
      <c r="J26" s="288"/>
      <c r="K26" s="288"/>
      <c r="L26" s="288"/>
      <c r="M26" s="289" t="s">
        <v>1181</v>
      </c>
      <c r="N26" s="289"/>
      <c r="O26" s="289" t="s">
        <v>49</v>
      </c>
      <c r="P26" s="289"/>
      <c r="Q26" s="289" t="s">
        <v>50</v>
      </c>
      <c r="R26" s="289"/>
      <c r="S26" s="33" t="s">
        <v>270</v>
      </c>
      <c r="T26" s="33" t="s">
        <v>1186</v>
      </c>
      <c r="U26" s="33" t="s">
        <v>1185</v>
      </c>
      <c r="V26" s="33">
        <f t="shared" si="0"/>
        <v>104</v>
      </c>
      <c r="W26" s="34">
        <f t="shared" si="1"/>
        <v>26</v>
      </c>
    </row>
    <row r="27" spans="2:27" ht="56.25" customHeight="1" x14ac:dyDescent="0.2">
      <c r="B27" s="287" t="s">
        <v>1184</v>
      </c>
      <c r="C27" s="288"/>
      <c r="D27" s="288"/>
      <c r="E27" s="288"/>
      <c r="F27" s="288"/>
      <c r="G27" s="288"/>
      <c r="H27" s="288"/>
      <c r="I27" s="288"/>
      <c r="J27" s="288"/>
      <c r="K27" s="288"/>
      <c r="L27" s="288"/>
      <c r="M27" s="289" t="s">
        <v>1181</v>
      </c>
      <c r="N27" s="289"/>
      <c r="O27" s="289" t="s">
        <v>49</v>
      </c>
      <c r="P27" s="289"/>
      <c r="Q27" s="289" t="s">
        <v>50</v>
      </c>
      <c r="R27" s="289"/>
      <c r="S27" s="33" t="s">
        <v>830</v>
      </c>
      <c r="T27" s="33" t="s">
        <v>201</v>
      </c>
      <c r="U27" s="33" t="s">
        <v>1183</v>
      </c>
      <c r="V27" s="33">
        <f t="shared" si="0"/>
        <v>20.55</v>
      </c>
      <c r="W27" s="34">
        <f t="shared" si="1"/>
        <v>4.8600000000000003</v>
      </c>
    </row>
    <row r="28" spans="2:27" ht="56.25" customHeight="1" thickBot="1" x14ac:dyDescent="0.25">
      <c r="B28" s="287" t="s">
        <v>1182</v>
      </c>
      <c r="C28" s="288"/>
      <c r="D28" s="288"/>
      <c r="E28" s="288"/>
      <c r="F28" s="288"/>
      <c r="G28" s="288"/>
      <c r="H28" s="288"/>
      <c r="I28" s="288"/>
      <c r="J28" s="288"/>
      <c r="K28" s="288"/>
      <c r="L28" s="288"/>
      <c r="M28" s="289" t="s">
        <v>1181</v>
      </c>
      <c r="N28" s="289"/>
      <c r="O28" s="289" t="s">
        <v>49</v>
      </c>
      <c r="P28" s="289"/>
      <c r="Q28" s="289" t="s">
        <v>50</v>
      </c>
      <c r="R28" s="289"/>
      <c r="S28" s="33" t="s">
        <v>367</v>
      </c>
      <c r="T28" s="33" t="s">
        <v>1180</v>
      </c>
      <c r="U28" s="33" t="s">
        <v>1179</v>
      </c>
      <c r="V28" s="33">
        <f t="shared" si="0"/>
        <v>141.07</v>
      </c>
      <c r="W28" s="34">
        <f t="shared" si="1"/>
        <v>35.11</v>
      </c>
    </row>
    <row r="29" spans="2:27" ht="21.75" customHeight="1" thickTop="1" thickBot="1" x14ac:dyDescent="0.25">
      <c r="B29" s="11" t="s">
        <v>62</v>
      </c>
      <c r="C29" s="12"/>
      <c r="D29" s="12"/>
      <c r="E29" s="12"/>
      <c r="F29" s="12"/>
      <c r="G29" s="12"/>
      <c r="H29" s="13"/>
      <c r="I29" s="13"/>
      <c r="J29" s="13"/>
      <c r="K29" s="13"/>
      <c r="L29" s="13"/>
      <c r="M29" s="13"/>
      <c r="N29" s="13"/>
      <c r="O29" s="13"/>
      <c r="P29" s="13"/>
      <c r="Q29" s="13"/>
      <c r="R29" s="13"/>
      <c r="S29" s="13"/>
      <c r="T29" s="13"/>
      <c r="U29" s="13"/>
      <c r="V29" s="13"/>
      <c r="W29" s="14"/>
      <c r="X29" s="22"/>
    </row>
    <row r="30" spans="2:27" ht="29.25" customHeight="1" thickTop="1" thickBot="1" x14ac:dyDescent="0.25">
      <c r="B30" s="276" t="s">
        <v>2468</v>
      </c>
      <c r="C30" s="261"/>
      <c r="D30" s="261"/>
      <c r="E30" s="261"/>
      <c r="F30" s="261"/>
      <c r="G30" s="261"/>
      <c r="H30" s="261"/>
      <c r="I30" s="261"/>
      <c r="J30" s="261"/>
      <c r="K30" s="261"/>
      <c r="L30" s="261"/>
      <c r="M30" s="261"/>
      <c r="N30" s="261"/>
      <c r="O30" s="261"/>
      <c r="P30" s="261"/>
      <c r="Q30" s="262"/>
      <c r="R30" s="35" t="s">
        <v>42</v>
      </c>
      <c r="S30" s="234" t="s">
        <v>43</v>
      </c>
      <c r="T30" s="234"/>
      <c r="U30" s="30" t="s">
        <v>63</v>
      </c>
      <c r="V30" s="233" t="s">
        <v>64</v>
      </c>
      <c r="W30" s="280"/>
    </row>
    <row r="31" spans="2:27" ht="30.75" customHeight="1" thickBot="1" x14ac:dyDescent="0.25">
      <c r="B31" s="277"/>
      <c r="C31" s="278"/>
      <c r="D31" s="278"/>
      <c r="E31" s="278"/>
      <c r="F31" s="278"/>
      <c r="G31" s="278"/>
      <c r="H31" s="278"/>
      <c r="I31" s="278"/>
      <c r="J31" s="278"/>
      <c r="K31" s="278"/>
      <c r="L31" s="278"/>
      <c r="M31" s="278"/>
      <c r="N31" s="278"/>
      <c r="O31" s="278"/>
      <c r="P31" s="278"/>
      <c r="Q31" s="279"/>
      <c r="R31" s="31" t="s">
        <v>65</v>
      </c>
      <c r="S31" s="31" t="s">
        <v>65</v>
      </c>
      <c r="T31" s="31" t="s">
        <v>49</v>
      </c>
      <c r="U31" s="31" t="s">
        <v>65</v>
      </c>
      <c r="V31" s="31" t="s">
        <v>66</v>
      </c>
      <c r="W31" s="36" t="s">
        <v>54</v>
      </c>
      <c r="Y31" s="22"/>
    </row>
    <row r="32" spans="2:27" ht="23.25" customHeight="1" thickBot="1" x14ac:dyDescent="0.25">
      <c r="B32" s="281" t="s">
        <v>67</v>
      </c>
      <c r="C32" s="267"/>
      <c r="D32" s="267"/>
      <c r="E32" s="37" t="s">
        <v>1178</v>
      </c>
      <c r="F32" s="37"/>
      <c r="G32" s="37"/>
      <c r="H32" s="38"/>
      <c r="I32" s="38"/>
      <c r="J32" s="38"/>
      <c r="K32" s="38"/>
      <c r="L32" s="38"/>
      <c r="M32" s="38"/>
      <c r="N32" s="38"/>
      <c r="O32" s="38"/>
      <c r="P32" s="39"/>
      <c r="Q32" s="39"/>
      <c r="R32" s="40" t="s">
        <v>1177</v>
      </c>
      <c r="S32" s="40" t="s">
        <v>10</v>
      </c>
      <c r="T32" s="39"/>
      <c r="U32" s="40" t="s">
        <v>1175</v>
      </c>
      <c r="V32" s="39"/>
      <c r="W32" s="41">
        <f>+IF(ISERR(U32/R32*100),"N/A",ROUND(U32/R32*100,2))</f>
        <v>48.53</v>
      </c>
    </row>
    <row r="33" spans="2:23" ht="26.25" customHeight="1" thickBot="1" x14ac:dyDescent="0.25">
      <c r="B33" s="282" t="s">
        <v>71</v>
      </c>
      <c r="C33" s="283"/>
      <c r="D33" s="283"/>
      <c r="E33" s="42" t="s">
        <v>1178</v>
      </c>
      <c r="F33" s="42"/>
      <c r="G33" s="42"/>
      <c r="H33" s="43"/>
      <c r="I33" s="43"/>
      <c r="J33" s="43"/>
      <c r="K33" s="43"/>
      <c r="L33" s="43"/>
      <c r="M33" s="43"/>
      <c r="N33" s="43"/>
      <c r="O33" s="43"/>
      <c r="P33" s="44"/>
      <c r="Q33" s="44"/>
      <c r="R33" s="45" t="s">
        <v>1177</v>
      </c>
      <c r="S33" s="45" t="s">
        <v>1176</v>
      </c>
      <c r="T33" s="45">
        <f>+IF(ISERR(S33/R33*100),"N/A",ROUND(S33/R33*100,2))</f>
        <v>48.7</v>
      </c>
      <c r="U33" s="45" t="s">
        <v>1175</v>
      </c>
      <c r="V33" s="45">
        <f>+IF(ISERR(U33/S33*100),"N/A",ROUND(U33/S33*100,2))</f>
        <v>99.65</v>
      </c>
      <c r="W33" s="46">
        <f>+IF(ISERR(U33/R33*100),"N/A",ROUND(U33/R33*100,2))</f>
        <v>48.53</v>
      </c>
    </row>
    <row r="34" spans="2:23" ht="22.5" customHeight="1" thickTop="1" thickBot="1" x14ac:dyDescent="0.25">
      <c r="B34" s="11" t="s">
        <v>74</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70" t="s">
        <v>2334</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36.5" customHeight="1" thickBot="1" x14ac:dyDescent="0.25">
      <c r="B36" s="284"/>
      <c r="C36" s="285"/>
      <c r="D36" s="285"/>
      <c r="E36" s="285"/>
      <c r="F36" s="285"/>
      <c r="G36" s="285"/>
      <c r="H36" s="285"/>
      <c r="I36" s="285"/>
      <c r="J36" s="285"/>
      <c r="K36" s="285"/>
      <c r="L36" s="285"/>
      <c r="M36" s="285"/>
      <c r="N36" s="285"/>
      <c r="O36" s="285"/>
      <c r="P36" s="285"/>
      <c r="Q36" s="285"/>
      <c r="R36" s="285"/>
      <c r="S36" s="285"/>
      <c r="T36" s="285"/>
      <c r="U36" s="285"/>
      <c r="V36" s="285"/>
      <c r="W36" s="286"/>
    </row>
    <row r="37" spans="2:23" ht="37.5" customHeight="1" thickTop="1" x14ac:dyDescent="0.2">
      <c r="B37" s="270" t="s">
        <v>2335</v>
      </c>
      <c r="C37" s="271"/>
      <c r="D37" s="271"/>
      <c r="E37" s="271"/>
      <c r="F37" s="271"/>
      <c r="G37" s="271"/>
      <c r="H37" s="271"/>
      <c r="I37" s="271"/>
      <c r="J37" s="271"/>
      <c r="K37" s="271"/>
      <c r="L37" s="271"/>
      <c r="M37" s="271"/>
      <c r="N37" s="271"/>
      <c r="O37" s="271"/>
      <c r="P37" s="271"/>
      <c r="Q37" s="271"/>
      <c r="R37" s="271"/>
      <c r="S37" s="271"/>
      <c r="T37" s="271"/>
      <c r="U37" s="271"/>
      <c r="V37" s="271"/>
      <c r="W37" s="272"/>
    </row>
    <row r="38" spans="2:23" ht="72.75" customHeight="1" thickBot="1" x14ac:dyDescent="0.25">
      <c r="B38" s="284"/>
      <c r="C38" s="285"/>
      <c r="D38" s="285"/>
      <c r="E38" s="285"/>
      <c r="F38" s="285"/>
      <c r="G38" s="285"/>
      <c r="H38" s="285"/>
      <c r="I38" s="285"/>
      <c r="J38" s="285"/>
      <c r="K38" s="285"/>
      <c r="L38" s="285"/>
      <c r="M38" s="285"/>
      <c r="N38" s="285"/>
      <c r="O38" s="285"/>
      <c r="P38" s="285"/>
      <c r="Q38" s="285"/>
      <c r="R38" s="285"/>
      <c r="S38" s="285"/>
      <c r="T38" s="285"/>
      <c r="U38" s="285"/>
      <c r="V38" s="285"/>
      <c r="W38" s="286"/>
    </row>
    <row r="39" spans="2:23" ht="37.5" customHeight="1" thickTop="1" x14ac:dyDescent="0.2">
      <c r="B39" s="270" t="s">
        <v>2336</v>
      </c>
      <c r="C39" s="271"/>
      <c r="D39" s="271"/>
      <c r="E39" s="271"/>
      <c r="F39" s="271"/>
      <c r="G39" s="271"/>
      <c r="H39" s="271"/>
      <c r="I39" s="271"/>
      <c r="J39" s="271"/>
      <c r="K39" s="271"/>
      <c r="L39" s="271"/>
      <c r="M39" s="271"/>
      <c r="N39" s="271"/>
      <c r="O39" s="271"/>
      <c r="P39" s="271"/>
      <c r="Q39" s="271"/>
      <c r="R39" s="271"/>
      <c r="S39" s="271"/>
      <c r="T39" s="271"/>
      <c r="U39" s="271"/>
      <c r="V39" s="271"/>
      <c r="W39" s="272"/>
    </row>
    <row r="40" spans="2:23" ht="15.75" thickBot="1" x14ac:dyDescent="0.25">
      <c r="B40" s="273"/>
      <c r="C40" s="274"/>
      <c r="D40" s="274"/>
      <c r="E40" s="274"/>
      <c r="F40" s="274"/>
      <c r="G40" s="274"/>
      <c r="H40" s="274"/>
      <c r="I40" s="274"/>
      <c r="J40" s="274"/>
      <c r="K40" s="274"/>
      <c r="L40" s="274"/>
      <c r="M40" s="274"/>
      <c r="N40" s="274"/>
      <c r="O40" s="274"/>
      <c r="P40" s="274"/>
      <c r="Q40" s="274"/>
      <c r="R40" s="274"/>
      <c r="S40" s="274"/>
      <c r="T40" s="274"/>
      <c r="U40" s="274"/>
      <c r="V40" s="274"/>
      <c r="W40" s="275"/>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indexed="53"/>
  </sheetPr>
  <dimension ref="A1:AA4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1174</v>
      </c>
      <c r="D4" s="307" t="s">
        <v>1173</v>
      </c>
      <c r="E4" s="307"/>
      <c r="F4" s="307"/>
      <c r="G4" s="307"/>
      <c r="H4" s="308"/>
      <c r="J4" s="309" t="s">
        <v>6</v>
      </c>
      <c r="K4" s="307"/>
      <c r="L4" s="16" t="s">
        <v>1232</v>
      </c>
      <c r="M4" s="310" t="s">
        <v>1231</v>
      </c>
      <c r="N4" s="310"/>
      <c r="O4" s="310"/>
      <c r="P4" s="310"/>
      <c r="Q4" s="311"/>
      <c r="R4" s="17"/>
      <c r="S4" s="312" t="s">
        <v>2170</v>
      </c>
      <c r="T4" s="313"/>
      <c r="U4" s="313"/>
      <c r="V4" s="303" t="s">
        <v>1230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1206</v>
      </c>
      <c r="D6" s="299" t="s">
        <v>1229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1228</v>
      </c>
      <c r="K8" s="23" t="s">
        <v>1227</v>
      </c>
      <c r="L8" s="23" t="s">
        <v>1226</v>
      </c>
      <c r="M8" s="23" t="s">
        <v>1225</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1224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1223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1222</v>
      </c>
      <c r="C21" s="288"/>
      <c r="D21" s="288"/>
      <c r="E21" s="288"/>
      <c r="F21" s="288"/>
      <c r="G21" s="288"/>
      <c r="H21" s="288"/>
      <c r="I21" s="288"/>
      <c r="J21" s="288"/>
      <c r="K21" s="288"/>
      <c r="L21" s="288"/>
      <c r="M21" s="289" t="s">
        <v>1206</v>
      </c>
      <c r="N21" s="289"/>
      <c r="O21" s="289" t="s">
        <v>49</v>
      </c>
      <c r="P21" s="289"/>
      <c r="Q21" s="289" t="s">
        <v>50</v>
      </c>
      <c r="R21" s="289"/>
      <c r="S21" s="33" t="s">
        <v>270</v>
      </c>
      <c r="T21" s="33" t="s">
        <v>87</v>
      </c>
      <c r="U21" s="33" t="s">
        <v>87</v>
      </c>
      <c r="V21" s="33" t="str">
        <f t="shared" ref="V21:V31" si="0">+IF(ISERR(U21/T21*100),"N/A",ROUND(U21/T21*100,2))</f>
        <v>N/A</v>
      </c>
      <c r="W21" s="34">
        <f t="shared" ref="W21:W31" si="1">+IF(ISERR(U21/S21*100),"N/A",ROUND(U21/S21*100,2))</f>
        <v>0</v>
      </c>
    </row>
    <row r="22" spans="2:27" ht="56.25" customHeight="1" x14ac:dyDescent="0.2">
      <c r="B22" s="287" t="s">
        <v>1221</v>
      </c>
      <c r="C22" s="288"/>
      <c r="D22" s="288"/>
      <c r="E22" s="288"/>
      <c r="F22" s="288"/>
      <c r="G22" s="288"/>
      <c r="H22" s="288"/>
      <c r="I22" s="288"/>
      <c r="J22" s="288"/>
      <c r="K22" s="288"/>
      <c r="L22" s="288"/>
      <c r="M22" s="289" t="s">
        <v>1206</v>
      </c>
      <c r="N22" s="289"/>
      <c r="O22" s="289" t="s">
        <v>49</v>
      </c>
      <c r="P22" s="289"/>
      <c r="Q22" s="289" t="s">
        <v>50</v>
      </c>
      <c r="R22" s="289"/>
      <c r="S22" s="33" t="s">
        <v>465</v>
      </c>
      <c r="T22" s="33" t="s">
        <v>270</v>
      </c>
      <c r="U22" s="33" t="s">
        <v>1220</v>
      </c>
      <c r="V22" s="33">
        <f t="shared" si="0"/>
        <v>140.55000000000001</v>
      </c>
      <c r="W22" s="34">
        <f t="shared" si="1"/>
        <v>120.47</v>
      </c>
    </row>
    <row r="23" spans="2:27" ht="56.25" customHeight="1" x14ac:dyDescent="0.2">
      <c r="B23" s="287" t="s">
        <v>1219</v>
      </c>
      <c r="C23" s="288"/>
      <c r="D23" s="288"/>
      <c r="E23" s="288"/>
      <c r="F23" s="288"/>
      <c r="G23" s="288"/>
      <c r="H23" s="288"/>
      <c r="I23" s="288"/>
      <c r="J23" s="288"/>
      <c r="K23" s="288"/>
      <c r="L23" s="288"/>
      <c r="M23" s="289" t="s">
        <v>1206</v>
      </c>
      <c r="N23" s="289"/>
      <c r="O23" s="289" t="s">
        <v>49</v>
      </c>
      <c r="P23" s="289"/>
      <c r="Q23" s="289" t="s">
        <v>50</v>
      </c>
      <c r="R23" s="289"/>
      <c r="S23" s="33" t="s">
        <v>296</v>
      </c>
      <c r="T23" s="33" t="s">
        <v>87</v>
      </c>
      <c r="U23" s="33" t="s">
        <v>87</v>
      </c>
      <c r="V23" s="33" t="str">
        <f t="shared" si="0"/>
        <v>N/A</v>
      </c>
      <c r="W23" s="34">
        <f t="shared" si="1"/>
        <v>0</v>
      </c>
    </row>
    <row r="24" spans="2:27" ht="56.25" customHeight="1" x14ac:dyDescent="0.2">
      <c r="B24" s="287" t="s">
        <v>1218</v>
      </c>
      <c r="C24" s="288"/>
      <c r="D24" s="288"/>
      <c r="E24" s="288"/>
      <c r="F24" s="288"/>
      <c r="G24" s="288"/>
      <c r="H24" s="288"/>
      <c r="I24" s="288"/>
      <c r="J24" s="288"/>
      <c r="K24" s="288"/>
      <c r="L24" s="288"/>
      <c r="M24" s="289" t="s">
        <v>1206</v>
      </c>
      <c r="N24" s="289"/>
      <c r="O24" s="289" t="s">
        <v>49</v>
      </c>
      <c r="P24" s="289"/>
      <c r="Q24" s="289" t="s">
        <v>50</v>
      </c>
      <c r="R24" s="289"/>
      <c r="S24" s="33" t="s">
        <v>465</v>
      </c>
      <c r="T24" s="33" t="s">
        <v>1217</v>
      </c>
      <c r="U24" s="33" t="s">
        <v>182</v>
      </c>
      <c r="V24" s="33">
        <f t="shared" si="0"/>
        <v>102.35</v>
      </c>
      <c r="W24" s="34">
        <f t="shared" si="1"/>
        <v>1.24</v>
      </c>
    </row>
    <row r="25" spans="2:27" ht="56.25" customHeight="1" x14ac:dyDescent="0.2">
      <c r="B25" s="287" t="s">
        <v>1216</v>
      </c>
      <c r="C25" s="288"/>
      <c r="D25" s="288"/>
      <c r="E25" s="288"/>
      <c r="F25" s="288"/>
      <c r="G25" s="288"/>
      <c r="H25" s="288"/>
      <c r="I25" s="288"/>
      <c r="J25" s="288"/>
      <c r="K25" s="288"/>
      <c r="L25" s="288"/>
      <c r="M25" s="289" t="s">
        <v>1206</v>
      </c>
      <c r="N25" s="289"/>
      <c r="O25" s="289" t="s">
        <v>49</v>
      </c>
      <c r="P25" s="289"/>
      <c r="Q25" s="289" t="s">
        <v>50</v>
      </c>
      <c r="R25" s="289"/>
      <c r="S25" s="33" t="s">
        <v>465</v>
      </c>
      <c r="T25" s="33" t="s">
        <v>581</v>
      </c>
      <c r="U25" s="33" t="s">
        <v>1215</v>
      </c>
      <c r="V25" s="33">
        <f t="shared" si="0"/>
        <v>156.4</v>
      </c>
      <c r="W25" s="34">
        <f t="shared" si="1"/>
        <v>11.17</v>
      </c>
    </row>
    <row r="26" spans="2:27" ht="56.25" customHeight="1" x14ac:dyDescent="0.2">
      <c r="B26" s="287" t="s">
        <v>1214</v>
      </c>
      <c r="C26" s="288"/>
      <c r="D26" s="288"/>
      <c r="E26" s="288"/>
      <c r="F26" s="288"/>
      <c r="G26" s="288"/>
      <c r="H26" s="288"/>
      <c r="I26" s="288"/>
      <c r="J26" s="288"/>
      <c r="K26" s="288"/>
      <c r="L26" s="288"/>
      <c r="M26" s="289" t="s">
        <v>1206</v>
      </c>
      <c r="N26" s="289"/>
      <c r="O26" s="289" t="s">
        <v>49</v>
      </c>
      <c r="P26" s="289"/>
      <c r="Q26" s="289" t="s">
        <v>50</v>
      </c>
      <c r="R26" s="289"/>
      <c r="S26" s="33" t="s">
        <v>270</v>
      </c>
      <c r="T26" s="33" t="s">
        <v>87</v>
      </c>
      <c r="U26" s="33" t="s">
        <v>87</v>
      </c>
      <c r="V26" s="33" t="str">
        <f t="shared" si="0"/>
        <v>N/A</v>
      </c>
      <c r="W26" s="34">
        <f t="shared" si="1"/>
        <v>0</v>
      </c>
    </row>
    <row r="27" spans="2:27" ht="56.25" customHeight="1" x14ac:dyDescent="0.2">
      <c r="B27" s="287" t="s">
        <v>1213</v>
      </c>
      <c r="C27" s="288"/>
      <c r="D27" s="288"/>
      <c r="E27" s="288"/>
      <c r="F27" s="288"/>
      <c r="G27" s="288"/>
      <c r="H27" s="288"/>
      <c r="I27" s="288"/>
      <c r="J27" s="288"/>
      <c r="K27" s="288"/>
      <c r="L27" s="288"/>
      <c r="M27" s="289" t="s">
        <v>1206</v>
      </c>
      <c r="N27" s="289"/>
      <c r="O27" s="289" t="s">
        <v>49</v>
      </c>
      <c r="P27" s="289"/>
      <c r="Q27" s="289" t="s">
        <v>50</v>
      </c>
      <c r="R27" s="289"/>
      <c r="S27" s="33" t="s">
        <v>296</v>
      </c>
      <c r="T27" s="33" t="s">
        <v>87</v>
      </c>
      <c r="U27" s="33" t="s">
        <v>87</v>
      </c>
      <c r="V27" s="33" t="str">
        <f t="shared" si="0"/>
        <v>N/A</v>
      </c>
      <c r="W27" s="34">
        <f t="shared" si="1"/>
        <v>0</v>
      </c>
    </row>
    <row r="28" spans="2:27" ht="56.25" customHeight="1" x14ac:dyDescent="0.2">
      <c r="B28" s="287" t="s">
        <v>1212</v>
      </c>
      <c r="C28" s="288"/>
      <c r="D28" s="288"/>
      <c r="E28" s="288"/>
      <c r="F28" s="288"/>
      <c r="G28" s="288"/>
      <c r="H28" s="288"/>
      <c r="I28" s="288"/>
      <c r="J28" s="288"/>
      <c r="K28" s="288"/>
      <c r="L28" s="288"/>
      <c r="M28" s="289" t="s">
        <v>1206</v>
      </c>
      <c r="N28" s="289"/>
      <c r="O28" s="289" t="s">
        <v>49</v>
      </c>
      <c r="P28" s="289"/>
      <c r="Q28" s="289" t="s">
        <v>50</v>
      </c>
      <c r="R28" s="289"/>
      <c r="S28" s="33" t="s">
        <v>270</v>
      </c>
      <c r="T28" s="33" t="s">
        <v>87</v>
      </c>
      <c r="U28" s="33" t="s">
        <v>87</v>
      </c>
      <c r="V28" s="33" t="str">
        <f t="shared" si="0"/>
        <v>N/A</v>
      </c>
      <c r="W28" s="34">
        <f t="shared" si="1"/>
        <v>0</v>
      </c>
    </row>
    <row r="29" spans="2:27" ht="56.25" customHeight="1" x14ac:dyDescent="0.2">
      <c r="B29" s="287" t="s">
        <v>1211</v>
      </c>
      <c r="C29" s="288"/>
      <c r="D29" s="288"/>
      <c r="E29" s="288"/>
      <c r="F29" s="288"/>
      <c r="G29" s="288"/>
      <c r="H29" s="288"/>
      <c r="I29" s="288"/>
      <c r="J29" s="288"/>
      <c r="K29" s="288"/>
      <c r="L29" s="288"/>
      <c r="M29" s="289" t="s">
        <v>1206</v>
      </c>
      <c r="N29" s="289"/>
      <c r="O29" s="289" t="s">
        <v>49</v>
      </c>
      <c r="P29" s="289"/>
      <c r="Q29" s="289" t="s">
        <v>54</v>
      </c>
      <c r="R29" s="289"/>
      <c r="S29" s="33" t="s">
        <v>199</v>
      </c>
      <c r="T29" s="33" t="s">
        <v>55</v>
      </c>
      <c r="U29" s="33" t="s">
        <v>55</v>
      </c>
      <c r="V29" s="33" t="str">
        <f t="shared" si="0"/>
        <v>N/A</v>
      </c>
      <c r="W29" s="34" t="str">
        <f t="shared" si="1"/>
        <v>N/A</v>
      </c>
    </row>
    <row r="30" spans="2:27" ht="56.25" customHeight="1" x14ac:dyDescent="0.2">
      <c r="B30" s="287" t="s">
        <v>1210</v>
      </c>
      <c r="C30" s="288"/>
      <c r="D30" s="288"/>
      <c r="E30" s="288"/>
      <c r="F30" s="288"/>
      <c r="G30" s="288"/>
      <c r="H30" s="288"/>
      <c r="I30" s="288"/>
      <c r="J30" s="288"/>
      <c r="K30" s="288"/>
      <c r="L30" s="288"/>
      <c r="M30" s="289" t="s">
        <v>1206</v>
      </c>
      <c r="N30" s="289"/>
      <c r="O30" s="289" t="s">
        <v>49</v>
      </c>
      <c r="P30" s="289"/>
      <c r="Q30" s="289" t="s">
        <v>50</v>
      </c>
      <c r="R30" s="289"/>
      <c r="S30" s="33" t="s">
        <v>61</v>
      </c>
      <c r="T30" s="33" t="s">
        <v>1209</v>
      </c>
      <c r="U30" s="33" t="s">
        <v>1208</v>
      </c>
      <c r="V30" s="33">
        <f t="shared" si="0"/>
        <v>132.5</v>
      </c>
      <c r="W30" s="34">
        <f t="shared" si="1"/>
        <v>5.3</v>
      </c>
    </row>
    <row r="31" spans="2:27" ht="56.25" customHeight="1" thickBot="1" x14ac:dyDescent="0.25">
      <c r="B31" s="287" t="s">
        <v>1207</v>
      </c>
      <c r="C31" s="288"/>
      <c r="D31" s="288"/>
      <c r="E31" s="288"/>
      <c r="F31" s="288"/>
      <c r="G31" s="288"/>
      <c r="H31" s="288"/>
      <c r="I31" s="288"/>
      <c r="J31" s="288"/>
      <c r="K31" s="288"/>
      <c r="L31" s="288"/>
      <c r="M31" s="289" t="s">
        <v>1206</v>
      </c>
      <c r="N31" s="289"/>
      <c r="O31" s="289" t="s">
        <v>49</v>
      </c>
      <c r="P31" s="289"/>
      <c r="Q31" s="289" t="s">
        <v>50</v>
      </c>
      <c r="R31" s="289"/>
      <c r="S31" s="33" t="s">
        <v>199</v>
      </c>
      <c r="T31" s="33" t="s">
        <v>87</v>
      </c>
      <c r="U31" s="33" t="s">
        <v>87</v>
      </c>
      <c r="V31" s="33" t="str">
        <f t="shared" si="0"/>
        <v>N/A</v>
      </c>
      <c r="W31" s="34">
        <f t="shared" si="1"/>
        <v>0</v>
      </c>
    </row>
    <row r="32" spans="2:27" ht="21.75" customHeight="1" thickTop="1" thickBot="1" x14ac:dyDescent="0.25">
      <c r="B32" s="11" t="s">
        <v>62</v>
      </c>
      <c r="C32" s="12"/>
      <c r="D32" s="12"/>
      <c r="E32" s="12"/>
      <c r="F32" s="12"/>
      <c r="G32" s="12"/>
      <c r="H32" s="13"/>
      <c r="I32" s="13"/>
      <c r="J32" s="13"/>
      <c r="K32" s="13"/>
      <c r="L32" s="13"/>
      <c r="M32" s="13"/>
      <c r="N32" s="13"/>
      <c r="O32" s="13"/>
      <c r="P32" s="13"/>
      <c r="Q32" s="13"/>
      <c r="R32" s="13"/>
      <c r="S32" s="13"/>
      <c r="T32" s="13"/>
      <c r="U32" s="13"/>
      <c r="V32" s="13"/>
      <c r="W32" s="14"/>
      <c r="X32" s="22"/>
    </row>
    <row r="33" spans="2:25" ht="29.25" customHeight="1" thickTop="1" thickBot="1" x14ac:dyDescent="0.25">
      <c r="B33" s="276" t="s">
        <v>2468</v>
      </c>
      <c r="C33" s="261"/>
      <c r="D33" s="261"/>
      <c r="E33" s="261"/>
      <c r="F33" s="261"/>
      <c r="G33" s="261"/>
      <c r="H33" s="261"/>
      <c r="I33" s="261"/>
      <c r="J33" s="261"/>
      <c r="K33" s="261"/>
      <c r="L33" s="261"/>
      <c r="M33" s="261"/>
      <c r="N33" s="261"/>
      <c r="O33" s="261"/>
      <c r="P33" s="261"/>
      <c r="Q33" s="262"/>
      <c r="R33" s="35" t="s">
        <v>42</v>
      </c>
      <c r="S33" s="234" t="s">
        <v>43</v>
      </c>
      <c r="T33" s="234"/>
      <c r="U33" s="30" t="s">
        <v>63</v>
      </c>
      <c r="V33" s="233" t="s">
        <v>64</v>
      </c>
      <c r="W33" s="280"/>
    </row>
    <row r="34" spans="2:25" ht="30.75" customHeight="1" thickBot="1" x14ac:dyDescent="0.25">
      <c r="B34" s="277"/>
      <c r="C34" s="278"/>
      <c r="D34" s="278"/>
      <c r="E34" s="278"/>
      <c r="F34" s="278"/>
      <c r="G34" s="278"/>
      <c r="H34" s="278"/>
      <c r="I34" s="278"/>
      <c r="J34" s="278"/>
      <c r="K34" s="278"/>
      <c r="L34" s="278"/>
      <c r="M34" s="278"/>
      <c r="N34" s="278"/>
      <c r="O34" s="278"/>
      <c r="P34" s="278"/>
      <c r="Q34" s="279"/>
      <c r="R34" s="31" t="s">
        <v>65</v>
      </c>
      <c r="S34" s="31" t="s">
        <v>65</v>
      </c>
      <c r="T34" s="31" t="s">
        <v>49</v>
      </c>
      <c r="U34" s="31" t="s">
        <v>65</v>
      </c>
      <c r="V34" s="31" t="s">
        <v>66</v>
      </c>
      <c r="W34" s="36" t="s">
        <v>54</v>
      </c>
      <c r="Y34" s="22"/>
    </row>
    <row r="35" spans="2:25" ht="23.25" customHeight="1" thickBot="1" x14ac:dyDescent="0.25">
      <c r="B35" s="281" t="s">
        <v>67</v>
      </c>
      <c r="C35" s="267"/>
      <c r="D35" s="267"/>
      <c r="E35" s="37" t="s">
        <v>1204</v>
      </c>
      <c r="F35" s="37"/>
      <c r="G35" s="37"/>
      <c r="H35" s="38"/>
      <c r="I35" s="38"/>
      <c r="J35" s="38"/>
      <c r="K35" s="38"/>
      <c r="L35" s="38"/>
      <c r="M35" s="38"/>
      <c r="N35" s="38"/>
      <c r="O35" s="38"/>
      <c r="P35" s="39"/>
      <c r="Q35" s="39"/>
      <c r="R35" s="40" t="s">
        <v>1205</v>
      </c>
      <c r="S35" s="40" t="s">
        <v>10</v>
      </c>
      <c r="T35" s="39"/>
      <c r="U35" s="40" t="s">
        <v>1202</v>
      </c>
      <c r="V35" s="39"/>
      <c r="W35" s="41">
        <f>+IF(ISERR(U35/R35*100),"N/A",ROUND(U35/R35*100,2))</f>
        <v>5.78</v>
      </c>
    </row>
    <row r="36" spans="2:25" ht="26.25" customHeight="1" thickBot="1" x14ac:dyDescent="0.25">
      <c r="B36" s="282" t="s">
        <v>71</v>
      </c>
      <c r="C36" s="283"/>
      <c r="D36" s="283"/>
      <c r="E36" s="42" t="s">
        <v>1204</v>
      </c>
      <c r="F36" s="42"/>
      <c r="G36" s="42"/>
      <c r="H36" s="43"/>
      <c r="I36" s="43"/>
      <c r="J36" s="43"/>
      <c r="K36" s="43"/>
      <c r="L36" s="43"/>
      <c r="M36" s="43"/>
      <c r="N36" s="43"/>
      <c r="O36" s="43"/>
      <c r="P36" s="44"/>
      <c r="Q36" s="44"/>
      <c r="R36" s="45" t="s">
        <v>1203</v>
      </c>
      <c r="S36" s="45" t="s">
        <v>1202</v>
      </c>
      <c r="T36" s="45">
        <f>+IF(ISERR(S36/R36*100),"N/A",ROUND(S36/R36*100,2))</f>
        <v>8.42</v>
      </c>
      <c r="U36" s="45" t="s">
        <v>1202</v>
      </c>
      <c r="V36" s="45">
        <f>+IF(ISERR(U36/S36*100),"N/A",ROUND(U36/S36*100,2))</f>
        <v>100</v>
      </c>
      <c r="W36" s="46">
        <f>+IF(ISERR(U36/R36*100),"N/A",ROUND(U36/R36*100,2))</f>
        <v>8.42</v>
      </c>
    </row>
    <row r="37" spans="2:25" ht="22.5" customHeight="1" thickTop="1" thickBot="1" x14ac:dyDescent="0.25">
      <c r="B37" s="11" t="s">
        <v>74</v>
      </c>
      <c r="C37" s="12"/>
      <c r="D37" s="12"/>
      <c r="E37" s="12"/>
      <c r="F37" s="12"/>
      <c r="G37" s="12"/>
      <c r="H37" s="13"/>
      <c r="I37" s="13"/>
      <c r="J37" s="13"/>
      <c r="K37" s="13"/>
      <c r="L37" s="13"/>
      <c r="M37" s="13"/>
      <c r="N37" s="13"/>
      <c r="O37" s="13"/>
      <c r="P37" s="13"/>
      <c r="Q37" s="13"/>
      <c r="R37" s="13"/>
      <c r="S37" s="13"/>
      <c r="T37" s="13"/>
      <c r="U37" s="13"/>
      <c r="V37" s="13"/>
      <c r="W37" s="14"/>
    </row>
    <row r="38" spans="2:25" ht="37.5" customHeight="1" thickTop="1" x14ac:dyDescent="0.2">
      <c r="B38" s="270" t="s">
        <v>2331</v>
      </c>
      <c r="C38" s="271"/>
      <c r="D38" s="271"/>
      <c r="E38" s="271"/>
      <c r="F38" s="271"/>
      <c r="G38" s="271"/>
      <c r="H38" s="271"/>
      <c r="I38" s="271"/>
      <c r="J38" s="271"/>
      <c r="K38" s="271"/>
      <c r="L38" s="271"/>
      <c r="M38" s="271"/>
      <c r="N38" s="271"/>
      <c r="O38" s="271"/>
      <c r="P38" s="271"/>
      <c r="Q38" s="271"/>
      <c r="R38" s="271"/>
      <c r="S38" s="271"/>
      <c r="T38" s="271"/>
      <c r="U38" s="271"/>
      <c r="V38" s="271"/>
      <c r="W38" s="272"/>
    </row>
    <row r="39" spans="2:25" ht="140.25" customHeight="1" thickBot="1" x14ac:dyDescent="0.25">
      <c r="B39" s="284"/>
      <c r="C39" s="285"/>
      <c r="D39" s="285"/>
      <c r="E39" s="285"/>
      <c r="F39" s="285"/>
      <c r="G39" s="285"/>
      <c r="H39" s="285"/>
      <c r="I39" s="285"/>
      <c r="J39" s="285"/>
      <c r="K39" s="285"/>
      <c r="L39" s="285"/>
      <c r="M39" s="285"/>
      <c r="N39" s="285"/>
      <c r="O39" s="285"/>
      <c r="P39" s="285"/>
      <c r="Q39" s="285"/>
      <c r="R39" s="285"/>
      <c r="S39" s="285"/>
      <c r="T39" s="285"/>
      <c r="U39" s="285"/>
      <c r="V39" s="285"/>
      <c r="W39" s="286"/>
    </row>
    <row r="40" spans="2:25" ht="37.5" customHeight="1" thickTop="1" x14ac:dyDescent="0.2">
      <c r="B40" s="270" t="s">
        <v>2332</v>
      </c>
      <c r="C40" s="271"/>
      <c r="D40" s="271"/>
      <c r="E40" s="271"/>
      <c r="F40" s="271"/>
      <c r="G40" s="271"/>
      <c r="H40" s="271"/>
      <c r="I40" s="271"/>
      <c r="J40" s="271"/>
      <c r="K40" s="271"/>
      <c r="L40" s="271"/>
      <c r="M40" s="271"/>
      <c r="N40" s="271"/>
      <c r="O40" s="271"/>
      <c r="P40" s="271"/>
      <c r="Q40" s="271"/>
      <c r="R40" s="271"/>
      <c r="S40" s="271"/>
      <c r="T40" s="271"/>
      <c r="U40" s="271"/>
      <c r="V40" s="271"/>
      <c r="W40" s="272"/>
    </row>
    <row r="41" spans="2:25" ht="96" customHeight="1" thickBot="1" x14ac:dyDescent="0.25">
      <c r="B41" s="284"/>
      <c r="C41" s="285"/>
      <c r="D41" s="285"/>
      <c r="E41" s="285"/>
      <c r="F41" s="285"/>
      <c r="G41" s="285"/>
      <c r="H41" s="285"/>
      <c r="I41" s="285"/>
      <c r="J41" s="285"/>
      <c r="K41" s="285"/>
      <c r="L41" s="285"/>
      <c r="M41" s="285"/>
      <c r="N41" s="285"/>
      <c r="O41" s="285"/>
      <c r="P41" s="285"/>
      <c r="Q41" s="285"/>
      <c r="R41" s="285"/>
      <c r="S41" s="285"/>
      <c r="T41" s="285"/>
      <c r="U41" s="285"/>
      <c r="V41" s="285"/>
      <c r="W41" s="286"/>
    </row>
    <row r="42" spans="2:25" ht="37.5" customHeight="1" thickTop="1" x14ac:dyDescent="0.2">
      <c r="B42" s="270" t="s">
        <v>2333</v>
      </c>
      <c r="C42" s="271"/>
      <c r="D42" s="271"/>
      <c r="E42" s="271"/>
      <c r="F42" s="271"/>
      <c r="G42" s="271"/>
      <c r="H42" s="271"/>
      <c r="I42" s="271"/>
      <c r="J42" s="271"/>
      <c r="K42" s="271"/>
      <c r="L42" s="271"/>
      <c r="M42" s="271"/>
      <c r="N42" s="271"/>
      <c r="O42" s="271"/>
      <c r="P42" s="271"/>
      <c r="Q42" s="271"/>
      <c r="R42" s="271"/>
      <c r="S42" s="271"/>
      <c r="T42" s="271"/>
      <c r="U42" s="271"/>
      <c r="V42" s="271"/>
      <c r="W42" s="272"/>
    </row>
    <row r="43" spans="2:25" ht="15.75" thickBot="1" x14ac:dyDescent="0.25">
      <c r="B43" s="273"/>
      <c r="C43" s="274"/>
      <c r="D43" s="274"/>
      <c r="E43" s="274"/>
      <c r="F43" s="274"/>
      <c r="G43" s="274"/>
      <c r="H43" s="274"/>
      <c r="I43" s="274"/>
      <c r="J43" s="274"/>
      <c r="K43" s="274"/>
      <c r="L43" s="274"/>
      <c r="M43" s="274"/>
      <c r="N43" s="274"/>
      <c r="O43" s="274"/>
      <c r="P43" s="274"/>
      <c r="Q43" s="274"/>
      <c r="R43" s="274"/>
      <c r="S43" s="274"/>
      <c r="T43" s="274"/>
      <c r="U43" s="274"/>
      <c r="V43" s="274"/>
      <c r="W43" s="275"/>
    </row>
  </sheetData>
  <mergeCells count="91">
    <mergeCell ref="B40:W41"/>
    <mergeCell ref="B42:W43"/>
    <mergeCell ref="B33:Q34"/>
    <mergeCell ref="S33:T33"/>
    <mergeCell ref="V33:W33"/>
    <mergeCell ref="B35:D35"/>
    <mergeCell ref="B36:D36"/>
    <mergeCell ref="B38:W39"/>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4</v>
      </c>
      <c r="D4" s="307" t="s">
        <v>5</v>
      </c>
      <c r="E4" s="307"/>
      <c r="F4" s="307"/>
      <c r="G4" s="307"/>
      <c r="H4" s="308"/>
      <c r="J4" s="309" t="s">
        <v>6</v>
      </c>
      <c r="K4" s="307"/>
      <c r="L4" s="16" t="s">
        <v>75</v>
      </c>
      <c r="M4" s="310" t="s">
        <v>76</v>
      </c>
      <c r="N4" s="310"/>
      <c r="O4" s="310"/>
      <c r="P4" s="310"/>
      <c r="Q4" s="311"/>
      <c r="R4" s="17"/>
      <c r="S4" s="312" t="s">
        <v>2170</v>
      </c>
      <c r="T4" s="313"/>
      <c r="U4" s="313"/>
      <c r="V4" s="303" t="s">
        <v>77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78</v>
      </c>
      <c r="D6" s="299" t="s">
        <v>79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80</v>
      </c>
      <c r="K8" s="23" t="s">
        <v>81</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1.25" customHeight="1" thickTop="1" thickBot="1" x14ac:dyDescent="0.25">
      <c r="B10" s="24" t="s">
        <v>22</v>
      </c>
      <c r="C10" s="303" t="s">
        <v>82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83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84</v>
      </c>
      <c r="C21" s="288"/>
      <c r="D21" s="288"/>
      <c r="E21" s="288"/>
      <c r="F21" s="288"/>
      <c r="G21" s="288"/>
      <c r="H21" s="288"/>
      <c r="I21" s="288"/>
      <c r="J21" s="288"/>
      <c r="K21" s="288"/>
      <c r="L21" s="288"/>
      <c r="M21" s="289" t="s">
        <v>78</v>
      </c>
      <c r="N21" s="289"/>
      <c r="O21" s="289" t="s">
        <v>49</v>
      </c>
      <c r="P21" s="289"/>
      <c r="Q21" s="289" t="s">
        <v>50</v>
      </c>
      <c r="R21" s="289"/>
      <c r="S21" s="33" t="s">
        <v>51</v>
      </c>
      <c r="T21" s="33" t="s">
        <v>85</v>
      </c>
      <c r="U21" s="33" t="s">
        <v>85</v>
      </c>
      <c r="V21" s="33">
        <f>+IF(ISERR(U21/T21*100),"N/A",ROUND(U21/T21*100,2))</f>
        <v>100</v>
      </c>
      <c r="W21" s="34">
        <f>+IF(ISERR(U21/S21*100),"N/A",ROUND(U21/S21*100,2))</f>
        <v>25</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86</v>
      </c>
      <c r="F25" s="37"/>
      <c r="G25" s="37"/>
      <c r="H25" s="38"/>
      <c r="I25" s="38"/>
      <c r="J25" s="38"/>
      <c r="K25" s="38"/>
      <c r="L25" s="38"/>
      <c r="M25" s="38"/>
      <c r="N25" s="38"/>
      <c r="O25" s="38"/>
      <c r="P25" s="39"/>
      <c r="Q25" s="39"/>
      <c r="R25" s="40" t="s">
        <v>77</v>
      </c>
      <c r="S25" s="40" t="s">
        <v>10</v>
      </c>
      <c r="T25" s="39"/>
      <c r="U25" s="40" t="s">
        <v>87</v>
      </c>
      <c r="V25" s="39"/>
      <c r="W25" s="41">
        <f>+IF(ISERR(U25/R25*100),"N/A",ROUND(U25/R25*100,2))</f>
        <v>0</v>
      </c>
    </row>
    <row r="26" spans="2:27" ht="26.25" customHeight="1" thickBot="1" x14ac:dyDescent="0.25">
      <c r="B26" s="282" t="s">
        <v>71</v>
      </c>
      <c r="C26" s="283"/>
      <c r="D26" s="283"/>
      <c r="E26" s="42" t="s">
        <v>86</v>
      </c>
      <c r="F26" s="42"/>
      <c r="G26" s="42"/>
      <c r="H26" s="43"/>
      <c r="I26" s="43"/>
      <c r="J26" s="43"/>
      <c r="K26" s="43"/>
      <c r="L26" s="43"/>
      <c r="M26" s="43"/>
      <c r="N26" s="43"/>
      <c r="O26" s="43"/>
      <c r="P26" s="44"/>
      <c r="Q26" s="44"/>
      <c r="R26" s="45" t="s">
        <v>77</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2461</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6.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2462</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2463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1174</v>
      </c>
      <c r="D4" s="307" t="s">
        <v>1173</v>
      </c>
      <c r="E4" s="307"/>
      <c r="F4" s="307"/>
      <c r="G4" s="307"/>
      <c r="H4" s="308"/>
      <c r="J4" s="309" t="s">
        <v>6</v>
      </c>
      <c r="K4" s="307"/>
      <c r="L4" s="16" t="s">
        <v>1249</v>
      </c>
      <c r="M4" s="310" t="s">
        <v>1248</v>
      </c>
      <c r="N4" s="310"/>
      <c r="O4" s="310"/>
      <c r="P4" s="310"/>
      <c r="Q4" s="311"/>
      <c r="R4" s="17"/>
      <c r="S4" s="312" t="s">
        <v>2170</v>
      </c>
      <c r="T4" s="313"/>
      <c r="U4" s="313"/>
      <c r="V4" s="303" t="s">
        <v>1247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1239</v>
      </c>
      <c r="D6" s="299" t="s">
        <v>1246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1245</v>
      </c>
      <c r="K8" s="23" t="s">
        <v>1244</v>
      </c>
      <c r="L8" s="23" t="s">
        <v>1243</v>
      </c>
      <c r="M8" s="23" t="s">
        <v>1242</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1241</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1194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1240</v>
      </c>
      <c r="C21" s="288"/>
      <c r="D21" s="288"/>
      <c r="E21" s="288"/>
      <c r="F21" s="288"/>
      <c r="G21" s="288"/>
      <c r="H21" s="288"/>
      <c r="I21" s="288"/>
      <c r="J21" s="288"/>
      <c r="K21" s="288"/>
      <c r="L21" s="288"/>
      <c r="M21" s="289" t="s">
        <v>1239</v>
      </c>
      <c r="N21" s="289"/>
      <c r="O21" s="289" t="s">
        <v>49</v>
      </c>
      <c r="P21" s="289"/>
      <c r="Q21" s="289" t="s">
        <v>50</v>
      </c>
      <c r="R21" s="289"/>
      <c r="S21" s="33" t="s">
        <v>1238</v>
      </c>
      <c r="T21" s="33" t="s">
        <v>1237</v>
      </c>
      <c r="U21" s="33" t="s">
        <v>1236</v>
      </c>
      <c r="V21" s="33">
        <f>+IF(ISERR(U21/T21*100),"N/A",ROUND(U21/T21*100,2))</f>
        <v>102.14</v>
      </c>
      <c r="W21" s="34">
        <f>+IF(ISERR(U21/S21*100),"N/A",ROUND(U21/S21*100,2))</f>
        <v>100.21</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1235</v>
      </c>
      <c r="F25" s="37"/>
      <c r="G25" s="37"/>
      <c r="H25" s="38"/>
      <c r="I25" s="38"/>
      <c r="J25" s="38"/>
      <c r="K25" s="38"/>
      <c r="L25" s="38"/>
      <c r="M25" s="38"/>
      <c r="N25" s="38"/>
      <c r="O25" s="38"/>
      <c r="P25" s="39"/>
      <c r="Q25" s="39"/>
      <c r="R25" s="40" t="s">
        <v>1234</v>
      </c>
      <c r="S25" s="40" t="s">
        <v>10</v>
      </c>
      <c r="T25" s="39"/>
      <c r="U25" s="40" t="s">
        <v>1233</v>
      </c>
      <c r="V25" s="39"/>
      <c r="W25" s="41">
        <f>+IF(ISERR(U25/R25*100),"N/A",ROUND(U25/R25*100,2))</f>
        <v>43</v>
      </c>
    </row>
    <row r="26" spans="2:27" ht="26.25" customHeight="1" thickBot="1" x14ac:dyDescent="0.25">
      <c r="B26" s="282" t="s">
        <v>71</v>
      </c>
      <c r="C26" s="283"/>
      <c r="D26" s="283"/>
      <c r="E26" s="42" t="s">
        <v>1235</v>
      </c>
      <c r="F26" s="42"/>
      <c r="G26" s="42"/>
      <c r="H26" s="43"/>
      <c r="I26" s="43"/>
      <c r="J26" s="43"/>
      <c r="K26" s="43"/>
      <c r="L26" s="43"/>
      <c r="M26" s="43"/>
      <c r="N26" s="43"/>
      <c r="O26" s="43"/>
      <c r="P26" s="44"/>
      <c r="Q26" s="44"/>
      <c r="R26" s="45" t="s">
        <v>1234</v>
      </c>
      <c r="S26" s="45" t="s">
        <v>1233</v>
      </c>
      <c r="T26" s="45">
        <f>+IF(ISERR(S26/R26*100),"N/A",ROUND(S26/R26*100,2))</f>
        <v>43</v>
      </c>
      <c r="U26" s="45" t="s">
        <v>1233</v>
      </c>
      <c r="V26" s="45">
        <f>+IF(ISERR(U26/S26*100),"N/A",ROUND(U26/S26*100,2))</f>
        <v>100</v>
      </c>
      <c r="W26" s="46">
        <f>+IF(ISERR(U26/R26*100),"N/A",ROUND(U26/R26*100,2))</f>
        <v>43</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2328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72"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2329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4.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2330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1265</v>
      </c>
      <c r="D4" s="307" t="s">
        <v>1264</v>
      </c>
      <c r="E4" s="307"/>
      <c r="F4" s="307"/>
      <c r="G4" s="307"/>
      <c r="H4" s="308"/>
      <c r="J4" s="309" t="s">
        <v>6</v>
      </c>
      <c r="K4" s="307"/>
      <c r="L4" s="16" t="s">
        <v>192</v>
      </c>
      <c r="M4" s="310" t="s">
        <v>1263</v>
      </c>
      <c r="N4" s="310"/>
      <c r="O4" s="310"/>
      <c r="P4" s="310"/>
      <c r="Q4" s="311"/>
      <c r="R4" s="17"/>
      <c r="S4" s="312" t="s">
        <v>2170</v>
      </c>
      <c r="T4" s="313"/>
      <c r="U4" s="313"/>
      <c r="V4" s="303" t="s">
        <v>1262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1254</v>
      </c>
      <c r="D6" s="299" t="s">
        <v>1261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1260</v>
      </c>
      <c r="K8" s="23" t="s">
        <v>1260</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20.5" customHeight="1" thickTop="1" thickBot="1" x14ac:dyDescent="0.25">
      <c r="B10" s="24" t="s">
        <v>22</v>
      </c>
      <c r="C10" s="303" t="s">
        <v>1259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1258</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1257</v>
      </c>
      <c r="C21" s="288"/>
      <c r="D21" s="288"/>
      <c r="E21" s="288"/>
      <c r="F21" s="288"/>
      <c r="G21" s="288"/>
      <c r="H21" s="288"/>
      <c r="I21" s="288"/>
      <c r="J21" s="288"/>
      <c r="K21" s="288"/>
      <c r="L21" s="288"/>
      <c r="M21" s="289" t="s">
        <v>1254</v>
      </c>
      <c r="N21" s="289"/>
      <c r="O21" s="289" t="s">
        <v>49</v>
      </c>
      <c r="P21" s="289"/>
      <c r="Q21" s="289" t="s">
        <v>50</v>
      </c>
      <c r="R21" s="289"/>
      <c r="S21" s="33" t="s">
        <v>51</v>
      </c>
      <c r="T21" s="33" t="s">
        <v>87</v>
      </c>
      <c r="U21" s="33" t="s">
        <v>87</v>
      </c>
      <c r="V21" s="33" t="str">
        <f>+IF(ISERR(U21/T21*100),"N/A",ROUND(U21/T21*100,2))</f>
        <v>N/A</v>
      </c>
      <c r="W21" s="34">
        <f>+IF(ISERR(U21/S21*100),"N/A",ROUND(U21/S21*100,2))</f>
        <v>0</v>
      </c>
    </row>
    <row r="22" spans="2:27" ht="56.25" customHeight="1" x14ac:dyDescent="0.2">
      <c r="B22" s="287" t="s">
        <v>1256</v>
      </c>
      <c r="C22" s="288"/>
      <c r="D22" s="288"/>
      <c r="E22" s="288"/>
      <c r="F22" s="288"/>
      <c r="G22" s="288"/>
      <c r="H22" s="288"/>
      <c r="I22" s="288"/>
      <c r="J22" s="288"/>
      <c r="K22" s="288"/>
      <c r="L22" s="288"/>
      <c r="M22" s="289" t="s">
        <v>1254</v>
      </c>
      <c r="N22" s="289"/>
      <c r="O22" s="289" t="s">
        <v>49</v>
      </c>
      <c r="P22" s="289"/>
      <c r="Q22" s="289" t="s">
        <v>50</v>
      </c>
      <c r="R22" s="289"/>
      <c r="S22" s="33" t="s">
        <v>51</v>
      </c>
      <c r="T22" s="33" t="s">
        <v>87</v>
      </c>
      <c r="U22" s="33" t="s">
        <v>87</v>
      </c>
      <c r="V22" s="33" t="str">
        <f>+IF(ISERR(U22/T22*100),"N/A",ROUND(U22/T22*100,2))</f>
        <v>N/A</v>
      </c>
      <c r="W22" s="34">
        <f>+IF(ISERR(U22/S22*100),"N/A",ROUND(U22/S22*100,2))</f>
        <v>0</v>
      </c>
    </row>
    <row r="23" spans="2:27" ht="56.25" customHeight="1" thickBot="1" x14ac:dyDescent="0.25">
      <c r="B23" s="287" t="s">
        <v>1255</v>
      </c>
      <c r="C23" s="288"/>
      <c r="D23" s="288"/>
      <c r="E23" s="288"/>
      <c r="F23" s="288"/>
      <c r="G23" s="288"/>
      <c r="H23" s="288"/>
      <c r="I23" s="288"/>
      <c r="J23" s="288"/>
      <c r="K23" s="288"/>
      <c r="L23" s="288"/>
      <c r="M23" s="289" t="s">
        <v>1254</v>
      </c>
      <c r="N23" s="289"/>
      <c r="O23" s="289" t="s">
        <v>49</v>
      </c>
      <c r="P23" s="289"/>
      <c r="Q23" s="289" t="s">
        <v>50</v>
      </c>
      <c r="R23" s="289"/>
      <c r="S23" s="33" t="s">
        <v>51</v>
      </c>
      <c r="T23" s="33" t="s">
        <v>87</v>
      </c>
      <c r="U23" s="33" t="s">
        <v>87</v>
      </c>
      <c r="V23" s="33" t="str">
        <f>+IF(ISERR(U23/T23*100),"N/A",ROUND(U23/T23*100,2))</f>
        <v>N/A</v>
      </c>
      <c r="W23" s="34">
        <f>+IF(ISERR(U23/S23*100),"N/A",ROUND(U23/S23*100,2))</f>
        <v>0</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1252</v>
      </c>
      <c r="F27" s="37"/>
      <c r="G27" s="37"/>
      <c r="H27" s="38"/>
      <c r="I27" s="38"/>
      <c r="J27" s="38"/>
      <c r="K27" s="38"/>
      <c r="L27" s="38"/>
      <c r="M27" s="38"/>
      <c r="N27" s="38"/>
      <c r="O27" s="38"/>
      <c r="P27" s="39"/>
      <c r="Q27" s="39"/>
      <c r="R27" s="40" t="s">
        <v>1253</v>
      </c>
      <c r="S27" s="40" t="s">
        <v>10</v>
      </c>
      <c r="T27" s="39"/>
      <c r="U27" s="40" t="s">
        <v>1250</v>
      </c>
      <c r="V27" s="39"/>
      <c r="W27" s="41">
        <f>+IF(ISERR(U27/R27*100),"N/A",ROUND(U27/R27*100,2))</f>
        <v>18.739999999999998</v>
      </c>
    </row>
    <row r="28" spans="2:27" ht="26.25" customHeight="1" thickBot="1" x14ac:dyDescent="0.25">
      <c r="B28" s="282" t="s">
        <v>71</v>
      </c>
      <c r="C28" s="283"/>
      <c r="D28" s="283"/>
      <c r="E28" s="42" t="s">
        <v>1252</v>
      </c>
      <c r="F28" s="42"/>
      <c r="G28" s="42"/>
      <c r="H28" s="43"/>
      <c r="I28" s="43"/>
      <c r="J28" s="43"/>
      <c r="K28" s="43"/>
      <c r="L28" s="43"/>
      <c r="M28" s="43"/>
      <c r="N28" s="43"/>
      <c r="O28" s="43"/>
      <c r="P28" s="44"/>
      <c r="Q28" s="44"/>
      <c r="R28" s="45" t="s">
        <v>1251</v>
      </c>
      <c r="S28" s="45" t="s">
        <v>945</v>
      </c>
      <c r="T28" s="45">
        <f>+IF(ISERR(S28/R28*100),"N/A",ROUND(S28/R28*100,2))</f>
        <v>22.89</v>
      </c>
      <c r="U28" s="45" t="s">
        <v>1250</v>
      </c>
      <c r="V28" s="45">
        <f>+IF(ISERR(U28/S28*100),"N/A",ROUND(U28/S28*100,2))</f>
        <v>90</v>
      </c>
      <c r="W28" s="46">
        <f>+IF(ISERR(U28/R28*100),"N/A",ROUND(U28/R28*100,2))</f>
        <v>20.61</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2325</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2326</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2327</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75"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1265</v>
      </c>
      <c r="D4" s="307" t="s">
        <v>1264</v>
      </c>
      <c r="E4" s="307"/>
      <c r="F4" s="307"/>
      <c r="G4" s="307"/>
      <c r="H4" s="308"/>
      <c r="J4" s="309" t="s">
        <v>6</v>
      </c>
      <c r="K4" s="307"/>
      <c r="L4" s="16" t="s">
        <v>1281</v>
      </c>
      <c r="M4" s="310" t="s">
        <v>1280</v>
      </c>
      <c r="N4" s="310"/>
      <c r="O4" s="310"/>
      <c r="P4" s="310"/>
      <c r="Q4" s="311"/>
      <c r="R4" s="17"/>
      <c r="S4" s="312" t="s">
        <v>2170</v>
      </c>
      <c r="T4" s="313"/>
      <c r="U4" s="313"/>
      <c r="V4" s="303" t="s">
        <v>1279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1272</v>
      </c>
      <c r="D6" s="299" t="s">
        <v>1278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1277</v>
      </c>
      <c r="K8" s="23" t="s">
        <v>1276</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22" customHeight="1" thickTop="1" thickBot="1" x14ac:dyDescent="0.25">
      <c r="B10" s="24" t="s">
        <v>22</v>
      </c>
      <c r="C10" s="303" t="s">
        <v>1275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1274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1273</v>
      </c>
      <c r="C21" s="288"/>
      <c r="D21" s="288"/>
      <c r="E21" s="288"/>
      <c r="F21" s="288"/>
      <c r="G21" s="288"/>
      <c r="H21" s="288"/>
      <c r="I21" s="288"/>
      <c r="J21" s="288"/>
      <c r="K21" s="288"/>
      <c r="L21" s="288"/>
      <c r="M21" s="289" t="s">
        <v>1272</v>
      </c>
      <c r="N21" s="289"/>
      <c r="O21" s="289" t="s">
        <v>49</v>
      </c>
      <c r="P21" s="289"/>
      <c r="Q21" s="289" t="s">
        <v>132</v>
      </c>
      <c r="R21" s="289"/>
      <c r="S21" s="33" t="s">
        <v>1271</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1269</v>
      </c>
      <c r="F25" s="37"/>
      <c r="G25" s="37"/>
      <c r="H25" s="38"/>
      <c r="I25" s="38"/>
      <c r="J25" s="38"/>
      <c r="K25" s="38"/>
      <c r="L25" s="38"/>
      <c r="M25" s="38"/>
      <c r="N25" s="38"/>
      <c r="O25" s="38"/>
      <c r="P25" s="39"/>
      <c r="Q25" s="39"/>
      <c r="R25" s="40" t="s">
        <v>1270</v>
      </c>
      <c r="S25" s="40" t="s">
        <v>10</v>
      </c>
      <c r="T25" s="39"/>
      <c r="U25" s="40" t="s">
        <v>1266</v>
      </c>
      <c r="V25" s="39"/>
      <c r="W25" s="41">
        <f>+IF(ISERR(U25/R25*100),"N/A",ROUND(U25/R25*100,2))</f>
        <v>59.21</v>
      </c>
    </row>
    <row r="26" spans="2:27" ht="26.25" customHeight="1" thickBot="1" x14ac:dyDescent="0.25">
      <c r="B26" s="282" t="s">
        <v>71</v>
      </c>
      <c r="C26" s="283"/>
      <c r="D26" s="283"/>
      <c r="E26" s="42" t="s">
        <v>1269</v>
      </c>
      <c r="F26" s="42"/>
      <c r="G26" s="42"/>
      <c r="H26" s="43"/>
      <c r="I26" s="43"/>
      <c r="J26" s="43"/>
      <c r="K26" s="43"/>
      <c r="L26" s="43"/>
      <c r="M26" s="43"/>
      <c r="N26" s="43"/>
      <c r="O26" s="43"/>
      <c r="P26" s="44"/>
      <c r="Q26" s="44"/>
      <c r="R26" s="45" t="s">
        <v>1268</v>
      </c>
      <c r="S26" s="45" t="s">
        <v>1267</v>
      </c>
      <c r="T26" s="45">
        <f>+IF(ISERR(S26/R26*100),"N/A",ROUND(S26/R26*100,2))</f>
        <v>92.57</v>
      </c>
      <c r="U26" s="45" t="s">
        <v>1266</v>
      </c>
      <c r="V26" s="45">
        <f>+IF(ISERR(U26/S26*100),"N/A",ROUND(U26/S26*100,2))</f>
        <v>56.18</v>
      </c>
      <c r="W26" s="46">
        <f>+IF(ISERR(U26/R26*100),"N/A",ROUND(U26/R26*100,2))</f>
        <v>52</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2322</v>
      </c>
      <c r="C28" s="271"/>
      <c r="D28" s="271"/>
      <c r="E28" s="271"/>
      <c r="F28" s="271"/>
      <c r="G28" s="271"/>
      <c r="H28" s="271"/>
      <c r="I28" s="271"/>
      <c r="J28" s="271"/>
      <c r="K28" s="271"/>
      <c r="L28" s="271"/>
      <c r="M28" s="271"/>
      <c r="N28" s="271"/>
      <c r="O28" s="271"/>
      <c r="P28" s="271"/>
      <c r="Q28" s="271"/>
      <c r="R28" s="271"/>
      <c r="S28" s="271"/>
      <c r="T28" s="271"/>
      <c r="U28" s="271"/>
      <c r="V28" s="271"/>
      <c r="W28" s="272"/>
    </row>
    <row r="29" spans="2:27" ht="48"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2323</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2324</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1265</v>
      </c>
      <c r="D4" s="307" t="s">
        <v>1264</v>
      </c>
      <c r="E4" s="307"/>
      <c r="F4" s="307"/>
      <c r="G4" s="307"/>
      <c r="H4" s="308"/>
      <c r="J4" s="309" t="s">
        <v>6</v>
      </c>
      <c r="K4" s="307"/>
      <c r="L4" s="16" t="s">
        <v>1293</v>
      </c>
      <c r="M4" s="310" t="s">
        <v>1292</v>
      </c>
      <c r="N4" s="310"/>
      <c r="O4" s="310"/>
      <c r="P4" s="310"/>
      <c r="Q4" s="311"/>
      <c r="R4" s="17"/>
      <c r="S4" s="312" t="s">
        <v>2170</v>
      </c>
      <c r="T4" s="313"/>
      <c r="U4" s="313"/>
      <c r="V4" s="303" t="s">
        <v>1291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1287</v>
      </c>
      <c r="D6" s="299" t="s">
        <v>1290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1258</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1289</v>
      </c>
      <c r="C21" s="288"/>
      <c r="D21" s="288"/>
      <c r="E21" s="288"/>
      <c r="F21" s="288"/>
      <c r="G21" s="288"/>
      <c r="H21" s="288"/>
      <c r="I21" s="288"/>
      <c r="J21" s="288"/>
      <c r="K21" s="288"/>
      <c r="L21" s="288"/>
      <c r="M21" s="289" t="s">
        <v>1287</v>
      </c>
      <c r="N21" s="289"/>
      <c r="O21" s="289" t="s">
        <v>136</v>
      </c>
      <c r="P21" s="289"/>
      <c r="Q21" s="289" t="s">
        <v>132</v>
      </c>
      <c r="R21" s="289"/>
      <c r="S21" s="33" t="s">
        <v>255</v>
      </c>
      <c r="T21" s="33" t="s">
        <v>55</v>
      </c>
      <c r="U21" s="33" t="s">
        <v>55</v>
      </c>
      <c r="V21" s="33" t="str">
        <f>+IF(ISERR(U21/T21*100),"N/A",ROUND(U21/T21*100,2))</f>
        <v>N/A</v>
      </c>
      <c r="W21" s="34" t="str">
        <f>+IF(ISERR(U21/S21*100),"N/A",ROUND(U21/S21*100,2))</f>
        <v>N/A</v>
      </c>
    </row>
    <row r="22" spans="2:27" ht="56.25" customHeight="1" thickBot="1" x14ac:dyDescent="0.25">
      <c r="B22" s="287" t="s">
        <v>1288</v>
      </c>
      <c r="C22" s="288"/>
      <c r="D22" s="288"/>
      <c r="E22" s="288"/>
      <c r="F22" s="288"/>
      <c r="G22" s="288"/>
      <c r="H22" s="288"/>
      <c r="I22" s="288"/>
      <c r="J22" s="288"/>
      <c r="K22" s="288"/>
      <c r="L22" s="288"/>
      <c r="M22" s="289" t="s">
        <v>1287</v>
      </c>
      <c r="N22" s="289"/>
      <c r="O22" s="289" t="s">
        <v>49</v>
      </c>
      <c r="P22" s="289"/>
      <c r="Q22" s="289" t="s">
        <v>132</v>
      </c>
      <c r="R22" s="289"/>
      <c r="S22" s="33" t="s">
        <v>51</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1285</v>
      </c>
      <c r="F26" s="37"/>
      <c r="G26" s="37"/>
      <c r="H26" s="38"/>
      <c r="I26" s="38"/>
      <c r="J26" s="38"/>
      <c r="K26" s="38"/>
      <c r="L26" s="38"/>
      <c r="M26" s="38"/>
      <c r="N26" s="38"/>
      <c r="O26" s="38"/>
      <c r="P26" s="39"/>
      <c r="Q26" s="39"/>
      <c r="R26" s="40" t="s">
        <v>1286</v>
      </c>
      <c r="S26" s="40" t="s">
        <v>10</v>
      </c>
      <c r="T26" s="39"/>
      <c r="U26" s="40" t="s">
        <v>1282</v>
      </c>
      <c r="V26" s="39"/>
      <c r="W26" s="41">
        <f>+IF(ISERR(U26/R26*100),"N/A",ROUND(U26/R26*100,2))</f>
        <v>24.29</v>
      </c>
    </row>
    <row r="27" spans="2:27" ht="26.25" customHeight="1" thickBot="1" x14ac:dyDescent="0.25">
      <c r="B27" s="282" t="s">
        <v>71</v>
      </c>
      <c r="C27" s="283"/>
      <c r="D27" s="283"/>
      <c r="E27" s="42" t="s">
        <v>1285</v>
      </c>
      <c r="F27" s="42"/>
      <c r="G27" s="42"/>
      <c r="H27" s="43"/>
      <c r="I27" s="43"/>
      <c r="J27" s="43"/>
      <c r="K27" s="43"/>
      <c r="L27" s="43"/>
      <c r="M27" s="43"/>
      <c r="N27" s="43"/>
      <c r="O27" s="43"/>
      <c r="P27" s="44"/>
      <c r="Q27" s="44"/>
      <c r="R27" s="45" t="s">
        <v>1284</v>
      </c>
      <c r="S27" s="45" t="s">
        <v>1283</v>
      </c>
      <c r="T27" s="45">
        <f>+IF(ISERR(S27/R27*100),"N/A",ROUND(S27/R27*100,2))</f>
        <v>25.46</v>
      </c>
      <c r="U27" s="45" t="s">
        <v>1282</v>
      </c>
      <c r="V27" s="45">
        <f>+IF(ISERR(U27/S27*100),"N/A",ROUND(U27/S27*100,2))</f>
        <v>87.88</v>
      </c>
      <c r="W27" s="46">
        <f>+IF(ISERR(U27/R27*100),"N/A",ROUND(U27/R27*100,2))</f>
        <v>22.37</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2319</v>
      </c>
      <c r="C29" s="271"/>
      <c r="D29" s="271"/>
      <c r="E29" s="271"/>
      <c r="F29" s="271"/>
      <c r="G29" s="271"/>
      <c r="H29" s="271"/>
      <c r="I29" s="271"/>
      <c r="J29" s="271"/>
      <c r="K29" s="271"/>
      <c r="L29" s="271"/>
      <c r="M29" s="271"/>
      <c r="N29" s="271"/>
      <c r="O29" s="271"/>
      <c r="P29" s="271"/>
      <c r="Q29" s="271"/>
      <c r="R29" s="271"/>
      <c r="S29" s="271"/>
      <c r="T29" s="271"/>
      <c r="U29" s="271"/>
      <c r="V29" s="271"/>
      <c r="W29" s="272"/>
    </row>
    <row r="30" spans="2:27" ht="30"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2320</v>
      </c>
      <c r="C31" s="271"/>
      <c r="D31" s="271"/>
      <c r="E31" s="271"/>
      <c r="F31" s="271"/>
      <c r="G31" s="271"/>
      <c r="H31" s="271"/>
      <c r="I31" s="271"/>
      <c r="J31" s="271"/>
      <c r="K31" s="271"/>
      <c r="L31" s="271"/>
      <c r="M31" s="271"/>
      <c r="N31" s="271"/>
      <c r="O31" s="271"/>
      <c r="P31" s="271"/>
      <c r="Q31" s="271"/>
      <c r="R31" s="271"/>
      <c r="S31" s="271"/>
      <c r="T31" s="271"/>
      <c r="U31" s="271"/>
      <c r="V31" s="271"/>
      <c r="W31" s="272"/>
    </row>
    <row r="32" spans="2:27" ht="33"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2321</v>
      </c>
      <c r="C33" s="271"/>
      <c r="D33" s="271"/>
      <c r="E33" s="271"/>
      <c r="F33" s="271"/>
      <c r="G33" s="271"/>
      <c r="H33" s="271"/>
      <c r="I33" s="271"/>
      <c r="J33" s="271"/>
      <c r="K33" s="271"/>
      <c r="L33" s="271"/>
      <c r="M33" s="271"/>
      <c r="N33" s="271"/>
      <c r="O33" s="271"/>
      <c r="P33" s="271"/>
      <c r="Q33" s="271"/>
      <c r="R33" s="271"/>
      <c r="S33" s="271"/>
      <c r="T33" s="271"/>
      <c r="U33" s="271"/>
      <c r="V33" s="271"/>
      <c r="W33" s="272"/>
    </row>
    <row r="34" spans="2:23" ht="29.25"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1304</v>
      </c>
      <c r="D4" s="307" t="s">
        <v>1303</v>
      </c>
      <c r="E4" s="307"/>
      <c r="F4" s="307"/>
      <c r="G4" s="307"/>
      <c r="H4" s="308"/>
      <c r="J4" s="309" t="s">
        <v>6</v>
      </c>
      <c r="K4" s="307"/>
      <c r="L4" s="16" t="s">
        <v>1302</v>
      </c>
      <c r="M4" s="310" t="s">
        <v>1301</v>
      </c>
      <c r="N4" s="310"/>
      <c r="O4" s="310"/>
      <c r="P4" s="310"/>
      <c r="Q4" s="311"/>
      <c r="R4" s="17"/>
      <c r="S4" s="312" t="s">
        <v>2170</v>
      </c>
      <c r="T4" s="313"/>
      <c r="U4" s="313"/>
      <c r="V4" s="303" t="s">
        <v>1300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231</v>
      </c>
      <c r="D6" s="299" t="s">
        <v>1299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61" customHeight="1" thickTop="1" thickBot="1" x14ac:dyDescent="0.25">
      <c r="B10" s="24" t="s">
        <v>22</v>
      </c>
      <c r="C10" s="303" t="s">
        <v>1298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1297</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1296</v>
      </c>
      <c r="C21" s="288"/>
      <c r="D21" s="288"/>
      <c r="E21" s="288"/>
      <c r="F21" s="288"/>
      <c r="G21" s="288"/>
      <c r="H21" s="288"/>
      <c r="I21" s="288"/>
      <c r="J21" s="288"/>
      <c r="K21" s="288"/>
      <c r="L21" s="288"/>
      <c r="M21" s="289" t="s">
        <v>231</v>
      </c>
      <c r="N21" s="289"/>
      <c r="O21" s="289" t="s">
        <v>49</v>
      </c>
      <c r="P21" s="289"/>
      <c r="Q21" s="289" t="s">
        <v>50</v>
      </c>
      <c r="R21" s="289"/>
      <c r="S21" s="33" t="s">
        <v>51</v>
      </c>
      <c r="T21" s="33" t="s">
        <v>59</v>
      </c>
      <c r="U21" s="33" t="s">
        <v>59</v>
      </c>
      <c r="V21" s="33">
        <f>+IF(ISERR(U21/T21*100),"N/A",ROUND(U21/T21*100,2))</f>
        <v>100</v>
      </c>
      <c r="W21" s="34">
        <f>+IF(ISERR(U21/S21*100),"N/A",ROUND(U21/S21*100,2))</f>
        <v>20</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219</v>
      </c>
      <c r="F25" s="37"/>
      <c r="G25" s="37"/>
      <c r="H25" s="38"/>
      <c r="I25" s="38"/>
      <c r="J25" s="38"/>
      <c r="K25" s="38"/>
      <c r="L25" s="38"/>
      <c r="M25" s="38"/>
      <c r="N25" s="38"/>
      <c r="O25" s="38"/>
      <c r="P25" s="39"/>
      <c r="Q25" s="39"/>
      <c r="R25" s="40" t="s">
        <v>1295</v>
      </c>
      <c r="S25" s="40" t="s">
        <v>10</v>
      </c>
      <c r="T25" s="39"/>
      <c r="U25" s="40" t="s">
        <v>87</v>
      </c>
      <c r="V25" s="39"/>
      <c r="W25" s="41">
        <f>+IF(ISERR(U25/R25*100),"N/A",ROUND(U25/R25*100,2))</f>
        <v>0</v>
      </c>
    </row>
    <row r="26" spans="2:27" ht="26.25" customHeight="1" thickBot="1" x14ac:dyDescent="0.25">
      <c r="B26" s="282" t="s">
        <v>71</v>
      </c>
      <c r="C26" s="283"/>
      <c r="D26" s="283"/>
      <c r="E26" s="42" t="s">
        <v>219</v>
      </c>
      <c r="F26" s="42"/>
      <c r="G26" s="42"/>
      <c r="H26" s="43"/>
      <c r="I26" s="43"/>
      <c r="J26" s="43"/>
      <c r="K26" s="43"/>
      <c r="L26" s="43"/>
      <c r="M26" s="43"/>
      <c r="N26" s="43"/>
      <c r="O26" s="43"/>
      <c r="P26" s="44"/>
      <c r="Q26" s="44"/>
      <c r="R26" s="45" t="s">
        <v>1294</v>
      </c>
      <c r="S26" s="45" t="s">
        <v>101</v>
      </c>
      <c r="T26" s="45">
        <f>+IF(ISERR(S26/R26*100),"N/A",ROUND(S26/R26*100,2))</f>
        <v>11.11</v>
      </c>
      <c r="U26" s="45" t="s">
        <v>87</v>
      </c>
      <c r="V26" s="45">
        <f>+IF(ISERR(U26/S26*100),"N/A",ROUND(U26/S26*100,2))</f>
        <v>0</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2316</v>
      </c>
      <c r="C28" s="271"/>
      <c r="D28" s="271"/>
      <c r="E28" s="271"/>
      <c r="F28" s="271"/>
      <c r="G28" s="271"/>
      <c r="H28" s="271"/>
      <c r="I28" s="271"/>
      <c r="J28" s="271"/>
      <c r="K28" s="271"/>
      <c r="L28" s="271"/>
      <c r="M28" s="271"/>
      <c r="N28" s="271"/>
      <c r="O28" s="271"/>
      <c r="P28" s="271"/>
      <c r="Q28" s="271"/>
      <c r="R28" s="271"/>
      <c r="S28" s="271"/>
      <c r="T28" s="271"/>
      <c r="U28" s="271"/>
      <c r="V28" s="271"/>
      <c r="W28" s="272"/>
    </row>
    <row r="29" spans="2:27" ht="57.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2317</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2318</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1304</v>
      </c>
      <c r="D4" s="307" t="s">
        <v>1303</v>
      </c>
      <c r="E4" s="307"/>
      <c r="F4" s="307"/>
      <c r="G4" s="307"/>
      <c r="H4" s="308"/>
      <c r="J4" s="309" t="s">
        <v>6</v>
      </c>
      <c r="K4" s="307"/>
      <c r="L4" s="16" t="s">
        <v>1325</v>
      </c>
      <c r="M4" s="310" t="s">
        <v>1324</v>
      </c>
      <c r="N4" s="310"/>
      <c r="O4" s="310"/>
      <c r="P4" s="310"/>
      <c r="Q4" s="311"/>
      <c r="R4" s="17"/>
      <c r="S4" s="312" t="s">
        <v>2170</v>
      </c>
      <c r="T4" s="313"/>
      <c r="U4" s="313"/>
      <c r="V4" s="303" t="s">
        <v>1323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1308</v>
      </c>
      <c r="D6" s="299" t="s">
        <v>1322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1321</v>
      </c>
      <c r="K8" s="23" t="s">
        <v>1320</v>
      </c>
      <c r="L8" s="23" t="s">
        <v>1319</v>
      </c>
      <c r="M8" s="23" t="s">
        <v>1318</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20.5" customHeight="1" thickTop="1" thickBot="1" x14ac:dyDescent="0.25">
      <c r="B10" s="24" t="s">
        <v>22</v>
      </c>
      <c r="C10" s="303" t="s">
        <v>1317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1316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1315</v>
      </c>
      <c r="C21" s="288"/>
      <c r="D21" s="288"/>
      <c r="E21" s="288"/>
      <c r="F21" s="288"/>
      <c r="G21" s="288"/>
      <c r="H21" s="288"/>
      <c r="I21" s="288"/>
      <c r="J21" s="288"/>
      <c r="K21" s="288"/>
      <c r="L21" s="288"/>
      <c r="M21" s="289" t="s">
        <v>1308</v>
      </c>
      <c r="N21" s="289"/>
      <c r="O21" s="289" t="s">
        <v>49</v>
      </c>
      <c r="P21" s="289"/>
      <c r="Q21" s="289" t="s">
        <v>50</v>
      </c>
      <c r="R21" s="289"/>
      <c r="S21" s="33" t="s">
        <v>1314</v>
      </c>
      <c r="T21" s="33" t="s">
        <v>87</v>
      </c>
      <c r="U21" s="33" t="s">
        <v>87</v>
      </c>
      <c r="V21" s="33" t="str">
        <f>+IF(ISERR(U21/T21*100),"N/A",ROUND(U21/T21*100,2))</f>
        <v>N/A</v>
      </c>
      <c r="W21" s="34">
        <f>+IF(ISERR(U21/S21*100),"N/A",ROUND(U21/S21*100,2))</f>
        <v>0</v>
      </c>
    </row>
    <row r="22" spans="2:27" ht="56.25" customHeight="1" x14ac:dyDescent="0.2">
      <c r="B22" s="287" t="s">
        <v>1313</v>
      </c>
      <c r="C22" s="288"/>
      <c r="D22" s="288"/>
      <c r="E22" s="288"/>
      <c r="F22" s="288"/>
      <c r="G22" s="288"/>
      <c r="H22" s="288"/>
      <c r="I22" s="288"/>
      <c r="J22" s="288"/>
      <c r="K22" s="288"/>
      <c r="L22" s="288"/>
      <c r="M22" s="289" t="s">
        <v>1308</v>
      </c>
      <c r="N22" s="289"/>
      <c r="O22" s="289" t="s">
        <v>49</v>
      </c>
      <c r="P22" s="289"/>
      <c r="Q22" s="289" t="s">
        <v>50</v>
      </c>
      <c r="R22" s="289"/>
      <c r="S22" s="33" t="s">
        <v>1312</v>
      </c>
      <c r="T22" s="33" t="s">
        <v>87</v>
      </c>
      <c r="U22" s="33" t="s">
        <v>87</v>
      </c>
      <c r="V22" s="33" t="str">
        <f>+IF(ISERR(U22/T22*100),"N/A",ROUND(U22/T22*100,2))</f>
        <v>N/A</v>
      </c>
      <c r="W22" s="34">
        <f>+IF(ISERR(U22/S22*100),"N/A",ROUND(U22/S22*100,2))</f>
        <v>0</v>
      </c>
    </row>
    <row r="23" spans="2:27" ht="56.25" customHeight="1" x14ac:dyDescent="0.2">
      <c r="B23" s="287" t="s">
        <v>1311</v>
      </c>
      <c r="C23" s="288"/>
      <c r="D23" s="288"/>
      <c r="E23" s="288"/>
      <c r="F23" s="288"/>
      <c r="G23" s="288"/>
      <c r="H23" s="288"/>
      <c r="I23" s="288"/>
      <c r="J23" s="288"/>
      <c r="K23" s="288"/>
      <c r="L23" s="288"/>
      <c r="M23" s="289" t="s">
        <v>1308</v>
      </c>
      <c r="N23" s="289"/>
      <c r="O23" s="289" t="s">
        <v>49</v>
      </c>
      <c r="P23" s="289"/>
      <c r="Q23" s="289" t="s">
        <v>50</v>
      </c>
      <c r="R23" s="289"/>
      <c r="S23" s="33" t="s">
        <v>1310</v>
      </c>
      <c r="T23" s="33" t="s">
        <v>87</v>
      </c>
      <c r="U23" s="33" t="s">
        <v>87</v>
      </c>
      <c r="V23" s="33" t="str">
        <f>+IF(ISERR(U23/T23*100),"N/A",ROUND(U23/T23*100,2))</f>
        <v>N/A</v>
      </c>
      <c r="W23" s="34">
        <f>+IF(ISERR(U23/S23*100),"N/A",ROUND(U23/S23*100,2))</f>
        <v>0</v>
      </c>
    </row>
    <row r="24" spans="2:27" ht="56.25" customHeight="1" thickBot="1" x14ac:dyDescent="0.25">
      <c r="B24" s="287" t="s">
        <v>1309</v>
      </c>
      <c r="C24" s="288"/>
      <c r="D24" s="288"/>
      <c r="E24" s="288"/>
      <c r="F24" s="288"/>
      <c r="G24" s="288"/>
      <c r="H24" s="288"/>
      <c r="I24" s="288"/>
      <c r="J24" s="288"/>
      <c r="K24" s="288"/>
      <c r="L24" s="288"/>
      <c r="M24" s="289" t="s">
        <v>1308</v>
      </c>
      <c r="N24" s="289"/>
      <c r="O24" s="289" t="s">
        <v>49</v>
      </c>
      <c r="P24" s="289"/>
      <c r="Q24" s="289" t="s">
        <v>50</v>
      </c>
      <c r="R24" s="289"/>
      <c r="S24" s="33" t="s">
        <v>1307</v>
      </c>
      <c r="T24" s="33" t="s">
        <v>87</v>
      </c>
      <c r="U24" s="33" t="s">
        <v>87</v>
      </c>
      <c r="V24" s="33" t="str">
        <f>+IF(ISERR(U24/T24*100),"N/A",ROUND(U24/T24*100,2))</f>
        <v>N/A</v>
      </c>
      <c r="W24" s="34">
        <f>+IF(ISERR(U24/S24*100),"N/A",ROUND(U24/S24*100,2))</f>
        <v>0</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1306</v>
      </c>
      <c r="F28" s="37"/>
      <c r="G28" s="37"/>
      <c r="H28" s="38"/>
      <c r="I28" s="38"/>
      <c r="J28" s="38"/>
      <c r="K28" s="38"/>
      <c r="L28" s="38"/>
      <c r="M28" s="38"/>
      <c r="N28" s="38"/>
      <c r="O28" s="38"/>
      <c r="P28" s="39"/>
      <c r="Q28" s="39"/>
      <c r="R28" s="40" t="s">
        <v>1305</v>
      </c>
      <c r="S28" s="40" t="s">
        <v>10</v>
      </c>
      <c r="T28" s="39"/>
      <c r="U28" s="40" t="s">
        <v>996</v>
      </c>
      <c r="V28" s="39"/>
      <c r="W28" s="41">
        <f>+IF(ISERR(U28/R28*100),"N/A",ROUND(U28/R28*100,2))</f>
        <v>16.16</v>
      </c>
    </row>
    <row r="29" spans="2:27" ht="26.25" customHeight="1" thickBot="1" x14ac:dyDescent="0.25">
      <c r="B29" s="282" t="s">
        <v>71</v>
      </c>
      <c r="C29" s="283"/>
      <c r="D29" s="283"/>
      <c r="E29" s="42" t="s">
        <v>1306</v>
      </c>
      <c r="F29" s="42"/>
      <c r="G29" s="42"/>
      <c r="H29" s="43"/>
      <c r="I29" s="43"/>
      <c r="J29" s="43"/>
      <c r="K29" s="43"/>
      <c r="L29" s="43"/>
      <c r="M29" s="43"/>
      <c r="N29" s="43"/>
      <c r="O29" s="43"/>
      <c r="P29" s="44"/>
      <c r="Q29" s="44"/>
      <c r="R29" s="45" t="s">
        <v>1305</v>
      </c>
      <c r="S29" s="45" t="s">
        <v>996</v>
      </c>
      <c r="T29" s="45">
        <f>+IF(ISERR(S29/R29*100),"N/A",ROUND(S29/R29*100,2))</f>
        <v>16.16</v>
      </c>
      <c r="U29" s="45" t="s">
        <v>996</v>
      </c>
      <c r="V29" s="45">
        <f>+IF(ISERR(U29/S29*100),"N/A",ROUND(U29/S29*100,2))</f>
        <v>100</v>
      </c>
      <c r="W29" s="46">
        <f>+IF(ISERR(U29/R29*100),"N/A",ROUND(U29/R29*100,2))</f>
        <v>16.16</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2313</v>
      </c>
      <c r="C31" s="271"/>
      <c r="D31" s="271"/>
      <c r="E31" s="271"/>
      <c r="F31" s="271"/>
      <c r="G31" s="271"/>
      <c r="H31" s="271"/>
      <c r="I31" s="271"/>
      <c r="J31" s="271"/>
      <c r="K31" s="271"/>
      <c r="L31" s="271"/>
      <c r="M31" s="271"/>
      <c r="N31" s="271"/>
      <c r="O31" s="271"/>
      <c r="P31" s="271"/>
      <c r="Q31" s="271"/>
      <c r="R31" s="271"/>
      <c r="S31" s="271"/>
      <c r="T31" s="271"/>
      <c r="U31" s="271"/>
      <c r="V31" s="271"/>
      <c r="W31" s="272"/>
    </row>
    <row r="32" spans="2:27" ht="76.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2314</v>
      </c>
      <c r="C33" s="271"/>
      <c r="D33" s="271"/>
      <c r="E33" s="271"/>
      <c r="F33" s="271"/>
      <c r="G33" s="271"/>
      <c r="H33" s="271"/>
      <c r="I33" s="271"/>
      <c r="J33" s="271"/>
      <c r="K33" s="271"/>
      <c r="L33" s="271"/>
      <c r="M33" s="271"/>
      <c r="N33" s="271"/>
      <c r="O33" s="271"/>
      <c r="P33" s="271"/>
      <c r="Q33" s="271"/>
      <c r="R33" s="271"/>
      <c r="S33" s="271"/>
      <c r="T33" s="271"/>
      <c r="U33" s="271"/>
      <c r="V33" s="271"/>
      <c r="W33" s="272"/>
    </row>
    <row r="34" spans="2:23" ht="75.7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2315</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5.75"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1304</v>
      </c>
      <c r="D4" s="307" t="s">
        <v>1303</v>
      </c>
      <c r="E4" s="307"/>
      <c r="F4" s="307"/>
      <c r="G4" s="307"/>
      <c r="H4" s="308"/>
      <c r="J4" s="309" t="s">
        <v>6</v>
      </c>
      <c r="K4" s="307"/>
      <c r="L4" s="16" t="s">
        <v>1345</v>
      </c>
      <c r="M4" s="310" t="s">
        <v>1344</v>
      </c>
      <c r="N4" s="310"/>
      <c r="O4" s="310"/>
      <c r="P4" s="310"/>
      <c r="Q4" s="311"/>
      <c r="R4" s="17"/>
      <c r="S4" s="312" t="s">
        <v>2170</v>
      </c>
      <c r="T4" s="313"/>
      <c r="U4" s="313"/>
      <c r="V4" s="303" t="s">
        <v>1343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1334</v>
      </c>
      <c r="D6" s="299" t="s">
        <v>1342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1341</v>
      </c>
      <c r="K8" s="23" t="s">
        <v>1340</v>
      </c>
      <c r="L8" s="23" t="s">
        <v>1339</v>
      </c>
      <c r="M8" s="23" t="s">
        <v>1338</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15.25" customHeight="1" thickTop="1" thickBot="1" x14ac:dyDescent="0.25">
      <c r="B10" s="24" t="s">
        <v>22</v>
      </c>
      <c r="C10" s="303" t="s">
        <v>1337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1336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1335</v>
      </c>
      <c r="C21" s="288"/>
      <c r="D21" s="288"/>
      <c r="E21" s="288"/>
      <c r="F21" s="288"/>
      <c r="G21" s="288"/>
      <c r="H21" s="288"/>
      <c r="I21" s="288"/>
      <c r="J21" s="288"/>
      <c r="K21" s="288"/>
      <c r="L21" s="288"/>
      <c r="M21" s="289" t="s">
        <v>1334</v>
      </c>
      <c r="N21" s="289"/>
      <c r="O21" s="289" t="s">
        <v>49</v>
      </c>
      <c r="P21" s="289"/>
      <c r="Q21" s="289" t="s">
        <v>50</v>
      </c>
      <c r="R21" s="289"/>
      <c r="S21" s="33" t="s">
        <v>1333</v>
      </c>
      <c r="T21" s="33" t="s">
        <v>1332</v>
      </c>
      <c r="U21" s="33" t="s">
        <v>1331</v>
      </c>
      <c r="V21" s="33">
        <f>+IF(ISERR(U21/T21*100),"N/A",ROUND(U21/T21*100,2))</f>
        <v>912.55</v>
      </c>
      <c r="W21" s="34">
        <f>+IF(ISERR(U21/S21*100),"N/A",ROUND(U21/S21*100,2))</f>
        <v>141.38999999999999</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1329</v>
      </c>
      <c r="F25" s="37"/>
      <c r="G25" s="37"/>
      <c r="H25" s="38"/>
      <c r="I25" s="38"/>
      <c r="J25" s="38"/>
      <c r="K25" s="38"/>
      <c r="L25" s="38"/>
      <c r="M25" s="38"/>
      <c r="N25" s="38"/>
      <c r="O25" s="38"/>
      <c r="P25" s="39"/>
      <c r="Q25" s="39"/>
      <c r="R25" s="40" t="s">
        <v>1330</v>
      </c>
      <c r="S25" s="40" t="s">
        <v>10</v>
      </c>
      <c r="T25" s="39"/>
      <c r="U25" s="40" t="s">
        <v>1326</v>
      </c>
      <c r="V25" s="39"/>
      <c r="W25" s="41">
        <f>+IF(ISERR(U25/R25*100),"N/A",ROUND(U25/R25*100,2))</f>
        <v>3.48</v>
      </c>
    </row>
    <row r="26" spans="2:27" ht="26.25" customHeight="1" thickBot="1" x14ac:dyDescent="0.25">
      <c r="B26" s="282" t="s">
        <v>71</v>
      </c>
      <c r="C26" s="283"/>
      <c r="D26" s="283"/>
      <c r="E26" s="42" t="s">
        <v>1329</v>
      </c>
      <c r="F26" s="42"/>
      <c r="G26" s="42"/>
      <c r="H26" s="43"/>
      <c r="I26" s="43"/>
      <c r="J26" s="43"/>
      <c r="K26" s="43"/>
      <c r="L26" s="43"/>
      <c r="M26" s="43"/>
      <c r="N26" s="43"/>
      <c r="O26" s="43"/>
      <c r="P26" s="44"/>
      <c r="Q26" s="44"/>
      <c r="R26" s="45" t="s">
        <v>1328</v>
      </c>
      <c r="S26" s="45" t="s">
        <v>1327</v>
      </c>
      <c r="T26" s="45">
        <f>+IF(ISERR(S26/R26*100),"N/A",ROUND(S26/R26*100,2))</f>
        <v>18.32</v>
      </c>
      <c r="U26" s="45" t="s">
        <v>1326</v>
      </c>
      <c r="V26" s="45">
        <f>+IF(ISERR(U26/S26*100),"N/A",ROUND(U26/S26*100,2))</f>
        <v>19.559999999999999</v>
      </c>
      <c r="W26" s="46">
        <f>+IF(ISERR(U26/R26*100),"N/A",ROUND(U26/R26*100,2))</f>
        <v>3.58</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2310</v>
      </c>
      <c r="C28" s="271"/>
      <c r="D28" s="271"/>
      <c r="E28" s="271"/>
      <c r="F28" s="271"/>
      <c r="G28" s="271"/>
      <c r="H28" s="271"/>
      <c r="I28" s="271"/>
      <c r="J28" s="271"/>
      <c r="K28" s="271"/>
      <c r="L28" s="271"/>
      <c r="M28" s="271"/>
      <c r="N28" s="271"/>
      <c r="O28" s="271"/>
      <c r="P28" s="271"/>
      <c r="Q28" s="271"/>
      <c r="R28" s="271"/>
      <c r="S28" s="271"/>
      <c r="T28" s="271"/>
      <c r="U28" s="271"/>
      <c r="V28" s="271"/>
      <c r="W28" s="272"/>
    </row>
    <row r="29" spans="2:27" ht="28.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2311</v>
      </c>
      <c r="C30" s="271"/>
      <c r="D30" s="271"/>
      <c r="E30" s="271"/>
      <c r="F30" s="271"/>
      <c r="G30" s="271"/>
      <c r="H30" s="271"/>
      <c r="I30" s="271"/>
      <c r="J30" s="271"/>
      <c r="K30" s="271"/>
      <c r="L30" s="271"/>
      <c r="M30" s="271"/>
      <c r="N30" s="271"/>
      <c r="O30" s="271"/>
      <c r="P30" s="271"/>
      <c r="Q30" s="271"/>
      <c r="R30" s="271"/>
      <c r="S30" s="271"/>
      <c r="T30" s="271"/>
      <c r="U30" s="271"/>
      <c r="V30" s="271"/>
      <c r="W30" s="272"/>
    </row>
    <row r="31" spans="2:27" ht="75.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2312</v>
      </c>
      <c r="C32" s="271"/>
      <c r="D32" s="271"/>
      <c r="E32" s="271"/>
      <c r="F32" s="271"/>
      <c r="G32" s="271"/>
      <c r="H32" s="271"/>
      <c r="I32" s="271"/>
      <c r="J32" s="271"/>
      <c r="K32" s="271"/>
      <c r="L32" s="271"/>
      <c r="M32" s="271"/>
      <c r="N32" s="271"/>
      <c r="O32" s="271"/>
      <c r="P32" s="271"/>
      <c r="Q32" s="271"/>
      <c r="R32" s="271"/>
      <c r="S32" s="271"/>
      <c r="T32" s="271"/>
      <c r="U32" s="271"/>
      <c r="V32" s="271"/>
      <c r="W32" s="272"/>
    </row>
    <row r="33" spans="2:23" ht="36"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72.75" customHeight="1" thickTop="1" thickBot="1" x14ac:dyDescent="0.25">
      <c r="B4" s="15" t="s">
        <v>3</v>
      </c>
      <c r="C4" s="16" t="s">
        <v>1364</v>
      </c>
      <c r="D4" s="307" t="s">
        <v>1363</v>
      </c>
      <c r="E4" s="307"/>
      <c r="F4" s="307"/>
      <c r="G4" s="307"/>
      <c r="H4" s="308"/>
      <c r="J4" s="309" t="s">
        <v>6</v>
      </c>
      <c r="K4" s="307"/>
      <c r="L4" s="16" t="s">
        <v>1362</v>
      </c>
      <c r="M4" s="310" t="s">
        <v>1361</v>
      </c>
      <c r="N4" s="310"/>
      <c r="O4" s="310"/>
      <c r="P4" s="310"/>
      <c r="Q4" s="311"/>
      <c r="R4" s="17"/>
      <c r="S4" s="312" t="s">
        <v>2170</v>
      </c>
      <c r="T4" s="313"/>
      <c r="U4" s="313"/>
      <c r="V4" s="303" t="s">
        <v>1360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1349</v>
      </c>
      <c r="D6" s="299" t="s">
        <v>1359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1358</v>
      </c>
      <c r="K8" s="23" t="s">
        <v>1357</v>
      </c>
      <c r="L8" s="23" t="s">
        <v>1356</v>
      </c>
      <c r="M8" s="23" t="s">
        <v>1355</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20.5" customHeight="1" thickTop="1" thickBot="1" x14ac:dyDescent="0.25">
      <c r="B10" s="24" t="s">
        <v>22</v>
      </c>
      <c r="C10" s="303" t="s">
        <v>1354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1353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1352</v>
      </c>
      <c r="C21" s="288"/>
      <c r="D21" s="288"/>
      <c r="E21" s="288"/>
      <c r="F21" s="288"/>
      <c r="G21" s="288"/>
      <c r="H21" s="288"/>
      <c r="I21" s="288"/>
      <c r="J21" s="288"/>
      <c r="K21" s="288"/>
      <c r="L21" s="288"/>
      <c r="M21" s="289" t="s">
        <v>1349</v>
      </c>
      <c r="N21" s="289"/>
      <c r="O21" s="289" t="s">
        <v>49</v>
      </c>
      <c r="P21" s="289"/>
      <c r="Q21" s="289" t="s">
        <v>50</v>
      </c>
      <c r="R21" s="289"/>
      <c r="S21" s="33" t="s">
        <v>51</v>
      </c>
      <c r="T21" s="33" t="s">
        <v>85</v>
      </c>
      <c r="U21" s="33" t="s">
        <v>85</v>
      </c>
      <c r="V21" s="33">
        <f>+IF(ISERR(U21/T21*100),"N/A",ROUND(U21/T21*100,2))</f>
        <v>100</v>
      </c>
      <c r="W21" s="34">
        <f>+IF(ISERR(U21/S21*100),"N/A",ROUND(U21/S21*100,2))</f>
        <v>25</v>
      </c>
    </row>
    <row r="22" spans="2:27" ht="56.25" customHeight="1" x14ac:dyDescent="0.2">
      <c r="B22" s="287" t="s">
        <v>1351</v>
      </c>
      <c r="C22" s="288"/>
      <c r="D22" s="288"/>
      <c r="E22" s="288"/>
      <c r="F22" s="288"/>
      <c r="G22" s="288"/>
      <c r="H22" s="288"/>
      <c r="I22" s="288"/>
      <c r="J22" s="288"/>
      <c r="K22" s="288"/>
      <c r="L22" s="288"/>
      <c r="M22" s="289" t="s">
        <v>1349</v>
      </c>
      <c r="N22" s="289"/>
      <c r="O22" s="289" t="s">
        <v>49</v>
      </c>
      <c r="P22" s="289"/>
      <c r="Q22" s="289" t="s">
        <v>132</v>
      </c>
      <c r="R22" s="289"/>
      <c r="S22" s="33" t="s">
        <v>199</v>
      </c>
      <c r="T22" s="33" t="s">
        <v>55</v>
      </c>
      <c r="U22" s="33" t="s">
        <v>55</v>
      </c>
      <c r="V22" s="33" t="str">
        <f>+IF(ISERR(U22/T22*100),"N/A",ROUND(U22/T22*100,2))</f>
        <v>N/A</v>
      </c>
      <c r="W22" s="34" t="str">
        <f>+IF(ISERR(U22/S22*100),"N/A",ROUND(U22/S22*100,2))</f>
        <v>N/A</v>
      </c>
    </row>
    <row r="23" spans="2:27" ht="56.25" customHeight="1" thickBot="1" x14ac:dyDescent="0.25">
      <c r="B23" s="287" t="s">
        <v>1350</v>
      </c>
      <c r="C23" s="288"/>
      <c r="D23" s="288"/>
      <c r="E23" s="288"/>
      <c r="F23" s="288"/>
      <c r="G23" s="288"/>
      <c r="H23" s="288"/>
      <c r="I23" s="288"/>
      <c r="J23" s="288"/>
      <c r="K23" s="288"/>
      <c r="L23" s="288"/>
      <c r="M23" s="289" t="s">
        <v>1349</v>
      </c>
      <c r="N23" s="289"/>
      <c r="O23" s="289" t="s">
        <v>49</v>
      </c>
      <c r="P23" s="289"/>
      <c r="Q23" s="289" t="s">
        <v>54</v>
      </c>
      <c r="R23" s="289"/>
      <c r="S23" s="33" t="s">
        <v>199</v>
      </c>
      <c r="T23" s="33" t="s">
        <v>55</v>
      </c>
      <c r="U23" s="33" t="s">
        <v>55</v>
      </c>
      <c r="V23" s="33" t="str">
        <f>+IF(ISERR(U23/T23*100),"N/A",ROUND(U23/T23*100,2))</f>
        <v>N/A</v>
      </c>
      <c r="W23" s="34" t="str">
        <f>+IF(ISERR(U23/S23*100),"N/A",ROUND(U23/S23*100,2))</f>
        <v>N/A</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1347</v>
      </c>
      <c r="F27" s="37"/>
      <c r="G27" s="37"/>
      <c r="H27" s="38"/>
      <c r="I27" s="38"/>
      <c r="J27" s="38"/>
      <c r="K27" s="38"/>
      <c r="L27" s="38"/>
      <c r="M27" s="38"/>
      <c r="N27" s="38"/>
      <c r="O27" s="38"/>
      <c r="P27" s="39"/>
      <c r="Q27" s="39"/>
      <c r="R27" s="40" t="s">
        <v>1348</v>
      </c>
      <c r="S27" s="40" t="s">
        <v>10</v>
      </c>
      <c r="T27" s="39"/>
      <c r="U27" s="40" t="s">
        <v>1346</v>
      </c>
      <c r="V27" s="39"/>
      <c r="W27" s="41">
        <f>+IF(ISERR(U27/R27*100),"N/A",ROUND(U27/R27*100,2))</f>
        <v>3.45</v>
      </c>
    </row>
    <row r="28" spans="2:27" ht="26.25" customHeight="1" thickBot="1" x14ac:dyDescent="0.25">
      <c r="B28" s="282" t="s">
        <v>71</v>
      </c>
      <c r="C28" s="283"/>
      <c r="D28" s="283"/>
      <c r="E28" s="42" t="s">
        <v>1347</v>
      </c>
      <c r="F28" s="42"/>
      <c r="G28" s="42"/>
      <c r="H28" s="43"/>
      <c r="I28" s="43"/>
      <c r="J28" s="43"/>
      <c r="K28" s="43"/>
      <c r="L28" s="43"/>
      <c r="M28" s="43"/>
      <c r="N28" s="43"/>
      <c r="O28" s="43"/>
      <c r="P28" s="44"/>
      <c r="Q28" s="44"/>
      <c r="R28" s="45" t="s">
        <v>218</v>
      </c>
      <c r="S28" s="45" t="s">
        <v>1346</v>
      </c>
      <c r="T28" s="45">
        <f>+IF(ISERR(S28/R28*100),"N/A",ROUND(S28/R28*100,2))</f>
        <v>0.67</v>
      </c>
      <c r="U28" s="45" t="s">
        <v>1346</v>
      </c>
      <c r="V28" s="45">
        <f>+IF(ISERR(U28/S28*100),"N/A",ROUND(U28/S28*100,2))</f>
        <v>100</v>
      </c>
      <c r="W28" s="46">
        <f>+IF(ISERR(U28/R28*100),"N/A",ROUND(U28/R28*100,2))</f>
        <v>0.67</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2307</v>
      </c>
      <c r="C30" s="271"/>
      <c r="D30" s="271"/>
      <c r="E30" s="271"/>
      <c r="F30" s="271"/>
      <c r="G30" s="271"/>
      <c r="H30" s="271"/>
      <c r="I30" s="271"/>
      <c r="J30" s="271"/>
      <c r="K30" s="271"/>
      <c r="L30" s="271"/>
      <c r="M30" s="271"/>
      <c r="N30" s="271"/>
      <c r="O30" s="271"/>
      <c r="P30" s="271"/>
      <c r="Q30" s="271"/>
      <c r="R30" s="271"/>
      <c r="S30" s="271"/>
      <c r="T30" s="271"/>
      <c r="U30" s="271"/>
      <c r="V30" s="271"/>
      <c r="W30" s="272"/>
    </row>
    <row r="31" spans="2:27" ht="204.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2308</v>
      </c>
      <c r="C32" s="271"/>
      <c r="D32" s="271"/>
      <c r="E32" s="271"/>
      <c r="F32" s="271"/>
      <c r="G32" s="271"/>
      <c r="H32" s="271"/>
      <c r="I32" s="271"/>
      <c r="J32" s="271"/>
      <c r="K32" s="271"/>
      <c r="L32" s="271"/>
      <c r="M32" s="271"/>
      <c r="N32" s="271"/>
      <c r="O32" s="271"/>
      <c r="P32" s="271"/>
      <c r="Q32" s="271"/>
      <c r="R32" s="271"/>
      <c r="S32" s="271"/>
      <c r="T32" s="271"/>
      <c r="U32" s="271"/>
      <c r="V32" s="271"/>
      <c r="W32" s="272"/>
    </row>
    <row r="33" spans="2:23" ht="72.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2309</v>
      </c>
      <c r="C34" s="271"/>
      <c r="D34" s="271"/>
      <c r="E34" s="271"/>
      <c r="F34" s="271"/>
      <c r="G34" s="271"/>
      <c r="H34" s="271"/>
      <c r="I34" s="271"/>
      <c r="J34" s="271"/>
      <c r="K34" s="271"/>
      <c r="L34" s="271"/>
      <c r="M34" s="271"/>
      <c r="N34" s="271"/>
      <c r="O34" s="271"/>
      <c r="P34" s="271"/>
      <c r="Q34" s="271"/>
      <c r="R34" s="271"/>
      <c r="S34" s="271"/>
      <c r="T34" s="271"/>
      <c r="U34" s="271"/>
      <c r="V34" s="271"/>
      <c r="W34" s="272"/>
    </row>
    <row r="35" spans="2:23" ht="39" customHeight="1"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1364</v>
      </c>
      <c r="D4" s="307" t="s">
        <v>1363</v>
      </c>
      <c r="E4" s="307"/>
      <c r="F4" s="307"/>
      <c r="G4" s="307"/>
      <c r="H4" s="308"/>
      <c r="J4" s="309" t="s">
        <v>6</v>
      </c>
      <c r="K4" s="307"/>
      <c r="L4" s="16" t="s">
        <v>1373</v>
      </c>
      <c r="M4" s="310" t="s">
        <v>1372</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462</v>
      </c>
      <c r="D6" s="299" t="s">
        <v>1371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1370</v>
      </c>
      <c r="K8" s="23" t="s">
        <v>1369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1368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1367</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1366</v>
      </c>
      <c r="C21" s="288"/>
      <c r="D21" s="288"/>
      <c r="E21" s="288"/>
      <c r="F21" s="288"/>
      <c r="G21" s="288"/>
      <c r="H21" s="288"/>
      <c r="I21" s="288"/>
      <c r="J21" s="288"/>
      <c r="K21" s="288"/>
      <c r="L21" s="288"/>
      <c r="M21" s="289" t="s">
        <v>462</v>
      </c>
      <c r="N21" s="289"/>
      <c r="O21" s="289" t="s">
        <v>49</v>
      </c>
      <c r="P21" s="289"/>
      <c r="Q21" s="289" t="s">
        <v>54</v>
      </c>
      <c r="R21" s="289"/>
      <c r="S21" s="33" t="s">
        <v>85</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434</v>
      </c>
      <c r="F25" s="37"/>
      <c r="G25" s="37"/>
      <c r="H25" s="38"/>
      <c r="I25" s="38"/>
      <c r="J25" s="38"/>
      <c r="K25" s="38"/>
      <c r="L25" s="38"/>
      <c r="M25" s="38"/>
      <c r="N25" s="38"/>
      <c r="O25" s="38"/>
      <c r="P25" s="39"/>
      <c r="Q25" s="39"/>
      <c r="R25" s="40" t="s">
        <v>1365</v>
      </c>
      <c r="S25" s="40" t="s">
        <v>10</v>
      </c>
      <c r="T25" s="39"/>
      <c r="U25" s="40" t="s">
        <v>87</v>
      </c>
      <c r="V25" s="39"/>
      <c r="W25" s="41">
        <f>+IF(ISERR(U25/R25*100),"N/A",ROUND(U25/R25*100,2))</f>
        <v>0</v>
      </c>
    </row>
    <row r="26" spans="2:27" ht="26.25" customHeight="1" thickBot="1" x14ac:dyDescent="0.25">
      <c r="B26" s="282" t="s">
        <v>71</v>
      </c>
      <c r="C26" s="283"/>
      <c r="D26" s="283"/>
      <c r="E26" s="42" t="s">
        <v>434</v>
      </c>
      <c r="F26" s="42"/>
      <c r="G26" s="42"/>
      <c r="H26" s="43"/>
      <c r="I26" s="43"/>
      <c r="J26" s="43"/>
      <c r="K26" s="43"/>
      <c r="L26" s="43"/>
      <c r="M26" s="43"/>
      <c r="N26" s="43"/>
      <c r="O26" s="43"/>
      <c r="P26" s="44"/>
      <c r="Q26" s="44"/>
      <c r="R26" s="45" t="s">
        <v>1365</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2304</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2305</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2306</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tabColor indexed="53"/>
  </sheetPr>
  <dimension ref="A1:AA4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1364</v>
      </c>
      <c r="D4" s="307" t="s">
        <v>1363</v>
      </c>
      <c r="E4" s="307"/>
      <c r="F4" s="307"/>
      <c r="G4" s="307"/>
      <c r="H4" s="308"/>
      <c r="J4" s="309" t="s">
        <v>6</v>
      </c>
      <c r="K4" s="307"/>
      <c r="L4" s="16" t="s">
        <v>179</v>
      </c>
      <c r="M4" s="310" t="s">
        <v>178</v>
      </c>
      <c r="N4" s="310"/>
      <c r="O4" s="310"/>
      <c r="P4" s="310"/>
      <c r="Q4" s="311"/>
      <c r="R4" s="17"/>
      <c r="S4" s="312" t="s">
        <v>2170</v>
      </c>
      <c r="T4" s="313"/>
      <c r="U4" s="313"/>
      <c r="V4" s="303" t="s">
        <v>1395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5.75" customHeight="1" thickBot="1" x14ac:dyDescent="0.25">
      <c r="B6" s="18" t="s">
        <v>11</v>
      </c>
      <c r="C6" s="19" t="s">
        <v>568</v>
      </c>
      <c r="D6" s="299" t="s">
        <v>1394</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1379</v>
      </c>
      <c r="D7" s="301" t="s">
        <v>1393</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1392</v>
      </c>
      <c r="K8" s="23" t="s">
        <v>1391</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24.5" customHeight="1" thickTop="1" thickBot="1" x14ac:dyDescent="0.25">
      <c r="B10" s="24" t="s">
        <v>22</v>
      </c>
      <c r="C10" s="303" t="s">
        <v>1390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1389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1388</v>
      </c>
      <c r="C21" s="288"/>
      <c r="D21" s="288"/>
      <c r="E21" s="288"/>
      <c r="F21" s="288"/>
      <c r="G21" s="288"/>
      <c r="H21" s="288"/>
      <c r="I21" s="288"/>
      <c r="J21" s="288"/>
      <c r="K21" s="288"/>
      <c r="L21" s="288"/>
      <c r="M21" s="289" t="s">
        <v>568</v>
      </c>
      <c r="N21" s="289"/>
      <c r="O21" s="289" t="s">
        <v>134</v>
      </c>
      <c r="P21" s="289"/>
      <c r="Q21" s="289" t="s">
        <v>50</v>
      </c>
      <c r="R21" s="289"/>
      <c r="S21" s="33" t="s">
        <v>297</v>
      </c>
      <c r="T21" s="33" t="s">
        <v>1250</v>
      </c>
      <c r="U21" s="33" t="s">
        <v>1250</v>
      </c>
      <c r="V21" s="33">
        <f t="shared" ref="V21:V29" si="0">+IF(ISERR(U21/T21*100),"N/A",ROUND(U21/T21*100,2))</f>
        <v>100</v>
      </c>
      <c r="W21" s="34">
        <f t="shared" ref="W21:W29" si="1">+IF(ISERR(U21/S21*100),"N/A",ROUND(U21/S21*100,2))</f>
        <v>25.2</v>
      </c>
    </row>
    <row r="22" spans="2:27" ht="56.25" customHeight="1" x14ac:dyDescent="0.2">
      <c r="B22" s="287" t="s">
        <v>1387</v>
      </c>
      <c r="C22" s="288"/>
      <c r="D22" s="288"/>
      <c r="E22" s="288"/>
      <c r="F22" s="288"/>
      <c r="G22" s="288"/>
      <c r="H22" s="288"/>
      <c r="I22" s="288"/>
      <c r="J22" s="288"/>
      <c r="K22" s="288"/>
      <c r="L22" s="288"/>
      <c r="M22" s="289" t="s">
        <v>1379</v>
      </c>
      <c r="N22" s="289"/>
      <c r="O22" s="289" t="s">
        <v>49</v>
      </c>
      <c r="P22" s="289"/>
      <c r="Q22" s="289" t="s">
        <v>50</v>
      </c>
      <c r="R22" s="289"/>
      <c r="S22" s="33" t="s">
        <v>51</v>
      </c>
      <c r="T22" s="33" t="s">
        <v>85</v>
      </c>
      <c r="U22" s="33" t="s">
        <v>282</v>
      </c>
      <c r="V22" s="33">
        <f t="shared" si="0"/>
        <v>260</v>
      </c>
      <c r="W22" s="34">
        <f t="shared" si="1"/>
        <v>65</v>
      </c>
    </row>
    <row r="23" spans="2:27" ht="56.25" customHeight="1" x14ac:dyDescent="0.2">
      <c r="B23" s="287" t="s">
        <v>1386</v>
      </c>
      <c r="C23" s="288"/>
      <c r="D23" s="288"/>
      <c r="E23" s="288"/>
      <c r="F23" s="288"/>
      <c r="G23" s="288"/>
      <c r="H23" s="288"/>
      <c r="I23" s="288"/>
      <c r="J23" s="288"/>
      <c r="K23" s="288"/>
      <c r="L23" s="288"/>
      <c r="M23" s="289" t="s">
        <v>1379</v>
      </c>
      <c r="N23" s="289"/>
      <c r="O23" s="289" t="s">
        <v>49</v>
      </c>
      <c r="P23" s="289"/>
      <c r="Q23" s="289" t="s">
        <v>50</v>
      </c>
      <c r="R23" s="289"/>
      <c r="S23" s="33" t="s">
        <v>51</v>
      </c>
      <c r="T23" s="33" t="s">
        <v>85</v>
      </c>
      <c r="U23" s="33" t="s">
        <v>85</v>
      </c>
      <c r="V23" s="33">
        <f t="shared" si="0"/>
        <v>100</v>
      </c>
      <c r="W23" s="34">
        <f t="shared" si="1"/>
        <v>25</v>
      </c>
    </row>
    <row r="24" spans="2:27" ht="56.25" customHeight="1" x14ac:dyDescent="0.2">
      <c r="B24" s="287" t="s">
        <v>1385</v>
      </c>
      <c r="C24" s="288"/>
      <c r="D24" s="288"/>
      <c r="E24" s="288"/>
      <c r="F24" s="288"/>
      <c r="G24" s="288"/>
      <c r="H24" s="288"/>
      <c r="I24" s="288"/>
      <c r="J24" s="288"/>
      <c r="K24" s="288"/>
      <c r="L24" s="288"/>
      <c r="M24" s="289" t="s">
        <v>1379</v>
      </c>
      <c r="N24" s="289"/>
      <c r="O24" s="289" t="s">
        <v>49</v>
      </c>
      <c r="P24" s="289"/>
      <c r="Q24" s="289" t="s">
        <v>50</v>
      </c>
      <c r="R24" s="289"/>
      <c r="S24" s="33" t="s">
        <v>51</v>
      </c>
      <c r="T24" s="33" t="s">
        <v>87</v>
      </c>
      <c r="U24" s="33" t="s">
        <v>87</v>
      </c>
      <c r="V24" s="33" t="str">
        <f t="shared" si="0"/>
        <v>N/A</v>
      </c>
      <c r="W24" s="34">
        <f t="shared" si="1"/>
        <v>0</v>
      </c>
    </row>
    <row r="25" spans="2:27" ht="56.25" customHeight="1" x14ac:dyDescent="0.2">
      <c r="B25" s="287" t="s">
        <v>1384</v>
      </c>
      <c r="C25" s="288"/>
      <c r="D25" s="288"/>
      <c r="E25" s="288"/>
      <c r="F25" s="288"/>
      <c r="G25" s="288"/>
      <c r="H25" s="288"/>
      <c r="I25" s="288"/>
      <c r="J25" s="288"/>
      <c r="K25" s="288"/>
      <c r="L25" s="288"/>
      <c r="M25" s="289" t="s">
        <v>1379</v>
      </c>
      <c r="N25" s="289"/>
      <c r="O25" s="289" t="s">
        <v>49</v>
      </c>
      <c r="P25" s="289"/>
      <c r="Q25" s="289" t="s">
        <v>132</v>
      </c>
      <c r="R25" s="289"/>
      <c r="S25" s="33" t="s">
        <v>1186</v>
      </c>
      <c r="T25" s="33" t="s">
        <v>55</v>
      </c>
      <c r="U25" s="33" t="s">
        <v>55</v>
      </c>
      <c r="V25" s="33" t="str">
        <f t="shared" si="0"/>
        <v>N/A</v>
      </c>
      <c r="W25" s="34" t="str">
        <f t="shared" si="1"/>
        <v>N/A</v>
      </c>
    </row>
    <row r="26" spans="2:27" ht="56.25" customHeight="1" x14ac:dyDescent="0.2">
      <c r="B26" s="287" t="s">
        <v>1383</v>
      </c>
      <c r="C26" s="288"/>
      <c r="D26" s="288"/>
      <c r="E26" s="288"/>
      <c r="F26" s="288"/>
      <c r="G26" s="288"/>
      <c r="H26" s="288"/>
      <c r="I26" s="288"/>
      <c r="J26" s="288"/>
      <c r="K26" s="288"/>
      <c r="L26" s="288"/>
      <c r="M26" s="289" t="s">
        <v>1379</v>
      </c>
      <c r="N26" s="289"/>
      <c r="O26" s="289" t="s">
        <v>49</v>
      </c>
      <c r="P26" s="289"/>
      <c r="Q26" s="289" t="s">
        <v>50</v>
      </c>
      <c r="R26" s="289"/>
      <c r="S26" s="33" t="s">
        <v>51</v>
      </c>
      <c r="T26" s="33" t="s">
        <v>87</v>
      </c>
      <c r="U26" s="33" t="s">
        <v>87</v>
      </c>
      <c r="V26" s="33" t="str">
        <f t="shared" si="0"/>
        <v>N/A</v>
      </c>
      <c r="W26" s="34">
        <f t="shared" si="1"/>
        <v>0</v>
      </c>
    </row>
    <row r="27" spans="2:27" ht="56.25" customHeight="1" x14ac:dyDescent="0.2">
      <c r="B27" s="287" t="s">
        <v>1382</v>
      </c>
      <c r="C27" s="288"/>
      <c r="D27" s="288"/>
      <c r="E27" s="288"/>
      <c r="F27" s="288"/>
      <c r="G27" s="288"/>
      <c r="H27" s="288"/>
      <c r="I27" s="288"/>
      <c r="J27" s="288"/>
      <c r="K27" s="288"/>
      <c r="L27" s="288"/>
      <c r="M27" s="289" t="s">
        <v>1379</v>
      </c>
      <c r="N27" s="289"/>
      <c r="O27" s="289" t="s">
        <v>49</v>
      </c>
      <c r="P27" s="289"/>
      <c r="Q27" s="289" t="s">
        <v>50</v>
      </c>
      <c r="R27" s="289"/>
      <c r="S27" s="33" t="s">
        <v>51</v>
      </c>
      <c r="T27" s="33" t="s">
        <v>59</v>
      </c>
      <c r="U27" s="33" t="s">
        <v>61</v>
      </c>
      <c r="V27" s="33">
        <f t="shared" si="0"/>
        <v>200</v>
      </c>
      <c r="W27" s="34">
        <f t="shared" si="1"/>
        <v>40</v>
      </c>
    </row>
    <row r="28" spans="2:27" ht="56.25" customHeight="1" x14ac:dyDescent="0.2">
      <c r="B28" s="287" t="s">
        <v>1381</v>
      </c>
      <c r="C28" s="288"/>
      <c r="D28" s="288"/>
      <c r="E28" s="288"/>
      <c r="F28" s="288"/>
      <c r="G28" s="288"/>
      <c r="H28" s="288"/>
      <c r="I28" s="288"/>
      <c r="J28" s="288"/>
      <c r="K28" s="288"/>
      <c r="L28" s="288"/>
      <c r="M28" s="289" t="s">
        <v>1379</v>
      </c>
      <c r="N28" s="289"/>
      <c r="O28" s="289" t="s">
        <v>134</v>
      </c>
      <c r="P28" s="289"/>
      <c r="Q28" s="289" t="s">
        <v>132</v>
      </c>
      <c r="R28" s="289"/>
      <c r="S28" s="33" t="s">
        <v>85</v>
      </c>
      <c r="T28" s="33" t="s">
        <v>55</v>
      </c>
      <c r="U28" s="33" t="s">
        <v>55</v>
      </c>
      <c r="V28" s="33" t="str">
        <f t="shared" si="0"/>
        <v>N/A</v>
      </c>
      <c r="W28" s="34" t="str">
        <f t="shared" si="1"/>
        <v>N/A</v>
      </c>
    </row>
    <row r="29" spans="2:27" ht="56.25" customHeight="1" thickBot="1" x14ac:dyDescent="0.25">
      <c r="B29" s="287" t="s">
        <v>1380</v>
      </c>
      <c r="C29" s="288"/>
      <c r="D29" s="288"/>
      <c r="E29" s="288"/>
      <c r="F29" s="288"/>
      <c r="G29" s="288"/>
      <c r="H29" s="288"/>
      <c r="I29" s="288"/>
      <c r="J29" s="288"/>
      <c r="K29" s="288"/>
      <c r="L29" s="288"/>
      <c r="M29" s="289" t="s">
        <v>1379</v>
      </c>
      <c r="N29" s="289"/>
      <c r="O29" s="289" t="s">
        <v>49</v>
      </c>
      <c r="P29" s="289"/>
      <c r="Q29" s="289" t="s">
        <v>50</v>
      </c>
      <c r="R29" s="289"/>
      <c r="S29" s="33" t="s">
        <v>51</v>
      </c>
      <c r="T29" s="33" t="s">
        <v>87</v>
      </c>
      <c r="U29" s="33" t="s">
        <v>87</v>
      </c>
      <c r="V29" s="33" t="str">
        <f t="shared" si="0"/>
        <v>N/A</v>
      </c>
      <c r="W29" s="34">
        <f t="shared" si="1"/>
        <v>0</v>
      </c>
    </row>
    <row r="30" spans="2:27" ht="21.75" customHeight="1" thickTop="1" thickBot="1" x14ac:dyDescent="0.25">
      <c r="B30" s="11" t="s">
        <v>62</v>
      </c>
      <c r="C30" s="12"/>
      <c r="D30" s="12"/>
      <c r="E30" s="12"/>
      <c r="F30" s="12"/>
      <c r="G30" s="12"/>
      <c r="H30" s="13"/>
      <c r="I30" s="13"/>
      <c r="J30" s="13"/>
      <c r="K30" s="13"/>
      <c r="L30" s="13"/>
      <c r="M30" s="13"/>
      <c r="N30" s="13"/>
      <c r="O30" s="13"/>
      <c r="P30" s="13"/>
      <c r="Q30" s="13"/>
      <c r="R30" s="13"/>
      <c r="S30" s="13"/>
      <c r="T30" s="13"/>
      <c r="U30" s="13"/>
      <c r="V30" s="13"/>
      <c r="W30" s="14"/>
      <c r="X30" s="22"/>
    </row>
    <row r="31" spans="2:27" ht="29.25" customHeight="1" thickTop="1" thickBot="1" x14ac:dyDescent="0.25">
      <c r="B31" s="276" t="s">
        <v>2468</v>
      </c>
      <c r="C31" s="261"/>
      <c r="D31" s="261"/>
      <c r="E31" s="261"/>
      <c r="F31" s="261"/>
      <c r="G31" s="261"/>
      <c r="H31" s="261"/>
      <c r="I31" s="261"/>
      <c r="J31" s="261"/>
      <c r="K31" s="261"/>
      <c r="L31" s="261"/>
      <c r="M31" s="261"/>
      <c r="N31" s="261"/>
      <c r="O31" s="261"/>
      <c r="P31" s="261"/>
      <c r="Q31" s="262"/>
      <c r="R31" s="35" t="s">
        <v>42</v>
      </c>
      <c r="S31" s="234" t="s">
        <v>43</v>
      </c>
      <c r="T31" s="234"/>
      <c r="U31" s="30" t="s">
        <v>63</v>
      </c>
      <c r="V31" s="233" t="s">
        <v>64</v>
      </c>
      <c r="W31" s="280"/>
    </row>
    <row r="32" spans="2:27" ht="30.75" customHeight="1" thickBot="1" x14ac:dyDescent="0.25">
      <c r="B32" s="277"/>
      <c r="C32" s="278"/>
      <c r="D32" s="278"/>
      <c r="E32" s="278"/>
      <c r="F32" s="278"/>
      <c r="G32" s="278"/>
      <c r="H32" s="278"/>
      <c r="I32" s="278"/>
      <c r="J32" s="278"/>
      <c r="K32" s="278"/>
      <c r="L32" s="278"/>
      <c r="M32" s="278"/>
      <c r="N32" s="278"/>
      <c r="O32" s="278"/>
      <c r="P32" s="278"/>
      <c r="Q32" s="279"/>
      <c r="R32" s="31" t="s">
        <v>65</v>
      </c>
      <c r="S32" s="31" t="s">
        <v>65</v>
      </c>
      <c r="T32" s="31" t="s">
        <v>49</v>
      </c>
      <c r="U32" s="31" t="s">
        <v>65</v>
      </c>
      <c r="V32" s="31" t="s">
        <v>66</v>
      </c>
      <c r="W32" s="36" t="s">
        <v>54</v>
      </c>
      <c r="Y32" s="22"/>
    </row>
    <row r="33" spans="2:23" ht="23.25" customHeight="1" thickBot="1" x14ac:dyDescent="0.25">
      <c r="B33" s="281" t="s">
        <v>67</v>
      </c>
      <c r="C33" s="267"/>
      <c r="D33" s="267"/>
      <c r="E33" s="37" t="s">
        <v>543</v>
      </c>
      <c r="F33" s="37"/>
      <c r="G33" s="37"/>
      <c r="H33" s="38"/>
      <c r="I33" s="38"/>
      <c r="J33" s="38"/>
      <c r="K33" s="38"/>
      <c r="L33" s="38"/>
      <c r="M33" s="38"/>
      <c r="N33" s="38"/>
      <c r="O33" s="38"/>
      <c r="P33" s="39"/>
      <c r="Q33" s="39"/>
      <c r="R33" s="40" t="s">
        <v>87</v>
      </c>
      <c r="S33" s="40" t="s">
        <v>10</v>
      </c>
      <c r="T33" s="39"/>
      <c r="U33" s="40" t="s">
        <v>87</v>
      </c>
      <c r="V33" s="39"/>
      <c r="W33" s="41" t="str">
        <f>+IF(ISERR(U33/R33*100),"N/A",ROUND(U33/R33*100,2))</f>
        <v>N/A</v>
      </c>
    </row>
    <row r="34" spans="2:23" ht="26.25" customHeight="1" x14ac:dyDescent="0.2">
      <c r="B34" s="282" t="s">
        <v>71</v>
      </c>
      <c r="C34" s="283"/>
      <c r="D34" s="283"/>
      <c r="E34" s="42" t="s">
        <v>543</v>
      </c>
      <c r="F34" s="42"/>
      <c r="G34" s="42"/>
      <c r="H34" s="43"/>
      <c r="I34" s="43"/>
      <c r="J34" s="43"/>
      <c r="K34" s="43"/>
      <c r="L34" s="43"/>
      <c r="M34" s="43"/>
      <c r="N34" s="43"/>
      <c r="O34" s="43"/>
      <c r="P34" s="44"/>
      <c r="Q34" s="44"/>
      <c r="R34" s="45" t="s">
        <v>87</v>
      </c>
      <c r="S34" s="45" t="s">
        <v>87</v>
      </c>
      <c r="T34" s="45" t="str">
        <f>+IF(ISERR(S34/R34*100),"N/A",ROUND(S34/R34*100,2))</f>
        <v>N/A</v>
      </c>
      <c r="U34" s="45" t="s">
        <v>87</v>
      </c>
      <c r="V34" s="45" t="str">
        <f>+IF(ISERR(U34/S34*100),"N/A",ROUND(U34/S34*100,2))</f>
        <v>N/A</v>
      </c>
      <c r="W34" s="46" t="str">
        <f>+IF(ISERR(U34/R34*100),"N/A",ROUND(U34/R34*100,2))</f>
        <v>N/A</v>
      </c>
    </row>
    <row r="35" spans="2:23" ht="23.25" customHeight="1" thickBot="1" x14ac:dyDescent="0.25">
      <c r="B35" s="281" t="s">
        <v>67</v>
      </c>
      <c r="C35" s="267"/>
      <c r="D35" s="267"/>
      <c r="E35" s="37" t="s">
        <v>1377</v>
      </c>
      <c r="F35" s="37"/>
      <c r="G35" s="37"/>
      <c r="H35" s="38"/>
      <c r="I35" s="38"/>
      <c r="J35" s="38"/>
      <c r="K35" s="38"/>
      <c r="L35" s="38"/>
      <c r="M35" s="38"/>
      <c r="N35" s="38"/>
      <c r="O35" s="38"/>
      <c r="P35" s="39"/>
      <c r="Q35" s="39"/>
      <c r="R35" s="40" t="s">
        <v>1378</v>
      </c>
      <c r="S35" s="40" t="s">
        <v>10</v>
      </c>
      <c r="T35" s="39"/>
      <c r="U35" s="40" t="s">
        <v>1374</v>
      </c>
      <c r="V35" s="39"/>
      <c r="W35" s="41">
        <f>+IF(ISERR(U35/R35*100),"N/A",ROUND(U35/R35*100,2))</f>
        <v>23.88</v>
      </c>
    </row>
    <row r="36" spans="2:23" ht="26.25" customHeight="1" thickBot="1" x14ac:dyDescent="0.25">
      <c r="B36" s="282" t="s">
        <v>71</v>
      </c>
      <c r="C36" s="283"/>
      <c r="D36" s="283"/>
      <c r="E36" s="42" t="s">
        <v>1377</v>
      </c>
      <c r="F36" s="42"/>
      <c r="G36" s="42"/>
      <c r="H36" s="43"/>
      <c r="I36" s="43"/>
      <c r="J36" s="43"/>
      <c r="K36" s="43"/>
      <c r="L36" s="43"/>
      <c r="M36" s="43"/>
      <c r="N36" s="43"/>
      <c r="O36" s="43"/>
      <c r="P36" s="44"/>
      <c r="Q36" s="44"/>
      <c r="R36" s="45" t="s">
        <v>1376</v>
      </c>
      <c r="S36" s="45" t="s">
        <v>1375</v>
      </c>
      <c r="T36" s="45">
        <f>+IF(ISERR(S36/R36*100),"N/A",ROUND(S36/R36*100,2))</f>
        <v>23.65</v>
      </c>
      <c r="U36" s="45" t="s">
        <v>1374</v>
      </c>
      <c r="V36" s="45">
        <f>+IF(ISERR(U36/S36*100),"N/A",ROUND(U36/S36*100,2))</f>
        <v>82.55</v>
      </c>
      <c r="W36" s="46">
        <f>+IF(ISERR(U36/R36*100),"N/A",ROUND(U36/R36*100,2))</f>
        <v>19.52</v>
      </c>
    </row>
    <row r="37" spans="2:23" ht="22.5" customHeight="1" thickTop="1" thickBot="1" x14ac:dyDescent="0.25">
      <c r="B37" s="11" t="s">
        <v>74</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70" t="s">
        <v>2301</v>
      </c>
      <c r="C38" s="271"/>
      <c r="D38" s="271"/>
      <c r="E38" s="271"/>
      <c r="F38" s="271"/>
      <c r="G38" s="271"/>
      <c r="H38" s="271"/>
      <c r="I38" s="271"/>
      <c r="J38" s="271"/>
      <c r="K38" s="271"/>
      <c r="L38" s="271"/>
      <c r="M38" s="271"/>
      <c r="N38" s="271"/>
      <c r="O38" s="271"/>
      <c r="P38" s="271"/>
      <c r="Q38" s="271"/>
      <c r="R38" s="271"/>
      <c r="S38" s="271"/>
      <c r="T38" s="271"/>
      <c r="U38" s="271"/>
      <c r="V38" s="271"/>
      <c r="W38" s="272"/>
    </row>
    <row r="39" spans="2:23" ht="107.25" customHeight="1" thickBot="1" x14ac:dyDescent="0.25">
      <c r="B39" s="284"/>
      <c r="C39" s="285"/>
      <c r="D39" s="285"/>
      <c r="E39" s="285"/>
      <c r="F39" s="285"/>
      <c r="G39" s="285"/>
      <c r="H39" s="285"/>
      <c r="I39" s="285"/>
      <c r="J39" s="285"/>
      <c r="K39" s="285"/>
      <c r="L39" s="285"/>
      <c r="M39" s="285"/>
      <c r="N39" s="285"/>
      <c r="O39" s="285"/>
      <c r="P39" s="285"/>
      <c r="Q39" s="285"/>
      <c r="R39" s="285"/>
      <c r="S39" s="285"/>
      <c r="T39" s="285"/>
      <c r="U39" s="285"/>
      <c r="V39" s="285"/>
      <c r="W39" s="286"/>
    </row>
    <row r="40" spans="2:23" ht="37.5" customHeight="1" thickTop="1" x14ac:dyDescent="0.2">
      <c r="B40" s="270" t="s">
        <v>2302</v>
      </c>
      <c r="C40" s="271"/>
      <c r="D40" s="271"/>
      <c r="E40" s="271"/>
      <c r="F40" s="271"/>
      <c r="G40" s="271"/>
      <c r="H40" s="271"/>
      <c r="I40" s="271"/>
      <c r="J40" s="271"/>
      <c r="K40" s="271"/>
      <c r="L40" s="271"/>
      <c r="M40" s="271"/>
      <c r="N40" s="271"/>
      <c r="O40" s="271"/>
      <c r="P40" s="271"/>
      <c r="Q40" s="271"/>
      <c r="R40" s="271"/>
      <c r="S40" s="271"/>
      <c r="T40" s="271"/>
      <c r="U40" s="271"/>
      <c r="V40" s="271"/>
      <c r="W40" s="272"/>
    </row>
    <row r="41" spans="2:23" ht="91.5" customHeight="1" thickBot="1" x14ac:dyDescent="0.25">
      <c r="B41" s="284"/>
      <c r="C41" s="285"/>
      <c r="D41" s="285"/>
      <c r="E41" s="285"/>
      <c r="F41" s="285"/>
      <c r="G41" s="285"/>
      <c r="H41" s="285"/>
      <c r="I41" s="285"/>
      <c r="J41" s="285"/>
      <c r="K41" s="285"/>
      <c r="L41" s="285"/>
      <c r="M41" s="285"/>
      <c r="N41" s="285"/>
      <c r="O41" s="285"/>
      <c r="P41" s="285"/>
      <c r="Q41" s="285"/>
      <c r="R41" s="285"/>
      <c r="S41" s="285"/>
      <c r="T41" s="285"/>
      <c r="U41" s="285"/>
      <c r="V41" s="285"/>
      <c r="W41" s="286"/>
    </row>
    <row r="42" spans="2:23" ht="37.5" customHeight="1" thickTop="1" x14ac:dyDescent="0.2">
      <c r="B42" s="270" t="s">
        <v>2303</v>
      </c>
      <c r="C42" s="271"/>
      <c r="D42" s="271"/>
      <c r="E42" s="271"/>
      <c r="F42" s="271"/>
      <c r="G42" s="271"/>
      <c r="H42" s="271"/>
      <c r="I42" s="271"/>
      <c r="J42" s="271"/>
      <c r="K42" s="271"/>
      <c r="L42" s="271"/>
      <c r="M42" s="271"/>
      <c r="N42" s="271"/>
      <c r="O42" s="271"/>
      <c r="P42" s="271"/>
      <c r="Q42" s="271"/>
      <c r="R42" s="271"/>
      <c r="S42" s="271"/>
      <c r="T42" s="271"/>
      <c r="U42" s="271"/>
      <c r="V42" s="271"/>
      <c r="W42" s="272"/>
    </row>
    <row r="43" spans="2:23" ht="54" customHeight="1" thickBot="1" x14ac:dyDescent="0.25">
      <c r="B43" s="273"/>
      <c r="C43" s="274"/>
      <c r="D43" s="274"/>
      <c r="E43" s="274"/>
      <c r="F43" s="274"/>
      <c r="G43" s="274"/>
      <c r="H43" s="274"/>
      <c r="I43" s="274"/>
      <c r="J43" s="274"/>
      <c r="K43" s="274"/>
      <c r="L43" s="274"/>
      <c r="M43" s="274"/>
      <c r="N43" s="274"/>
      <c r="O43" s="274"/>
      <c r="P43" s="274"/>
      <c r="Q43" s="274"/>
      <c r="R43" s="274"/>
      <c r="S43" s="274"/>
      <c r="T43" s="274"/>
      <c r="U43" s="274"/>
      <c r="V43" s="274"/>
      <c r="W43" s="275"/>
    </row>
  </sheetData>
  <mergeCells count="85">
    <mergeCell ref="B36:D36"/>
    <mergeCell ref="B38:W39"/>
    <mergeCell ref="B40:W41"/>
    <mergeCell ref="B42:W43"/>
    <mergeCell ref="B31:Q32"/>
    <mergeCell ref="S31:T31"/>
    <mergeCell ref="V31:W31"/>
    <mergeCell ref="B33:D33"/>
    <mergeCell ref="B34:D34"/>
    <mergeCell ref="B35:D35"/>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4</v>
      </c>
      <c r="D4" s="307" t="s">
        <v>5</v>
      </c>
      <c r="E4" s="307"/>
      <c r="F4" s="307"/>
      <c r="G4" s="307"/>
      <c r="H4" s="308"/>
      <c r="J4" s="309" t="s">
        <v>6</v>
      </c>
      <c r="K4" s="307"/>
      <c r="L4" s="16" t="s">
        <v>88</v>
      </c>
      <c r="M4" s="310" t="s">
        <v>89</v>
      </c>
      <c r="N4" s="310"/>
      <c r="O4" s="310"/>
      <c r="P4" s="310"/>
      <c r="Q4" s="311"/>
      <c r="R4" s="17"/>
      <c r="S4" s="312" t="s">
        <v>2170</v>
      </c>
      <c r="T4" s="313"/>
      <c r="U4" s="313"/>
      <c r="V4" s="303" t="s">
        <v>90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91</v>
      </c>
      <c r="D6" s="299" t="s">
        <v>92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93</v>
      </c>
      <c r="K8" s="23" t="s">
        <v>19</v>
      </c>
      <c r="L8" s="23" t="s">
        <v>94</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95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96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97</v>
      </c>
      <c r="C21" s="288"/>
      <c r="D21" s="288"/>
      <c r="E21" s="288"/>
      <c r="F21" s="288"/>
      <c r="G21" s="288"/>
      <c r="H21" s="288"/>
      <c r="I21" s="288"/>
      <c r="J21" s="288"/>
      <c r="K21" s="288"/>
      <c r="L21" s="288"/>
      <c r="M21" s="289" t="s">
        <v>91</v>
      </c>
      <c r="N21" s="289"/>
      <c r="O21" s="289" t="s">
        <v>49</v>
      </c>
      <c r="P21" s="289"/>
      <c r="Q21" s="289" t="s">
        <v>50</v>
      </c>
      <c r="R21" s="289"/>
      <c r="S21" s="33" t="s">
        <v>51</v>
      </c>
      <c r="T21" s="33" t="s">
        <v>85</v>
      </c>
      <c r="U21" s="33" t="s">
        <v>98</v>
      </c>
      <c r="V21" s="33">
        <f>+IF(ISERR(U21/T21*100),"N/A",ROUND(U21/T21*100,2))</f>
        <v>44</v>
      </c>
      <c r="W21" s="34">
        <f>+IF(ISERR(U21/S21*100),"N/A",ROUND(U21/S21*100,2))</f>
        <v>11</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99</v>
      </c>
      <c r="F25" s="37"/>
      <c r="G25" s="37"/>
      <c r="H25" s="38"/>
      <c r="I25" s="38"/>
      <c r="J25" s="38"/>
      <c r="K25" s="38"/>
      <c r="L25" s="38"/>
      <c r="M25" s="38"/>
      <c r="N25" s="38"/>
      <c r="O25" s="38"/>
      <c r="P25" s="39"/>
      <c r="Q25" s="39"/>
      <c r="R25" s="40" t="s">
        <v>100</v>
      </c>
      <c r="S25" s="40" t="s">
        <v>10</v>
      </c>
      <c r="T25" s="39"/>
      <c r="U25" s="40" t="s">
        <v>101</v>
      </c>
      <c r="V25" s="39"/>
      <c r="W25" s="41">
        <f>+IF(ISERR(U25/R25*100),"N/A",ROUND(U25/R25*100,2))</f>
        <v>2.48</v>
      </c>
    </row>
    <row r="26" spans="2:27" ht="26.25" customHeight="1" thickBot="1" x14ac:dyDescent="0.25">
      <c r="B26" s="282" t="s">
        <v>71</v>
      </c>
      <c r="C26" s="283"/>
      <c r="D26" s="283"/>
      <c r="E26" s="42" t="s">
        <v>99</v>
      </c>
      <c r="F26" s="42"/>
      <c r="G26" s="42"/>
      <c r="H26" s="43"/>
      <c r="I26" s="43"/>
      <c r="J26" s="43"/>
      <c r="K26" s="43"/>
      <c r="L26" s="43"/>
      <c r="M26" s="43"/>
      <c r="N26" s="43"/>
      <c r="O26" s="43"/>
      <c r="P26" s="44"/>
      <c r="Q26" s="44"/>
      <c r="R26" s="45" t="s">
        <v>102</v>
      </c>
      <c r="S26" s="45" t="s">
        <v>101</v>
      </c>
      <c r="T26" s="45">
        <f>+IF(ISERR(S26/R26*100),"N/A",ROUND(S26/R26*100,2))</f>
        <v>2.63</v>
      </c>
      <c r="U26" s="45" t="s">
        <v>101</v>
      </c>
      <c r="V26" s="45">
        <f>+IF(ISERR(U26/S26*100),"N/A",ROUND(U26/S26*100,2))</f>
        <v>100</v>
      </c>
      <c r="W26" s="46">
        <f>+IF(ISERR(U26/R26*100),"N/A",ROUND(U26/R26*100,2))</f>
        <v>2.63</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2458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63"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2459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48.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2460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90"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5.25" customHeight="1" thickTop="1" thickBot="1" x14ac:dyDescent="0.25">
      <c r="B4" s="15" t="s">
        <v>3</v>
      </c>
      <c r="C4" s="16" t="s">
        <v>1364</v>
      </c>
      <c r="D4" s="307" t="s">
        <v>1363</v>
      </c>
      <c r="E4" s="307"/>
      <c r="F4" s="307"/>
      <c r="G4" s="307"/>
      <c r="H4" s="308"/>
      <c r="J4" s="309" t="s">
        <v>6</v>
      </c>
      <c r="K4" s="307"/>
      <c r="L4" s="16" t="s">
        <v>1409</v>
      </c>
      <c r="M4" s="310" t="s">
        <v>1408</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1398</v>
      </c>
      <c r="D6" s="299" t="s">
        <v>1407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1406</v>
      </c>
      <c r="K8" s="23" t="s">
        <v>1405</v>
      </c>
      <c r="L8" s="23" t="s">
        <v>1406</v>
      </c>
      <c r="M8" s="23" t="s">
        <v>1405</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1404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1403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1402</v>
      </c>
      <c r="C21" s="288"/>
      <c r="D21" s="288"/>
      <c r="E21" s="288"/>
      <c r="F21" s="288"/>
      <c r="G21" s="288"/>
      <c r="H21" s="288"/>
      <c r="I21" s="288"/>
      <c r="J21" s="288"/>
      <c r="K21" s="288"/>
      <c r="L21" s="288"/>
      <c r="M21" s="289" t="s">
        <v>1398</v>
      </c>
      <c r="N21" s="289"/>
      <c r="O21" s="289" t="s">
        <v>49</v>
      </c>
      <c r="P21" s="289"/>
      <c r="Q21" s="289" t="s">
        <v>54</v>
      </c>
      <c r="R21" s="289"/>
      <c r="S21" s="33" t="s">
        <v>954</v>
      </c>
      <c r="T21" s="33" t="s">
        <v>55</v>
      </c>
      <c r="U21" s="33" t="s">
        <v>55</v>
      </c>
      <c r="V21" s="33" t="str">
        <f>+IF(ISERR(U21/T21*100),"N/A",ROUND(U21/T21*100,2))</f>
        <v>N/A</v>
      </c>
      <c r="W21" s="34" t="str">
        <f>+IF(ISERR(U21/S21*100),"N/A",ROUND(U21/S21*100,2))</f>
        <v>N/A</v>
      </c>
    </row>
    <row r="22" spans="2:27" ht="56.25" customHeight="1" x14ac:dyDescent="0.2">
      <c r="B22" s="287" t="s">
        <v>1401</v>
      </c>
      <c r="C22" s="288"/>
      <c r="D22" s="288"/>
      <c r="E22" s="288"/>
      <c r="F22" s="288"/>
      <c r="G22" s="288"/>
      <c r="H22" s="288"/>
      <c r="I22" s="288"/>
      <c r="J22" s="288"/>
      <c r="K22" s="288"/>
      <c r="L22" s="288"/>
      <c r="M22" s="289" t="s">
        <v>1398</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56.25" customHeight="1" x14ac:dyDescent="0.2">
      <c r="B23" s="287" t="s">
        <v>1400</v>
      </c>
      <c r="C23" s="288"/>
      <c r="D23" s="288"/>
      <c r="E23" s="288"/>
      <c r="F23" s="288"/>
      <c r="G23" s="288"/>
      <c r="H23" s="288"/>
      <c r="I23" s="288"/>
      <c r="J23" s="288"/>
      <c r="K23" s="288"/>
      <c r="L23" s="288"/>
      <c r="M23" s="289" t="s">
        <v>1398</v>
      </c>
      <c r="N23" s="289"/>
      <c r="O23" s="289" t="s">
        <v>49</v>
      </c>
      <c r="P23" s="289"/>
      <c r="Q23" s="289" t="s">
        <v>132</v>
      </c>
      <c r="R23" s="289"/>
      <c r="S23" s="33" t="s">
        <v>465</v>
      </c>
      <c r="T23" s="33" t="s">
        <v>55</v>
      </c>
      <c r="U23" s="33" t="s">
        <v>55</v>
      </c>
      <c r="V23" s="33" t="str">
        <f>+IF(ISERR(U23/T23*100),"N/A",ROUND(U23/T23*100,2))</f>
        <v>N/A</v>
      </c>
      <c r="W23" s="34" t="str">
        <f>+IF(ISERR(U23/S23*100),"N/A",ROUND(U23/S23*100,2))</f>
        <v>N/A</v>
      </c>
    </row>
    <row r="24" spans="2:27" ht="56.25" customHeight="1" thickBot="1" x14ac:dyDescent="0.25">
      <c r="B24" s="287" t="s">
        <v>1399</v>
      </c>
      <c r="C24" s="288"/>
      <c r="D24" s="288"/>
      <c r="E24" s="288"/>
      <c r="F24" s="288"/>
      <c r="G24" s="288"/>
      <c r="H24" s="288"/>
      <c r="I24" s="288"/>
      <c r="J24" s="288"/>
      <c r="K24" s="288"/>
      <c r="L24" s="288"/>
      <c r="M24" s="289" t="s">
        <v>1398</v>
      </c>
      <c r="N24" s="289"/>
      <c r="O24" s="289" t="s">
        <v>49</v>
      </c>
      <c r="P24" s="289"/>
      <c r="Q24" s="289" t="s">
        <v>50</v>
      </c>
      <c r="R24" s="289"/>
      <c r="S24" s="33" t="s">
        <v>51</v>
      </c>
      <c r="T24" s="33" t="s">
        <v>85</v>
      </c>
      <c r="U24" s="33" t="s">
        <v>85</v>
      </c>
      <c r="V24" s="33">
        <f>+IF(ISERR(U24/T24*100),"N/A",ROUND(U24/T24*100,2))</f>
        <v>100</v>
      </c>
      <c r="W24" s="34">
        <f>+IF(ISERR(U24/S24*100),"N/A",ROUND(U24/S24*100,2))</f>
        <v>25</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1397</v>
      </c>
      <c r="F28" s="37"/>
      <c r="G28" s="37"/>
      <c r="H28" s="38"/>
      <c r="I28" s="38"/>
      <c r="J28" s="38"/>
      <c r="K28" s="38"/>
      <c r="L28" s="38"/>
      <c r="M28" s="38"/>
      <c r="N28" s="38"/>
      <c r="O28" s="38"/>
      <c r="P28" s="39"/>
      <c r="Q28" s="39"/>
      <c r="R28" s="40" t="s">
        <v>1396</v>
      </c>
      <c r="S28" s="40" t="s">
        <v>10</v>
      </c>
      <c r="T28" s="39"/>
      <c r="U28" s="40" t="s">
        <v>87</v>
      </c>
      <c r="V28" s="39"/>
      <c r="W28" s="41">
        <f>+IF(ISERR(U28/R28*100),"N/A",ROUND(U28/R28*100,2))</f>
        <v>0</v>
      </c>
    </row>
    <row r="29" spans="2:27" ht="26.25" customHeight="1" thickBot="1" x14ac:dyDescent="0.25">
      <c r="B29" s="282" t="s">
        <v>71</v>
      </c>
      <c r="C29" s="283"/>
      <c r="D29" s="283"/>
      <c r="E29" s="42" t="s">
        <v>1397</v>
      </c>
      <c r="F29" s="42"/>
      <c r="G29" s="42"/>
      <c r="H29" s="43"/>
      <c r="I29" s="43"/>
      <c r="J29" s="43"/>
      <c r="K29" s="43"/>
      <c r="L29" s="43"/>
      <c r="M29" s="43"/>
      <c r="N29" s="43"/>
      <c r="O29" s="43"/>
      <c r="P29" s="44"/>
      <c r="Q29" s="44"/>
      <c r="R29" s="45" t="s">
        <v>1396</v>
      </c>
      <c r="S29" s="45" t="s">
        <v>87</v>
      </c>
      <c r="T29" s="45">
        <f>+IF(ISERR(S29/R29*100),"N/A",ROUND(S29/R29*100,2))</f>
        <v>0</v>
      </c>
      <c r="U29" s="45" t="s">
        <v>87</v>
      </c>
      <c r="V29" s="45" t="str">
        <f>+IF(ISERR(U29/S29*100),"N/A",ROUND(U29/S29*100,2))</f>
        <v>N/A</v>
      </c>
      <c r="W29" s="46">
        <f>+IF(ISERR(U29/R29*100),"N/A",ROUND(U29/R29*100,2))</f>
        <v>0</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2298</v>
      </c>
      <c r="C31" s="271"/>
      <c r="D31" s="271"/>
      <c r="E31" s="271"/>
      <c r="F31" s="271"/>
      <c r="G31" s="271"/>
      <c r="H31" s="271"/>
      <c r="I31" s="271"/>
      <c r="J31" s="271"/>
      <c r="K31" s="271"/>
      <c r="L31" s="271"/>
      <c r="M31" s="271"/>
      <c r="N31" s="271"/>
      <c r="O31" s="271"/>
      <c r="P31" s="271"/>
      <c r="Q31" s="271"/>
      <c r="R31" s="271"/>
      <c r="S31" s="271"/>
      <c r="T31" s="271"/>
      <c r="U31" s="271"/>
      <c r="V31" s="271"/>
      <c r="W31" s="272"/>
    </row>
    <row r="32" spans="2:27" ht="46.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2299</v>
      </c>
      <c r="C33" s="271"/>
      <c r="D33" s="271"/>
      <c r="E33" s="271"/>
      <c r="F33" s="271"/>
      <c r="G33" s="271"/>
      <c r="H33" s="271"/>
      <c r="I33" s="271"/>
      <c r="J33" s="271"/>
      <c r="K33" s="271"/>
      <c r="L33" s="271"/>
      <c r="M33" s="271"/>
      <c r="N33" s="271"/>
      <c r="O33" s="271"/>
      <c r="P33" s="271"/>
      <c r="Q33" s="271"/>
      <c r="R33" s="271"/>
      <c r="S33" s="271"/>
      <c r="T33" s="271"/>
      <c r="U33" s="271"/>
      <c r="V33" s="271"/>
      <c r="W33" s="272"/>
    </row>
    <row r="34" spans="2:23" ht="93"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2300</v>
      </c>
      <c r="C35" s="271"/>
      <c r="D35" s="271"/>
      <c r="E35" s="271"/>
      <c r="F35" s="271"/>
      <c r="G35" s="271"/>
      <c r="H35" s="271"/>
      <c r="I35" s="271"/>
      <c r="J35" s="271"/>
      <c r="K35" s="271"/>
      <c r="L35" s="271"/>
      <c r="M35" s="271"/>
      <c r="N35" s="271"/>
      <c r="O35" s="271"/>
      <c r="P35" s="271"/>
      <c r="Q35" s="271"/>
      <c r="R35" s="271"/>
      <c r="S35" s="271"/>
      <c r="T35" s="271"/>
      <c r="U35" s="271"/>
      <c r="V35" s="271"/>
      <c r="W35" s="272"/>
    </row>
    <row r="36" spans="2:23" ht="44.2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1944</v>
      </c>
      <c r="D4" s="307" t="s">
        <v>2133</v>
      </c>
      <c r="E4" s="307"/>
      <c r="F4" s="307"/>
      <c r="G4" s="307"/>
      <c r="H4" s="308"/>
      <c r="J4" s="309" t="s">
        <v>6</v>
      </c>
      <c r="K4" s="307"/>
      <c r="L4" s="16" t="s">
        <v>2169</v>
      </c>
      <c r="M4" s="310" t="s">
        <v>2168</v>
      </c>
      <c r="N4" s="310"/>
      <c r="O4" s="310"/>
      <c r="P4" s="310"/>
      <c r="Q4" s="311"/>
      <c r="R4" s="17"/>
      <c r="S4" s="312" t="s">
        <v>2170</v>
      </c>
      <c r="T4" s="313"/>
      <c r="U4" s="313"/>
      <c r="V4" s="303" t="s">
        <v>1360</v>
      </c>
      <c r="W4" s="304"/>
    </row>
    <row r="5" spans="1:25" ht="15.75" customHeight="1" thickTop="1" x14ac:dyDescent="0.2">
      <c r="B5" s="47" t="s">
        <v>10</v>
      </c>
      <c r="C5" s="301" t="s">
        <v>10</v>
      </c>
      <c r="D5" s="301"/>
      <c r="E5" s="301"/>
      <c r="F5" s="301"/>
      <c r="G5" s="301"/>
      <c r="H5" s="301"/>
      <c r="I5" s="301"/>
      <c r="J5" s="301"/>
      <c r="K5" s="301"/>
      <c r="L5" s="301"/>
      <c r="M5" s="301"/>
      <c r="N5" s="301"/>
      <c r="O5" s="301"/>
      <c r="P5" s="301"/>
      <c r="Q5" s="301"/>
      <c r="R5" s="301"/>
      <c r="S5" s="301"/>
      <c r="T5" s="301"/>
      <c r="U5" s="301"/>
      <c r="V5" s="301"/>
      <c r="W5" s="348"/>
    </row>
    <row r="6" spans="1:25" ht="30" customHeight="1" thickBot="1" x14ac:dyDescent="0.25">
      <c r="B6" s="47" t="s">
        <v>11</v>
      </c>
      <c r="C6" s="19" t="s">
        <v>2163</v>
      </c>
      <c r="D6" s="299" t="s">
        <v>2167</v>
      </c>
      <c r="E6" s="299"/>
      <c r="F6" s="299"/>
      <c r="G6" s="299"/>
      <c r="H6" s="299"/>
      <c r="J6" s="223" t="s">
        <v>14</v>
      </c>
      <c r="K6" s="223"/>
      <c r="L6" s="223" t="s">
        <v>15</v>
      </c>
      <c r="M6" s="223"/>
      <c r="N6" s="348" t="s">
        <v>10</v>
      </c>
      <c r="O6" s="348"/>
      <c r="P6" s="348"/>
      <c r="Q6" s="348"/>
      <c r="R6" s="348"/>
      <c r="S6" s="348"/>
      <c r="T6" s="348"/>
      <c r="U6" s="348"/>
      <c r="V6" s="348"/>
      <c r="W6" s="348"/>
    </row>
    <row r="7" spans="1:25" ht="30" customHeight="1" thickBot="1" x14ac:dyDescent="0.25">
      <c r="B7" s="48"/>
      <c r="C7" s="19" t="s">
        <v>10</v>
      </c>
      <c r="D7" s="301" t="s">
        <v>10</v>
      </c>
      <c r="E7" s="301"/>
      <c r="F7" s="301"/>
      <c r="G7" s="301"/>
      <c r="H7" s="301"/>
      <c r="J7" s="21" t="s">
        <v>16</v>
      </c>
      <c r="K7" s="21" t="s">
        <v>17</v>
      </c>
      <c r="L7" s="21" t="s">
        <v>16</v>
      </c>
      <c r="M7" s="21" t="s">
        <v>17</v>
      </c>
      <c r="N7" s="22"/>
      <c r="O7" s="348" t="s">
        <v>10</v>
      </c>
      <c r="P7" s="348"/>
      <c r="Q7" s="348"/>
      <c r="R7" s="348"/>
      <c r="S7" s="348"/>
      <c r="T7" s="348"/>
      <c r="U7" s="348"/>
      <c r="V7" s="348"/>
      <c r="W7" s="348"/>
    </row>
    <row r="8" spans="1:25" ht="30" customHeight="1" thickBot="1" x14ac:dyDescent="0.25">
      <c r="B8" s="48"/>
      <c r="C8" s="19" t="s">
        <v>10</v>
      </c>
      <c r="D8" s="301" t="s">
        <v>10</v>
      </c>
      <c r="E8" s="301"/>
      <c r="F8" s="301"/>
      <c r="G8" s="301"/>
      <c r="H8" s="301"/>
      <c r="J8" s="23" t="s">
        <v>1156</v>
      </c>
      <c r="K8" s="23" t="s">
        <v>19</v>
      </c>
      <c r="L8" s="23" t="s">
        <v>1156</v>
      </c>
      <c r="M8" s="23" t="s">
        <v>19</v>
      </c>
      <c r="N8" s="22"/>
      <c r="P8" s="348" t="s">
        <v>10</v>
      </c>
      <c r="Q8" s="348"/>
      <c r="R8" s="348"/>
      <c r="S8" s="348"/>
      <c r="T8" s="348"/>
      <c r="U8" s="348"/>
      <c r="V8" s="348"/>
      <c r="W8" s="348"/>
    </row>
    <row r="9" spans="1:25" ht="25.5" customHeight="1" thickBot="1" x14ac:dyDescent="0.25">
      <c r="B9" s="48"/>
      <c r="C9" s="301" t="s">
        <v>10</v>
      </c>
      <c r="D9" s="301"/>
      <c r="E9" s="301"/>
      <c r="F9" s="301"/>
      <c r="G9" s="301"/>
      <c r="H9" s="301"/>
      <c r="I9" s="301"/>
      <c r="J9" s="301"/>
      <c r="K9" s="301"/>
      <c r="L9" s="301"/>
      <c r="M9" s="301"/>
      <c r="N9" s="301"/>
      <c r="O9" s="301"/>
      <c r="P9" s="301"/>
      <c r="Q9" s="301"/>
      <c r="R9" s="301"/>
      <c r="S9" s="301"/>
      <c r="T9" s="301"/>
      <c r="U9" s="301"/>
      <c r="V9" s="301"/>
      <c r="W9" s="348"/>
    </row>
    <row r="10" spans="1:25" ht="106.5" customHeight="1" thickTop="1" thickBot="1" x14ac:dyDescent="0.25">
      <c r="B10" s="24" t="s">
        <v>22</v>
      </c>
      <c r="C10" s="303" t="s">
        <v>2166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46" t="s">
        <v>25</v>
      </c>
      <c r="C13" s="225"/>
      <c r="D13" s="225"/>
      <c r="E13" s="225"/>
      <c r="F13" s="225"/>
      <c r="G13" s="225"/>
      <c r="H13" s="225"/>
      <c r="I13" s="225"/>
      <c r="J13" s="27"/>
      <c r="K13" s="225" t="s">
        <v>26</v>
      </c>
      <c r="L13" s="225"/>
      <c r="M13" s="225"/>
      <c r="N13" s="225"/>
      <c r="O13" s="225"/>
      <c r="P13" s="225"/>
      <c r="Q13" s="225"/>
      <c r="R13" s="28"/>
      <c r="S13" s="225" t="s">
        <v>27</v>
      </c>
      <c r="T13" s="225"/>
      <c r="U13" s="225"/>
      <c r="V13" s="225"/>
      <c r="W13" s="347"/>
    </row>
    <row r="14" spans="1:25" ht="69" customHeight="1" x14ac:dyDescent="0.2">
      <c r="B14" s="47" t="s">
        <v>28</v>
      </c>
      <c r="C14" s="299" t="s">
        <v>10</v>
      </c>
      <c r="D14" s="299"/>
      <c r="E14" s="299"/>
      <c r="F14" s="299"/>
      <c r="G14" s="299"/>
      <c r="H14" s="299"/>
      <c r="I14" s="299"/>
      <c r="J14" s="25"/>
      <c r="K14" s="25" t="s">
        <v>29</v>
      </c>
      <c r="L14" s="299" t="s">
        <v>10</v>
      </c>
      <c r="M14" s="299"/>
      <c r="N14" s="299"/>
      <c r="O14" s="299"/>
      <c r="P14" s="299"/>
      <c r="Q14" s="299"/>
      <c r="S14" s="25" t="s">
        <v>30</v>
      </c>
      <c r="T14" s="343" t="s">
        <v>2165</v>
      </c>
      <c r="U14" s="343"/>
      <c r="V14" s="343"/>
      <c r="W14" s="343"/>
    </row>
    <row r="15" spans="1:25" ht="86.25" customHeight="1" x14ac:dyDescent="0.2">
      <c r="B15" s="47" t="s">
        <v>32</v>
      </c>
      <c r="C15" s="299" t="s">
        <v>10</v>
      </c>
      <c r="D15" s="299"/>
      <c r="E15" s="299"/>
      <c r="F15" s="299"/>
      <c r="G15" s="299"/>
      <c r="H15" s="299"/>
      <c r="I15" s="299"/>
      <c r="J15" s="25"/>
      <c r="K15" s="25" t="s">
        <v>32</v>
      </c>
      <c r="L15" s="299" t="s">
        <v>10</v>
      </c>
      <c r="M15" s="299"/>
      <c r="N15" s="299"/>
      <c r="O15" s="299"/>
      <c r="P15" s="299"/>
      <c r="Q15" s="299"/>
      <c r="S15" s="25" t="s">
        <v>33</v>
      </c>
      <c r="T15" s="343" t="s">
        <v>10</v>
      </c>
      <c r="U15" s="343"/>
      <c r="V15" s="343"/>
      <c r="W15" s="343"/>
    </row>
    <row r="16" spans="1:25" ht="25.5" customHeight="1" thickBot="1" x14ac:dyDescent="0.25">
      <c r="B16" s="49" t="s">
        <v>34</v>
      </c>
      <c r="C16" s="228" t="s">
        <v>10</v>
      </c>
      <c r="D16" s="228"/>
      <c r="E16" s="228"/>
      <c r="F16" s="228"/>
      <c r="G16" s="228"/>
      <c r="H16" s="228"/>
      <c r="I16" s="228"/>
      <c r="J16" s="228"/>
      <c r="K16" s="228"/>
      <c r="L16" s="228"/>
      <c r="M16" s="228"/>
      <c r="N16" s="228"/>
      <c r="O16" s="228"/>
      <c r="P16" s="228"/>
      <c r="Q16" s="228"/>
      <c r="R16" s="228"/>
      <c r="S16" s="228"/>
      <c r="T16" s="228"/>
      <c r="U16" s="228"/>
      <c r="V16" s="228"/>
      <c r="W16" s="344"/>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345" t="s">
        <v>36</v>
      </c>
      <c r="C18" s="231"/>
      <c r="D18" s="231"/>
      <c r="E18" s="231"/>
      <c r="F18" s="231"/>
      <c r="G18" s="231"/>
      <c r="H18" s="231"/>
      <c r="I18" s="231"/>
      <c r="J18" s="231"/>
      <c r="K18" s="231"/>
      <c r="L18" s="231"/>
      <c r="M18" s="231"/>
      <c r="N18" s="231"/>
      <c r="O18" s="231"/>
      <c r="P18" s="231"/>
      <c r="Q18" s="231"/>
      <c r="R18" s="231"/>
      <c r="S18" s="231"/>
      <c r="T18" s="232"/>
      <c r="U18" s="233" t="s">
        <v>37</v>
      </c>
      <c r="V18" s="234"/>
      <c r="W18" s="331"/>
    </row>
    <row r="19" spans="2:27" ht="14.25" customHeight="1" x14ac:dyDescent="0.2">
      <c r="B19" s="341"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338" t="s">
        <v>46</v>
      </c>
    </row>
    <row r="20" spans="2:27" ht="27" customHeight="1" thickBot="1" x14ac:dyDescent="0.25">
      <c r="B20" s="342"/>
      <c r="C20" s="337"/>
      <c r="D20" s="337"/>
      <c r="E20" s="337"/>
      <c r="F20" s="337"/>
      <c r="G20" s="337"/>
      <c r="H20" s="337"/>
      <c r="I20" s="337"/>
      <c r="J20" s="337"/>
      <c r="K20" s="337"/>
      <c r="L20" s="337"/>
      <c r="M20" s="337"/>
      <c r="N20" s="337"/>
      <c r="O20" s="337"/>
      <c r="P20" s="337"/>
      <c r="Q20" s="337"/>
      <c r="R20" s="337"/>
      <c r="S20" s="337"/>
      <c r="T20" s="335"/>
      <c r="U20" s="336"/>
      <c r="V20" s="337"/>
      <c r="W20" s="339"/>
      <c r="Z20" s="32" t="s">
        <v>10</v>
      </c>
      <c r="AA20" s="32" t="s">
        <v>47</v>
      </c>
    </row>
    <row r="21" spans="2:27" ht="56.25" customHeight="1" thickBot="1" x14ac:dyDescent="0.25">
      <c r="B21" s="340" t="s">
        <v>2164</v>
      </c>
      <c r="C21" s="288"/>
      <c r="D21" s="288"/>
      <c r="E21" s="288"/>
      <c r="F21" s="288"/>
      <c r="G21" s="288"/>
      <c r="H21" s="288"/>
      <c r="I21" s="288"/>
      <c r="J21" s="288"/>
      <c r="K21" s="288"/>
      <c r="L21" s="288"/>
      <c r="M21" s="289" t="s">
        <v>2163</v>
      </c>
      <c r="N21" s="289"/>
      <c r="O21" s="289" t="s">
        <v>49</v>
      </c>
      <c r="P21" s="289"/>
      <c r="Q21" s="289" t="s">
        <v>132</v>
      </c>
      <c r="R21" s="289"/>
      <c r="S21" s="33" t="s">
        <v>51</v>
      </c>
      <c r="T21" s="33" t="s">
        <v>55</v>
      </c>
      <c r="U21" s="33" t="s">
        <v>55</v>
      </c>
      <c r="V21" s="33" t="str">
        <f>+IF(ISERR(U21/T21*100),"N/A",ROUND(U21/T21*100,2))</f>
        <v>N/A</v>
      </c>
      <c r="W21" s="51"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327"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331"/>
    </row>
    <row r="24" spans="2:27" ht="30.75" customHeight="1" thickBot="1" x14ac:dyDescent="0.25">
      <c r="B24" s="328"/>
      <c r="C24" s="329"/>
      <c r="D24" s="329"/>
      <c r="E24" s="329"/>
      <c r="F24" s="329"/>
      <c r="G24" s="329"/>
      <c r="H24" s="329"/>
      <c r="I24" s="329"/>
      <c r="J24" s="329"/>
      <c r="K24" s="329"/>
      <c r="L24" s="329"/>
      <c r="M24" s="329"/>
      <c r="N24" s="329"/>
      <c r="O24" s="329"/>
      <c r="P24" s="329"/>
      <c r="Q24" s="330"/>
      <c r="R24" s="50" t="s">
        <v>65</v>
      </c>
      <c r="S24" s="50" t="s">
        <v>65</v>
      </c>
      <c r="T24" s="50" t="s">
        <v>49</v>
      </c>
      <c r="U24" s="50" t="s">
        <v>65</v>
      </c>
      <c r="V24" s="50" t="s">
        <v>66</v>
      </c>
      <c r="W24" s="52" t="s">
        <v>54</v>
      </c>
      <c r="Y24" s="22"/>
    </row>
    <row r="25" spans="2:27" ht="23.25" customHeight="1" thickBot="1" x14ac:dyDescent="0.25">
      <c r="B25" s="332" t="s">
        <v>67</v>
      </c>
      <c r="C25" s="267"/>
      <c r="D25" s="267"/>
      <c r="E25" s="37" t="s">
        <v>2162</v>
      </c>
      <c r="F25" s="37"/>
      <c r="G25" s="37"/>
      <c r="H25" s="38"/>
      <c r="I25" s="38"/>
      <c r="J25" s="38"/>
      <c r="K25" s="38"/>
      <c r="L25" s="38"/>
      <c r="M25" s="38"/>
      <c r="N25" s="38"/>
      <c r="O25" s="38"/>
      <c r="P25" s="39"/>
      <c r="Q25" s="39"/>
      <c r="R25" s="40" t="s">
        <v>1348</v>
      </c>
      <c r="S25" s="40" t="s">
        <v>10</v>
      </c>
      <c r="T25" s="39"/>
      <c r="U25" s="40" t="s">
        <v>967</v>
      </c>
      <c r="V25" s="39"/>
      <c r="W25" s="53">
        <f>+IF(ISERR(U25/R25*100),"N/A",ROUND(U25/R25*100,2))</f>
        <v>41.38</v>
      </c>
    </row>
    <row r="26" spans="2:27" ht="26.25" customHeight="1" thickBot="1" x14ac:dyDescent="0.25">
      <c r="B26" s="333" t="s">
        <v>71</v>
      </c>
      <c r="C26" s="334"/>
      <c r="D26" s="334"/>
      <c r="E26" s="54" t="s">
        <v>2162</v>
      </c>
      <c r="F26" s="54"/>
      <c r="G26" s="54"/>
      <c r="H26" s="55"/>
      <c r="I26" s="55"/>
      <c r="J26" s="55"/>
      <c r="K26" s="55"/>
      <c r="L26" s="55"/>
      <c r="M26" s="55"/>
      <c r="N26" s="55"/>
      <c r="O26" s="55"/>
      <c r="P26" s="56"/>
      <c r="Q26" s="56"/>
      <c r="R26" s="57" t="s">
        <v>1348</v>
      </c>
      <c r="S26" s="57" t="s">
        <v>968</v>
      </c>
      <c r="T26" s="57">
        <f>+IF(ISERR(S26/R26*100),"N/A",ROUND(S26/R26*100,2))</f>
        <v>48.28</v>
      </c>
      <c r="U26" s="57" t="s">
        <v>967</v>
      </c>
      <c r="V26" s="57">
        <f>+IF(ISERR(U26/S26*100),"N/A",ROUND(U26/S26*100,2))</f>
        <v>85.71</v>
      </c>
      <c r="W26" s="58">
        <f>+IF(ISERR(U26/R26*100),"N/A",ROUND(U26/R26*100,2))</f>
        <v>41.38</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320" t="s">
        <v>2295</v>
      </c>
      <c r="C28" s="271"/>
      <c r="D28" s="271"/>
      <c r="E28" s="271"/>
      <c r="F28" s="271"/>
      <c r="G28" s="271"/>
      <c r="H28" s="271"/>
      <c r="I28" s="271"/>
      <c r="J28" s="271"/>
      <c r="K28" s="271"/>
      <c r="L28" s="271"/>
      <c r="M28" s="271"/>
      <c r="N28" s="271"/>
      <c r="O28" s="271"/>
      <c r="P28" s="271"/>
      <c r="Q28" s="271"/>
      <c r="R28" s="271"/>
      <c r="S28" s="271"/>
      <c r="T28" s="271"/>
      <c r="U28" s="271"/>
      <c r="V28" s="271"/>
      <c r="W28" s="321"/>
    </row>
    <row r="29" spans="2:27" ht="52.5" customHeight="1" thickBot="1" x14ac:dyDescent="0.25">
      <c r="B29" s="322"/>
      <c r="C29" s="285"/>
      <c r="D29" s="285"/>
      <c r="E29" s="285"/>
      <c r="F29" s="285"/>
      <c r="G29" s="285"/>
      <c r="H29" s="285"/>
      <c r="I29" s="285"/>
      <c r="J29" s="285"/>
      <c r="K29" s="285"/>
      <c r="L29" s="285"/>
      <c r="M29" s="285"/>
      <c r="N29" s="285"/>
      <c r="O29" s="285"/>
      <c r="P29" s="285"/>
      <c r="Q29" s="285"/>
      <c r="R29" s="285"/>
      <c r="S29" s="285"/>
      <c r="T29" s="285"/>
      <c r="U29" s="285"/>
      <c r="V29" s="285"/>
      <c r="W29" s="323"/>
    </row>
    <row r="30" spans="2:27" ht="37.5" customHeight="1" thickTop="1" x14ac:dyDescent="0.2">
      <c r="B30" s="320" t="s">
        <v>2296</v>
      </c>
      <c r="C30" s="271"/>
      <c r="D30" s="271"/>
      <c r="E30" s="271"/>
      <c r="F30" s="271"/>
      <c r="G30" s="271"/>
      <c r="H30" s="271"/>
      <c r="I30" s="271"/>
      <c r="J30" s="271"/>
      <c r="K30" s="271"/>
      <c r="L30" s="271"/>
      <c r="M30" s="271"/>
      <c r="N30" s="271"/>
      <c r="O30" s="271"/>
      <c r="P30" s="271"/>
      <c r="Q30" s="271"/>
      <c r="R30" s="271"/>
      <c r="S30" s="271"/>
      <c r="T30" s="271"/>
      <c r="U30" s="271"/>
      <c r="V30" s="271"/>
      <c r="W30" s="321"/>
    </row>
    <row r="31" spans="2:27" ht="33" customHeight="1" thickBot="1" x14ac:dyDescent="0.25">
      <c r="B31" s="322"/>
      <c r="C31" s="285"/>
      <c r="D31" s="285"/>
      <c r="E31" s="285"/>
      <c r="F31" s="285"/>
      <c r="G31" s="285"/>
      <c r="H31" s="285"/>
      <c r="I31" s="285"/>
      <c r="J31" s="285"/>
      <c r="K31" s="285"/>
      <c r="L31" s="285"/>
      <c r="M31" s="285"/>
      <c r="N31" s="285"/>
      <c r="O31" s="285"/>
      <c r="P31" s="285"/>
      <c r="Q31" s="285"/>
      <c r="R31" s="285"/>
      <c r="S31" s="285"/>
      <c r="T31" s="285"/>
      <c r="U31" s="285"/>
      <c r="V31" s="285"/>
      <c r="W31" s="323"/>
    </row>
    <row r="32" spans="2:27" ht="37.5" customHeight="1" thickTop="1" x14ac:dyDescent="0.2">
      <c r="B32" s="320" t="s">
        <v>2297</v>
      </c>
      <c r="C32" s="271"/>
      <c r="D32" s="271"/>
      <c r="E32" s="271"/>
      <c r="F32" s="271"/>
      <c r="G32" s="271"/>
      <c r="H32" s="271"/>
      <c r="I32" s="271"/>
      <c r="J32" s="271"/>
      <c r="K32" s="271"/>
      <c r="L32" s="271"/>
      <c r="M32" s="271"/>
      <c r="N32" s="271"/>
      <c r="O32" s="271"/>
      <c r="P32" s="271"/>
      <c r="Q32" s="271"/>
      <c r="R32" s="271"/>
      <c r="S32" s="271"/>
      <c r="T32" s="271"/>
      <c r="U32" s="271"/>
      <c r="V32" s="271"/>
      <c r="W32" s="321"/>
    </row>
    <row r="33" spans="2:23" ht="114.75" customHeight="1" thickBot="1" x14ac:dyDescent="0.25">
      <c r="B33" s="324"/>
      <c r="C33" s="325"/>
      <c r="D33" s="325"/>
      <c r="E33" s="325"/>
      <c r="F33" s="325"/>
      <c r="G33" s="325"/>
      <c r="H33" s="325"/>
      <c r="I33" s="325"/>
      <c r="J33" s="325"/>
      <c r="K33" s="325"/>
      <c r="L33" s="325"/>
      <c r="M33" s="325"/>
      <c r="N33" s="325"/>
      <c r="O33" s="325"/>
      <c r="P33" s="325"/>
      <c r="Q33" s="325"/>
      <c r="R33" s="325"/>
      <c r="S33" s="325"/>
      <c r="T33" s="325"/>
      <c r="U33" s="325"/>
      <c r="V33" s="325"/>
      <c r="W33" s="326"/>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72.75" customHeight="1" thickTop="1" thickBot="1" x14ac:dyDescent="0.25">
      <c r="B4" s="15" t="s">
        <v>3</v>
      </c>
      <c r="C4" s="16" t="s">
        <v>1434</v>
      </c>
      <c r="D4" s="307" t="s">
        <v>1433</v>
      </c>
      <c r="E4" s="307"/>
      <c r="F4" s="307"/>
      <c r="G4" s="307"/>
      <c r="H4" s="308"/>
      <c r="J4" s="309" t="s">
        <v>6</v>
      </c>
      <c r="K4" s="307"/>
      <c r="L4" s="16" t="s">
        <v>1432</v>
      </c>
      <c r="M4" s="310" t="s">
        <v>1431</v>
      </c>
      <c r="N4" s="310"/>
      <c r="O4" s="310"/>
      <c r="P4" s="310"/>
      <c r="Q4" s="311"/>
      <c r="R4" s="17"/>
      <c r="S4" s="312" t="s">
        <v>2170</v>
      </c>
      <c r="T4" s="313"/>
      <c r="U4" s="313"/>
      <c r="V4" s="303" t="s">
        <v>1430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1415</v>
      </c>
      <c r="D6" s="299" t="s">
        <v>1429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1428</v>
      </c>
      <c r="K8" s="23" t="s">
        <v>1427</v>
      </c>
      <c r="L8" s="23" t="s">
        <v>1426</v>
      </c>
      <c r="M8" s="23" t="s">
        <v>1425</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1424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1423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1422</v>
      </c>
      <c r="C21" s="288"/>
      <c r="D21" s="288"/>
      <c r="E21" s="288"/>
      <c r="F21" s="288"/>
      <c r="G21" s="288"/>
      <c r="H21" s="288"/>
      <c r="I21" s="288"/>
      <c r="J21" s="288"/>
      <c r="K21" s="288"/>
      <c r="L21" s="288"/>
      <c r="M21" s="289" t="s">
        <v>1415</v>
      </c>
      <c r="N21" s="289"/>
      <c r="O21" s="289" t="s">
        <v>49</v>
      </c>
      <c r="P21" s="289"/>
      <c r="Q21" s="289" t="s">
        <v>50</v>
      </c>
      <c r="R21" s="289"/>
      <c r="S21" s="33" t="s">
        <v>1421</v>
      </c>
      <c r="T21" s="33" t="s">
        <v>1421</v>
      </c>
      <c r="U21" s="33" t="s">
        <v>1420</v>
      </c>
      <c r="V21" s="33">
        <f>+IF(ISERR(U21/T21*100),"N/A",ROUND(U21/T21*100,2))</f>
        <v>99.1</v>
      </c>
      <c r="W21" s="34">
        <f>+IF(ISERR(U21/S21*100),"N/A",ROUND(U21/S21*100,2))</f>
        <v>99.1</v>
      </c>
    </row>
    <row r="22" spans="2:27" ht="56.25" customHeight="1" x14ac:dyDescent="0.2">
      <c r="B22" s="287" t="s">
        <v>1419</v>
      </c>
      <c r="C22" s="288"/>
      <c r="D22" s="288"/>
      <c r="E22" s="288"/>
      <c r="F22" s="288"/>
      <c r="G22" s="288"/>
      <c r="H22" s="288"/>
      <c r="I22" s="288"/>
      <c r="J22" s="288"/>
      <c r="K22" s="288"/>
      <c r="L22" s="288"/>
      <c r="M22" s="289" t="s">
        <v>1415</v>
      </c>
      <c r="N22" s="289"/>
      <c r="O22" s="289" t="s">
        <v>49</v>
      </c>
      <c r="P22" s="289"/>
      <c r="Q22" s="289" t="s">
        <v>50</v>
      </c>
      <c r="R22" s="289"/>
      <c r="S22" s="33" t="s">
        <v>1418</v>
      </c>
      <c r="T22" s="33" t="s">
        <v>1418</v>
      </c>
      <c r="U22" s="33" t="s">
        <v>1417</v>
      </c>
      <c r="V22" s="33">
        <f>+IF(ISERR(U22/T22*100),"N/A",ROUND(U22/T22*100,2))</f>
        <v>98.43</v>
      </c>
      <c r="W22" s="34">
        <f>+IF(ISERR(U22/S22*100),"N/A",ROUND(U22/S22*100,2))</f>
        <v>98.43</v>
      </c>
    </row>
    <row r="23" spans="2:27" ht="56.25" customHeight="1" thickBot="1" x14ac:dyDescent="0.25">
      <c r="B23" s="287" t="s">
        <v>1416</v>
      </c>
      <c r="C23" s="288"/>
      <c r="D23" s="288"/>
      <c r="E23" s="288"/>
      <c r="F23" s="288"/>
      <c r="G23" s="288"/>
      <c r="H23" s="288"/>
      <c r="I23" s="288"/>
      <c r="J23" s="288"/>
      <c r="K23" s="288"/>
      <c r="L23" s="288"/>
      <c r="M23" s="289" t="s">
        <v>1415</v>
      </c>
      <c r="N23" s="289"/>
      <c r="O23" s="289" t="s">
        <v>49</v>
      </c>
      <c r="P23" s="289"/>
      <c r="Q23" s="289" t="s">
        <v>50</v>
      </c>
      <c r="R23" s="289"/>
      <c r="S23" s="33" t="s">
        <v>987</v>
      </c>
      <c r="T23" s="33" t="s">
        <v>987</v>
      </c>
      <c r="U23" s="33" t="s">
        <v>1414</v>
      </c>
      <c r="V23" s="33">
        <f>+IF(ISERR(U23/T23*100),"N/A",ROUND(U23/T23*100,2))</f>
        <v>100.19</v>
      </c>
      <c r="W23" s="34">
        <f>+IF(ISERR(U23/S23*100),"N/A",ROUND(U23/S23*100,2))</f>
        <v>100.19</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1413</v>
      </c>
      <c r="F27" s="37"/>
      <c r="G27" s="37"/>
      <c r="H27" s="38"/>
      <c r="I27" s="38"/>
      <c r="J27" s="38"/>
      <c r="K27" s="38"/>
      <c r="L27" s="38"/>
      <c r="M27" s="38"/>
      <c r="N27" s="38"/>
      <c r="O27" s="38"/>
      <c r="P27" s="39"/>
      <c r="Q27" s="39"/>
      <c r="R27" s="40" t="s">
        <v>1412</v>
      </c>
      <c r="S27" s="40" t="s">
        <v>10</v>
      </c>
      <c r="T27" s="39"/>
      <c r="U27" s="40" t="s">
        <v>1410</v>
      </c>
      <c r="V27" s="39"/>
      <c r="W27" s="41">
        <f>+IF(ISERR(U27/R27*100),"N/A",ROUND(U27/R27*100,2))</f>
        <v>42.85</v>
      </c>
    </row>
    <row r="28" spans="2:27" ht="26.25" customHeight="1" thickBot="1" x14ac:dyDescent="0.25">
      <c r="B28" s="282" t="s">
        <v>71</v>
      </c>
      <c r="C28" s="283"/>
      <c r="D28" s="283"/>
      <c r="E28" s="42" t="s">
        <v>1413</v>
      </c>
      <c r="F28" s="42"/>
      <c r="G28" s="42"/>
      <c r="H28" s="43"/>
      <c r="I28" s="43"/>
      <c r="J28" s="43"/>
      <c r="K28" s="43"/>
      <c r="L28" s="43"/>
      <c r="M28" s="43"/>
      <c r="N28" s="43"/>
      <c r="O28" s="43"/>
      <c r="P28" s="44"/>
      <c r="Q28" s="44"/>
      <c r="R28" s="45" t="s">
        <v>1412</v>
      </c>
      <c r="S28" s="45" t="s">
        <v>1411</v>
      </c>
      <c r="T28" s="45">
        <f>+IF(ISERR(S28/R28*100),"N/A",ROUND(S28/R28*100,2))</f>
        <v>43.3</v>
      </c>
      <c r="U28" s="45" t="s">
        <v>1410</v>
      </c>
      <c r="V28" s="45">
        <f>+IF(ISERR(U28/S28*100),"N/A",ROUND(U28/S28*100,2))</f>
        <v>98.95</v>
      </c>
      <c r="W28" s="46">
        <f>+IF(ISERR(U28/R28*100),"N/A",ROUND(U28/R28*100,2))</f>
        <v>42.85</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2292</v>
      </c>
      <c r="C30" s="271"/>
      <c r="D30" s="271"/>
      <c r="E30" s="271"/>
      <c r="F30" s="271"/>
      <c r="G30" s="271"/>
      <c r="H30" s="271"/>
      <c r="I30" s="271"/>
      <c r="J30" s="271"/>
      <c r="K30" s="271"/>
      <c r="L30" s="271"/>
      <c r="M30" s="271"/>
      <c r="N30" s="271"/>
      <c r="O30" s="271"/>
      <c r="P30" s="271"/>
      <c r="Q30" s="271"/>
      <c r="R30" s="271"/>
      <c r="S30" s="271"/>
      <c r="T30" s="271"/>
      <c r="U30" s="271"/>
      <c r="V30" s="271"/>
      <c r="W30" s="272"/>
    </row>
    <row r="31" spans="2:27" ht="66"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2293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08"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2294</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75"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1434</v>
      </c>
      <c r="D4" s="307" t="s">
        <v>1433</v>
      </c>
      <c r="E4" s="307"/>
      <c r="F4" s="307"/>
      <c r="G4" s="307"/>
      <c r="H4" s="308"/>
      <c r="J4" s="309" t="s">
        <v>6</v>
      </c>
      <c r="K4" s="307"/>
      <c r="L4" s="16" t="s">
        <v>1451</v>
      </c>
      <c r="M4" s="310" t="s">
        <v>1450</v>
      </c>
      <c r="N4" s="310"/>
      <c r="O4" s="310"/>
      <c r="P4" s="310"/>
      <c r="Q4" s="311"/>
      <c r="R4" s="17"/>
      <c r="S4" s="312" t="s">
        <v>2170</v>
      </c>
      <c r="T4" s="313"/>
      <c r="U4" s="313"/>
      <c r="V4" s="303" t="s">
        <v>1449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1441</v>
      </c>
      <c r="D6" s="299" t="s">
        <v>1448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1447</v>
      </c>
      <c r="K8" s="23" t="s">
        <v>1446</v>
      </c>
      <c r="L8" s="23" t="s">
        <v>1445</v>
      </c>
      <c r="M8" s="23" t="s">
        <v>1444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98.25" customHeight="1" thickTop="1" thickBot="1" x14ac:dyDescent="0.25">
      <c r="B10" s="24" t="s">
        <v>22</v>
      </c>
      <c r="C10" s="303" t="s">
        <v>1443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1423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1442</v>
      </c>
      <c r="C21" s="288"/>
      <c r="D21" s="288"/>
      <c r="E21" s="288"/>
      <c r="F21" s="288"/>
      <c r="G21" s="288"/>
      <c r="H21" s="288"/>
      <c r="I21" s="288"/>
      <c r="J21" s="288"/>
      <c r="K21" s="288"/>
      <c r="L21" s="288"/>
      <c r="M21" s="289" t="s">
        <v>1441</v>
      </c>
      <c r="N21" s="289"/>
      <c r="O21" s="289" t="s">
        <v>1440</v>
      </c>
      <c r="P21" s="289"/>
      <c r="Q21" s="289" t="s">
        <v>50</v>
      </c>
      <c r="R21" s="289"/>
      <c r="S21" s="33" t="s">
        <v>914</v>
      </c>
      <c r="T21" s="33" t="s">
        <v>907</v>
      </c>
      <c r="U21" s="33" t="s">
        <v>1374</v>
      </c>
      <c r="V21" s="33">
        <f>+IF(ISERR(U21/T21*100),"N/A",ROUND(U21/T21*100,2))</f>
        <v>99.19</v>
      </c>
      <c r="W21" s="34">
        <f>+IF(ISERR(U21/S21*100),"N/A",ROUND(U21/S21*100,2))</f>
        <v>102.5</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1438</v>
      </c>
      <c r="F25" s="37"/>
      <c r="G25" s="37"/>
      <c r="H25" s="38"/>
      <c r="I25" s="38"/>
      <c r="J25" s="38"/>
      <c r="K25" s="38"/>
      <c r="L25" s="38"/>
      <c r="M25" s="38"/>
      <c r="N25" s="38"/>
      <c r="O25" s="38"/>
      <c r="P25" s="39"/>
      <c r="Q25" s="39"/>
      <c r="R25" s="40" t="s">
        <v>1439</v>
      </c>
      <c r="S25" s="40" t="s">
        <v>10</v>
      </c>
      <c r="T25" s="39"/>
      <c r="U25" s="40" t="s">
        <v>1435</v>
      </c>
      <c r="V25" s="39"/>
      <c r="W25" s="41">
        <f>+IF(ISERR(U25/R25*100),"N/A",ROUND(U25/R25*100,2))</f>
        <v>46.78</v>
      </c>
    </row>
    <row r="26" spans="2:27" ht="26.25" customHeight="1" thickBot="1" x14ac:dyDescent="0.25">
      <c r="B26" s="282" t="s">
        <v>71</v>
      </c>
      <c r="C26" s="283"/>
      <c r="D26" s="283"/>
      <c r="E26" s="42" t="s">
        <v>1438</v>
      </c>
      <c r="F26" s="42"/>
      <c r="G26" s="42"/>
      <c r="H26" s="43"/>
      <c r="I26" s="43"/>
      <c r="J26" s="43"/>
      <c r="K26" s="43"/>
      <c r="L26" s="43"/>
      <c r="M26" s="43"/>
      <c r="N26" s="43"/>
      <c r="O26" s="43"/>
      <c r="P26" s="44"/>
      <c r="Q26" s="44"/>
      <c r="R26" s="45" t="s">
        <v>1437</v>
      </c>
      <c r="S26" s="45" t="s">
        <v>1436</v>
      </c>
      <c r="T26" s="45">
        <f>+IF(ISERR(S26/R26*100),"N/A",ROUND(S26/R26*100,2))</f>
        <v>48.08</v>
      </c>
      <c r="U26" s="45" t="s">
        <v>1435</v>
      </c>
      <c r="V26" s="45">
        <f>+IF(ISERR(U26/S26*100),"N/A",ROUND(U26/S26*100,2))</f>
        <v>97.57</v>
      </c>
      <c r="W26" s="46">
        <f>+IF(ISERR(U26/R26*100),"N/A",ROUND(U26/R26*100,2))</f>
        <v>46.91</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2289</v>
      </c>
      <c r="C28" s="271"/>
      <c r="D28" s="271"/>
      <c r="E28" s="271"/>
      <c r="F28" s="271"/>
      <c r="G28" s="271"/>
      <c r="H28" s="271"/>
      <c r="I28" s="271"/>
      <c r="J28" s="271"/>
      <c r="K28" s="271"/>
      <c r="L28" s="271"/>
      <c r="M28" s="271"/>
      <c r="N28" s="271"/>
      <c r="O28" s="271"/>
      <c r="P28" s="271"/>
      <c r="Q28" s="271"/>
      <c r="R28" s="271"/>
      <c r="S28" s="271"/>
      <c r="T28" s="271"/>
      <c r="U28" s="271"/>
      <c r="V28" s="271"/>
      <c r="W28" s="272"/>
    </row>
    <row r="29" spans="2:27" ht="54"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2290</v>
      </c>
      <c r="C30" s="271"/>
      <c r="D30" s="271"/>
      <c r="E30" s="271"/>
      <c r="F30" s="271"/>
      <c r="G30" s="271"/>
      <c r="H30" s="271"/>
      <c r="I30" s="271"/>
      <c r="J30" s="271"/>
      <c r="K30" s="271"/>
      <c r="L30" s="271"/>
      <c r="M30" s="271"/>
      <c r="N30" s="271"/>
      <c r="O30" s="271"/>
      <c r="P30" s="271"/>
      <c r="Q30" s="271"/>
      <c r="R30" s="271"/>
      <c r="S30" s="271"/>
      <c r="T30" s="271"/>
      <c r="U30" s="271"/>
      <c r="V30" s="271"/>
      <c r="W30" s="272"/>
    </row>
    <row r="31" spans="2:27" ht="66"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2291</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1434</v>
      </c>
      <c r="D4" s="307" t="s">
        <v>1433</v>
      </c>
      <c r="E4" s="307"/>
      <c r="F4" s="307"/>
      <c r="G4" s="307"/>
      <c r="H4" s="308"/>
      <c r="J4" s="309" t="s">
        <v>6</v>
      </c>
      <c r="K4" s="307"/>
      <c r="L4" s="16" t="s">
        <v>1463</v>
      </c>
      <c r="M4" s="310" t="s">
        <v>1462</v>
      </c>
      <c r="N4" s="310"/>
      <c r="O4" s="310"/>
      <c r="P4" s="310"/>
      <c r="Q4" s="311"/>
      <c r="R4" s="17"/>
      <c r="S4" s="312" t="s">
        <v>2170</v>
      </c>
      <c r="T4" s="313"/>
      <c r="U4" s="313"/>
      <c r="V4" s="303" t="s">
        <v>1461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54" customHeight="1" thickBot="1" x14ac:dyDescent="0.25">
      <c r="B6" s="18" t="s">
        <v>11</v>
      </c>
      <c r="C6" s="19" t="s">
        <v>317</v>
      </c>
      <c r="D6" s="299" t="s">
        <v>1460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1459</v>
      </c>
      <c r="K8" s="23" t="s">
        <v>1458</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83.25" customHeight="1" thickTop="1" thickBot="1" x14ac:dyDescent="0.25">
      <c r="B10" s="24" t="s">
        <v>22</v>
      </c>
      <c r="C10" s="303" t="s">
        <v>1457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1423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44" t="s">
        <v>1456</v>
      </c>
      <c r="C21" s="245"/>
      <c r="D21" s="245"/>
      <c r="E21" s="245"/>
      <c r="F21" s="245"/>
      <c r="G21" s="245"/>
      <c r="H21" s="245"/>
      <c r="I21" s="245"/>
      <c r="J21" s="245"/>
      <c r="K21" s="245"/>
      <c r="L21" s="245"/>
      <c r="M21" s="246" t="s">
        <v>317</v>
      </c>
      <c r="N21" s="246"/>
      <c r="O21" s="246" t="s">
        <v>49</v>
      </c>
      <c r="P21" s="246"/>
      <c r="Q21" s="247" t="s">
        <v>50</v>
      </c>
      <c r="R21" s="247"/>
      <c r="S21" s="33" t="s">
        <v>59</v>
      </c>
      <c r="T21" s="33" t="s">
        <v>59</v>
      </c>
      <c r="U21" s="33" t="s">
        <v>2480</v>
      </c>
      <c r="V21" s="33">
        <v>155</v>
      </c>
      <c r="W21" s="34">
        <v>155</v>
      </c>
    </row>
    <row r="22" spans="2:27" ht="56.25" customHeight="1" thickBot="1" x14ac:dyDescent="0.25">
      <c r="B22" s="244" t="s">
        <v>1455</v>
      </c>
      <c r="C22" s="245"/>
      <c r="D22" s="245"/>
      <c r="E22" s="245"/>
      <c r="F22" s="245"/>
      <c r="G22" s="245"/>
      <c r="H22" s="245"/>
      <c r="I22" s="245"/>
      <c r="J22" s="245"/>
      <c r="K22" s="245"/>
      <c r="L22" s="245"/>
      <c r="M22" s="246" t="s">
        <v>317</v>
      </c>
      <c r="N22" s="246"/>
      <c r="O22" s="246" t="s">
        <v>49</v>
      </c>
      <c r="P22" s="246"/>
      <c r="Q22" s="247" t="s">
        <v>50</v>
      </c>
      <c r="R22" s="247"/>
      <c r="S22" s="33" t="s">
        <v>526</v>
      </c>
      <c r="T22" s="33" t="s">
        <v>85</v>
      </c>
      <c r="U22" s="33" t="s">
        <v>2481</v>
      </c>
      <c r="V22" s="33">
        <v>156</v>
      </c>
      <c r="W22" s="34">
        <v>41.05</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315</v>
      </c>
      <c r="F26" s="37"/>
      <c r="G26" s="37"/>
      <c r="H26" s="38"/>
      <c r="I26" s="38"/>
      <c r="J26" s="38"/>
      <c r="K26" s="38"/>
      <c r="L26" s="38"/>
      <c r="M26" s="38"/>
      <c r="N26" s="38"/>
      <c r="O26" s="38"/>
      <c r="P26" s="39"/>
      <c r="Q26" s="39"/>
      <c r="R26" s="40" t="s">
        <v>1454</v>
      </c>
      <c r="S26" s="40" t="s">
        <v>10</v>
      </c>
      <c r="T26" s="39"/>
      <c r="U26" s="40" t="s">
        <v>1452</v>
      </c>
      <c r="V26" s="39"/>
      <c r="W26" s="41">
        <f>+IF(ISERR(U26/R26*100),"N/A",ROUND(U26/R26*100,2))</f>
        <v>15.88</v>
      </c>
    </row>
    <row r="27" spans="2:27" ht="26.25" customHeight="1" thickBot="1" x14ac:dyDescent="0.25">
      <c r="B27" s="282" t="s">
        <v>71</v>
      </c>
      <c r="C27" s="283"/>
      <c r="D27" s="283"/>
      <c r="E27" s="42" t="s">
        <v>315</v>
      </c>
      <c r="F27" s="42"/>
      <c r="G27" s="42"/>
      <c r="H27" s="43"/>
      <c r="I27" s="43"/>
      <c r="J27" s="43"/>
      <c r="K27" s="43"/>
      <c r="L27" s="43"/>
      <c r="M27" s="43"/>
      <c r="N27" s="43"/>
      <c r="O27" s="43"/>
      <c r="P27" s="44"/>
      <c r="Q27" s="44"/>
      <c r="R27" s="45" t="s">
        <v>1454</v>
      </c>
      <c r="S27" s="45" t="s">
        <v>1453</v>
      </c>
      <c r="T27" s="45">
        <f>+IF(ISERR(S27/R27*100),"N/A",ROUND(S27/R27*100,2))</f>
        <v>44.18</v>
      </c>
      <c r="U27" s="45" t="s">
        <v>1452</v>
      </c>
      <c r="V27" s="45">
        <f>+IF(ISERR(U27/S27*100),"N/A",ROUND(U27/S27*100,2))</f>
        <v>35.94</v>
      </c>
      <c r="W27" s="46">
        <f>+IF(ISERR(U27/R27*100),"N/A",ROUND(U27/R27*100,2))</f>
        <v>15.88</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51" t="s">
        <v>2482</v>
      </c>
      <c r="C29" s="252"/>
      <c r="D29" s="252"/>
      <c r="E29" s="252"/>
      <c r="F29" s="252"/>
      <c r="G29" s="252"/>
      <c r="H29" s="252"/>
      <c r="I29" s="252"/>
      <c r="J29" s="252"/>
      <c r="K29" s="252"/>
      <c r="L29" s="252"/>
      <c r="M29" s="252"/>
      <c r="N29" s="252"/>
      <c r="O29" s="252"/>
      <c r="P29" s="252"/>
      <c r="Q29" s="252"/>
      <c r="R29" s="252"/>
      <c r="S29" s="252"/>
      <c r="T29" s="252"/>
      <c r="U29" s="252"/>
      <c r="V29" s="252"/>
      <c r="W29" s="253"/>
    </row>
    <row r="30" spans="2:27" ht="15" customHeight="1" thickBot="1" x14ac:dyDescent="0.25">
      <c r="B30" s="254"/>
      <c r="C30" s="255"/>
      <c r="D30" s="255"/>
      <c r="E30" s="255"/>
      <c r="F30" s="255"/>
      <c r="G30" s="255"/>
      <c r="H30" s="255"/>
      <c r="I30" s="255"/>
      <c r="J30" s="255"/>
      <c r="K30" s="255"/>
      <c r="L30" s="255"/>
      <c r="M30" s="255"/>
      <c r="N30" s="255"/>
      <c r="O30" s="255"/>
      <c r="P30" s="255"/>
      <c r="Q30" s="255"/>
      <c r="R30" s="255"/>
      <c r="S30" s="255"/>
      <c r="T30" s="255"/>
      <c r="U30" s="255"/>
      <c r="V30" s="255"/>
      <c r="W30" s="256"/>
    </row>
    <row r="31" spans="2:27" ht="37.5" customHeight="1" thickTop="1" x14ac:dyDescent="0.2">
      <c r="B31" s="251" t="s">
        <v>2483</v>
      </c>
      <c r="C31" s="252"/>
      <c r="D31" s="252"/>
      <c r="E31" s="252"/>
      <c r="F31" s="252"/>
      <c r="G31" s="252"/>
      <c r="H31" s="252"/>
      <c r="I31" s="252"/>
      <c r="J31" s="252"/>
      <c r="K31" s="252"/>
      <c r="L31" s="252"/>
      <c r="M31" s="252"/>
      <c r="N31" s="252"/>
      <c r="O31" s="252"/>
      <c r="P31" s="252"/>
      <c r="Q31" s="252"/>
      <c r="R31" s="252"/>
      <c r="S31" s="252"/>
      <c r="T31" s="252"/>
      <c r="U31" s="252"/>
      <c r="V31" s="252"/>
      <c r="W31" s="253"/>
    </row>
    <row r="32" spans="2:27" ht="15" customHeight="1" thickBot="1" x14ac:dyDescent="0.25">
      <c r="B32" s="254"/>
      <c r="C32" s="255"/>
      <c r="D32" s="255"/>
      <c r="E32" s="255"/>
      <c r="F32" s="255"/>
      <c r="G32" s="255"/>
      <c r="H32" s="255"/>
      <c r="I32" s="255"/>
      <c r="J32" s="255"/>
      <c r="K32" s="255"/>
      <c r="L32" s="255"/>
      <c r="M32" s="255"/>
      <c r="N32" s="255"/>
      <c r="O32" s="255"/>
      <c r="P32" s="255"/>
      <c r="Q32" s="255"/>
      <c r="R32" s="255"/>
      <c r="S32" s="255"/>
      <c r="T32" s="255"/>
      <c r="U32" s="255"/>
      <c r="V32" s="255"/>
      <c r="W32" s="256"/>
    </row>
    <row r="33" spans="2:23" ht="37.5" customHeight="1" thickTop="1" x14ac:dyDescent="0.2">
      <c r="B33" s="251" t="s">
        <v>2484</v>
      </c>
      <c r="C33" s="252"/>
      <c r="D33" s="252"/>
      <c r="E33" s="252"/>
      <c r="F33" s="252"/>
      <c r="G33" s="252"/>
      <c r="H33" s="252"/>
      <c r="I33" s="252"/>
      <c r="J33" s="252"/>
      <c r="K33" s="252"/>
      <c r="L33" s="252"/>
      <c r="M33" s="252"/>
      <c r="N33" s="252"/>
      <c r="O33" s="252"/>
      <c r="P33" s="252"/>
      <c r="Q33" s="252"/>
      <c r="R33" s="252"/>
      <c r="S33" s="252"/>
      <c r="T33" s="252"/>
      <c r="U33" s="252"/>
      <c r="V33" s="252"/>
      <c r="W33" s="253"/>
    </row>
    <row r="34" spans="2:23" ht="15.75" thickBot="1" x14ac:dyDescent="0.25">
      <c r="B34" s="257"/>
      <c r="C34" s="258"/>
      <c r="D34" s="258"/>
      <c r="E34" s="258"/>
      <c r="F34" s="258"/>
      <c r="G34" s="258"/>
      <c r="H34" s="258"/>
      <c r="I34" s="258"/>
      <c r="J34" s="258"/>
      <c r="K34" s="258"/>
      <c r="L34" s="258"/>
      <c r="M34" s="258"/>
      <c r="N34" s="258"/>
      <c r="O34" s="258"/>
      <c r="P34" s="258"/>
      <c r="Q34" s="258"/>
      <c r="R34" s="258"/>
      <c r="S34" s="258"/>
      <c r="T34" s="258"/>
      <c r="U34" s="258"/>
      <c r="V34" s="258"/>
      <c r="W34" s="2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tabColor indexed="53"/>
  </sheetPr>
  <dimension ref="A1:AA38"/>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1482</v>
      </c>
      <c r="D4" s="307" t="s">
        <v>1481</v>
      </c>
      <c r="E4" s="307"/>
      <c r="F4" s="307"/>
      <c r="G4" s="307"/>
      <c r="H4" s="308"/>
      <c r="J4" s="309" t="s">
        <v>6</v>
      </c>
      <c r="K4" s="307"/>
      <c r="L4" s="16" t="s">
        <v>378</v>
      </c>
      <c r="M4" s="310" t="s">
        <v>1480</v>
      </c>
      <c r="N4" s="310"/>
      <c r="O4" s="310"/>
      <c r="P4" s="310"/>
      <c r="Q4" s="311"/>
      <c r="R4" s="17"/>
      <c r="S4" s="312" t="s">
        <v>2170</v>
      </c>
      <c r="T4" s="313"/>
      <c r="U4" s="313"/>
      <c r="V4" s="303" t="s">
        <v>1479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1467</v>
      </c>
      <c r="D6" s="299" t="s">
        <v>1478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1477</v>
      </c>
      <c r="K8" s="23" t="s">
        <v>1476</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6.5" customHeight="1" thickTop="1" thickBot="1" x14ac:dyDescent="0.25">
      <c r="B10" s="24" t="s">
        <v>22</v>
      </c>
      <c r="C10" s="303" t="s">
        <v>1475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1474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1473</v>
      </c>
      <c r="C21" s="288"/>
      <c r="D21" s="288"/>
      <c r="E21" s="288"/>
      <c r="F21" s="288"/>
      <c r="G21" s="288"/>
      <c r="H21" s="288"/>
      <c r="I21" s="288"/>
      <c r="J21" s="288"/>
      <c r="K21" s="288"/>
      <c r="L21" s="288"/>
      <c r="M21" s="289" t="s">
        <v>1467</v>
      </c>
      <c r="N21" s="289"/>
      <c r="O21" s="289" t="s">
        <v>49</v>
      </c>
      <c r="P21" s="289"/>
      <c r="Q21" s="289" t="s">
        <v>132</v>
      </c>
      <c r="R21" s="289"/>
      <c r="S21" s="33" t="s">
        <v>51</v>
      </c>
      <c r="T21" s="33" t="s">
        <v>55</v>
      </c>
      <c r="U21" s="33" t="s">
        <v>55</v>
      </c>
      <c r="V21" s="33" t="str">
        <f t="shared" ref="V21:V26" si="0">+IF(ISERR(U21/T21*100),"N/A",ROUND(U21/T21*100,2))</f>
        <v>N/A</v>
      </c>
      <c r="W21" s="34" t="str">
        <f t="shared" ref="W21:W26" si="1">+IF(ISERR(U21/S21*100),"N/A",ROUND(U21/S21*100,2))</f>
        <v>N/A</v>
      </c>
    </row>
    <row r="22" spans="2:27" ht="56.25" customHeight="1" x14ac:dyDescent="0.2">
      <c r="B22" s="287" t="s">
        <v>1472</v>
      </c>
      <c r="C22" s="288"/>
      <c r="D22" s="288"/>
      <c r="E22" s="288"/>
      <c r="F22" s="288"/>
      <c r="G22" s="288"/>
      <c r="H22" s="288"/>
      <c r="I22" s="288"/>
      <c r="J22" s="288"/>
      <c r="K22" s="288"/>
      <c r="L22" s="288"/>
      <c r="M22" s="289" t="s">
        <v>1467</v>
      </c>
      <c r="N22" s="289"/>
      <c r="O22" s="289" t="s">
        <v>49</v>
      </c>
      <c r="P22" s="289"/>
      <c r="Q22" s="289" t="s">
        <v>54</v>
      </c>
      <c r="R22" s="289"/>
      <c r="S22" s="33" t="s">
        <v>465</v>
      </c>
      <c r="T22" s="33" t="s">
        <v>55</v>
      </c>
      <c r="U22" s="33" t="s">
        <v>55</v>
      </c>
      <c r="V22" s="33" t="str">
        <f t="shared" si="0"/>
        <v>N/A</v>
      </c>
      <c r="W22" s="34" t="str">
        <f t="shared" si="1"/>
        <v>N/A</v>
      </c>
    </row>
    <row r="23" spans="2:27" ht="56.25" customHeight="1" x14ac:dyDescent="0.2">
      <c r="B23" s="287" t="s">
        <v>1471</v>
      </c>
      <c r="C23" s="288"/>
      <c r="D23" s="288"/>
      <c r="E23" s="288"/>
      <c r="F23" s="288"/>
      <c r="G23" s="288"/>
      <c r="H23" s="288"/>
      <c r="I23" s="288"/>
      <c r="J23" s="288"/>
      <c r="K23" s="288"/>
      <c r="L23" s="288"/>
      <c r="M23" s="289" t="s">
        <v>1467</v>
      </c>
      <c r="N23" s="289"/>
      <c r="O23" s="289" t="s">
        <v>49</v>
      </c>
      <c r="P23" s="289"/>
      <c r="Q23" s="289" t="s">
        <v>54</v>
      </c>
      <c r="R23" s="289"/>
      <c r="S23" s="33" t="s">
        <v>465</v>
      </c>
      <c r="T23" s="33" t="s">
        <v>55</v>
      </c>
      <c r="U23" s="33" t="s">
        <v>55</v>
      </c>
      <c r="V23" s="33" t="str">
        <f t="shared" si="0"/>
        <v>N/A</v>
      </c>
      <c r="W23" s="34" t="str">
        <f t="shared" si="1"/>
        <v>N/A</v>
      </c>
    </row>
    <row r="24" spans="2:27" ht="56.25" customHeight="1" x14ac:dyDescent="0.2">
      <c r="B24" s="287" t="s">
        <v>1470</v>
      </c>
      <c r="C24" s="288"/>
      <c r="D24" s="288"/>
      <c r="E24" s="288"/>
      <c r="F24" s="288"/>
      <c r="G24" s="288"/>
      <c r="H24" s="288"/>
      <c r="I24" s="288"/>
      <c r="J24" s="288"/>
      <c r="K24" s="288"/>
      <c r="L24" s="288"/>
      <c r="M24" s="289" t="s">
        <v>1467</v>
      </c>
      <c r="N24" s="289"/>
      <c r="O24" s="289" t="s">
        <v>49</v>
      </c>
      <c r="P24" s="289"/>
      <c r="Q24" s="289" t="s">
        <v>132</v>
      </c>
      <c r="R24" s="289"/>
      <c r="S24" s="33" t="s">
        <v>465</v>
      </c>
      <c r="T24" s="33" t="s">
        <v>55</v>
      </c>
      <c r="U24" s="33" t="s">
        <v>55</v>
      </c>
      <c r="V24" s="33" t="str">
        <f t="shared" si="0"/>
        <v>N/A</v>
      </c>
      <c r="W24" s="34" t="str">
        <f t="shared" si="1"/>
        <v>N/A</v>
      </c>
    </row>
    <row r="25" spans="2:27" ht="56.25" customHeight="1" x14ac:dyDescent="0.2">
      <c r="B25" s="287" t="s">
        <v>1469</v>
      </c>
      <c r="C25" s="288"/>
      <c r="D25" s="288"/>
      <c r="E25" s="288"/>
      <c r="F25" s="288"/>
      <c r="G25" s="288"/>
      <c r="H25" s="288"/>
      <c r="I25" s="288"/>
      <c r="J25" s="288"/>
      <c r="K25" s="288"/>
      <c r="L25" s="288"/>
      <c r="M25" s="289" t="s">
        <v>1467</v>
      </c>
      <c r="N25" s="289"/>
      <c r="O25" s="289" t="s">
        <v>49</v>
      </c>
      <c r="P25" s="289"/>
      <c r="Q25" s="289" t="s">
        <v>54</v>
      </c>
      <c r="R25" s="289"/>
      <c r="S25" s="33" t="s">
        <v>51</v>
      </c>
      <c r="T25" s="33" t="s">
        <v>55</v>
      </c>
      <c r="U25" s="33" t="s">
        <v>55</v>
      </c>
      <c r="V25" s="33" t="str">
        <f t="shared" si="0"/>
        <v>N/A</v>
      </c>
      <c r="W25" s="34" t="str">
        <f t="shared" si="1"/>
        <v>N/A</v>
      </c>
    </row>
    <row r="26" spans="2:27" ht="56.25" customHeight="1" thickBot="1" x14ac:dyDescent="0.25">
      <c r="B26" s="287" t="s">
        <v>1468</v>
      </c>
      <c r="C26" s="288"/>
      <c r="D26" s="288"/>
      <c r="E26" s="288"/>
      <c r="F26" s="288"/>
      <c r="G26" s="288"/>
      <c r="H26" s="288"/>
      <c r="I26" s="288"/>
      <c r="J26" s="288"/>
      <c r="K26" s="288"/>
      <c r="L26" s="288"/>
      <c r="M26" s="289" t="s">
        <v>1467</v>
      </c>
      <c r="N26" s="289"/>
      <c r="O26" s="289" t="s">
        <v>49</v>
      </c>
      <c r="P26" s="289"/>
      <c r="Q26" s="289" t="s">
        <v>54</v>
      </c>
      <c r="R26" s="289"/>
      <c r="S26" s="33" t="s">
        <v>440</v>
      </c>
      <c r="T26" s="33" t="s">
        <v>55</v>
      </c>
      <c r="U26" s="33" t="s">
        <v>55</v>
      </c>
      <c r="V26" s="33" t="str">
        <f t="shared" si="0"/>
        <v>N/A</v>
      </c>
      <c r="W26" s="34" t="str">
        <f t="shared" si="1"/>
        <v>N/A</v>
      </c>
    </row>
    <row r="27" spans="2:27" ht="21.75" customHeight="1" thickTop="1" thickBot="1" x14ac:dyDescent="0.25">
      <c r="B27" s="11" t="s">
        <v>62</v>
      </c>
      <c r="C27" s="12"/>
      <c r="D27" s="12"/>
      <c r="E27" s="12"/>
      <c r="F27" s="12"/>
      <c r="G27" s="12"/>
      <c r="H27" s="13"/>
      <c r="I27" s="13"/>
      <c r="J27" s="13"/>
      <c r="K27" s="13"/>
      <c r="L27" s="13"/>
      <c r="M27" s="13"/>
      <c r="N27" s="13"/>
      <c r="O27" s="13"/>
      <c r="P27" s="13"/>
      <c r="Q27" s="13"/>
      <c r="R27" s="13"/>
      <c r="S27" s="13"/>
      <c r="T27" s="13"/>
      <c r="U27" s="13"/>
      <c r="V27" s="13"/>
      <c r="W27" s="14"/>
      <c r="X27" s="22"/>
    </row>
    <row r="28" spans="2:27" ht="29.25" customHeight="1" thickTop="1" thickBot="1" x14ac:dyDescent="0.25">
      <c r="B28" s="276" t="s">
        <v>2468</v>
      </c>
      <c r="C28" s="261"/>
      <c r="D28" s="261"/>
      <c r="E28" s="261"/>
      <c r="F28" s="261"/>
      <c r="G28" s="261"/>
      <c r="H28" s="261"/>
      <c r="I28" s="261"/>
      <c r="J28" s="261"/>
      <c r="K28" s="261"/>
      <c r="L28" s="261"/>
      <c r="M28" s="261"/>
      <c r="N28" s="261"/>
      <c r="O28" s="261"/>
      <c r="P28" s="261"/>
      <c r="Q28" s="262"/>
      <c r="R28" s="35" t="s">
        <v>42</v>
      </c>
      <c r="S28" s="234" t="s">
        <v>43</v>
      </c>
      <c r="T28" s="234"/>
      <c r="U28" s="30" t="s">
        <v>63</v>
      </c>
      <c r="V28" s="233" t="s">
        <v>64</v>
      </c>
      <c r="W28" s="280"/>
    </row>
    <row r="29" spans="2:27" ht="30.75" customHeight="1" thickBot="1" x14ac:dyDescent="0.25">
      <c r="B29" s="277"/>
      <c r="C29" s="278"/>
      <c r="D29" s="278"/>
      <c r="E29" s="278"/>
      <c r="F29" s="278"/>
      <c r="G29" s="278"/>
      <c r="H29" s="278"/>
      <c r="I29" s="278"/>
      <c r="J29" s="278"/>
      <c r="K29" s="278"/>
      <c r="L29" s="278"/>
      <c r="M29" s="278"/>
      <c r="N29" s="278"/>
      <c r="O29" s="278"/>
      <c r="P29" s="278"/>
      <c r="Q29" s="279"/>
      <c r="R29" s="31" t="s">
        <v>65</v>
      </c>
      <c r="S29" s="31" t="s">
        <v>65</v>
      </c>
      <c r="T29" s="31" t="s">
        <v>49</v>
      </c>
      <c r="U29" s="31" t="s">
        <v>65</v>
      </c>
      <c r="V29" s="31" t="s">
        <v>66</v>
      </c>
      <c r="W29" s="36" t="s">
        <v>54</v>
      </c>
      <c r="Y29" s="22"/>
    </row>
    <row r="30" spans="2:27" ht="23.25" customHeight="1" thickBot="1" x14ac:dyDescent="0.25">
      <c r="B30" s="281" t="s">
        <v>67</v>
      </c>
      <c r="C30" s="267"/>
      <c r="D30" s="267"/>
      <c r="E30" s="37" t="s">
        <v>1466</v>
      </c>
      <c r="F30" s="37"/>
      <c r="G30" s="37"/>
      <c r="H30" s="38"/>
      <c r="I30" s="38"/>
      <c r="J30" s="38"/>
      <c r="K30" s="38"/>
      <c r="L30" s="38"/>
      <c r="M30" s="38"/>
      <c r="N30" s="38"/>
      <c r="O30" s="38"/>
      <c r="P30" s="39"/>
      <c r="Q30" s="39"/>
      <c r="R30" s="40" t="s">
        <v>1465</v>
      </c>
      <c r="S30" s="40" t="s">
        <v>10</v>
      </c>
      <c r="T30" s="39"/>
      <c r="U30" s="40" t="s">
        <v>87</v>
      </c>
      <c r="V30" s="39"/>
      <c r="W30" s="41">
        <f>+IF(ISERR(U30/R30*100),"N/A",ROUND(U30/R30*100,2))</f>
        <v>0</v>
      </c>
    </row>
    <row r="31" spans="2:27" ht="26.25" customHeight="1" thickBot="1" x14ac:dyDescent="0.25">
      <c r="B31" s="282" t="s">
        <v>71</v>
      </c>
      <c r="C31" s="283"/>
      <c r="D31" s="283"/>
      <c r="E31" s="42" t="s">
        <v>1466</v>
      </c>
      <c r="F31" s="42"/>
      <c r="G31" s="42"/>
      <c r="H31" s="43"/>
      <c r="I31" s="43"/>
      <c r="J31" s="43"/>
      <c r="K31" s="43"/>
      <c r="L31" s="43"/>
      <c r="M31" s="43"/>
      <c r="N31" s="43"/>
      <c r="O31" s="43"/>
      <c r="P31" s="44"/>
      <c r="Q31" s="44"/>
      <c r="R31" s="45" t="s">
        <v>1465</v>
      </c>
      <c r="S31" s="45" t="s">
        <v>1464</v>
      </c>
      <c r="T31" s="45">
        <f>+IF(ISERR(S31/R31*100),"N/A",ROUND(S31/R31*100,2))</f>
        <v>45.14</v>
      </c>
      <c r="U31" s="45" t="s">
        <v>87</v>
      </c>
      <c r="V31" s="45">
        <f>+IF(ISERR(U31/S31*100),"N/A",ROUND(U31/S31*100,2))</f>
        <v>0</v>
      </c>
      <c r="W31" s="46">
        <f>+IF(ISERR(U31/R31*100),"N/A",ROUND(U31/R31*100,2))</f>
        <v>0</v>
      </c>
    </row>
    <row r="32" spans="2:27" ht="22.5" customHeight="1" thickTop="1" thickBot="1" x14ac:dyDescent="0.25">
      <c r="B32" s="11" t="s">
        <v>74</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70" t="s">
        <v>2286</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08.7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2287</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5" customHeight="1" thickBot="1" x14ac:dyDescent="0.25">
      <c r="B36" s="284"/>
      <c r="C36" s="285"/>
      <c r="D36" s="285"/>
      <c r="E36" s="285"/>
      <c r="F36" s="285"/>
      <c r="G36" s="285"/>
      <c r="H36" s="285"/>
      <c r="I36" s="285"/>
      <c r="J36" s="285"/>
      <c r="K36" s="285"/>
      <c r="L36" s="285"/>
      <c r="M36" s="285"/>
      <c r="N36" s="285"/>
      <c r="O36" s="285"/>
      <c r="P36" s="285"/>
      <c r="Q36" s="285"/>
      <c r="R36" s="285"/>
      <c r="S36" s="285"/>
      <c r="T36" s="285"/>
      <c r="U36" s="285"/>
      <c r="V36" s="285"/>
      <c r="W36" s="286"/>
    </row>
    <row r="37" spans="2:23" ht="37.5" customHeight="1" thickTop="1" x14ac:dyDescent="0.2">
      <c r="B37" s="270" t="s">
        <v>2288</v>
      </c>
      <c r="C37" s="271"/>
      <c r="D37" s="271"/>
      <c r="E37" s="271"/>
      <c r="F37" s="271"/>
      <c r="G37" s="271"/>
      <c r="H37" s="271"/>
      <c r="I37" s="271"/>
      <c r="J37" s="271"/>
      <c r="K37" s="271"/>
      <c r="L37" s="271"/>
      <c r="M37" s="271"/>
      <c r="N37" s="271"/>
      <c r="O37" s="271"/>
      <c r="P37" s="271"/>
      <c r="Q37" s="271"/>
      <c r="R37" s="271"/>
      <c r="S37" s="271"/>
      <c r="T37" s="271"/>
      <c r="U37" s="271"/>
      <c r="V37" s="271"/>
      <c r="W37" s="272"/>
    </row>
    <row r="38" spans="2:23" ht="15.75" thickBot="1" x14ac:dyDescent="0.25">
      <c r="B38" s="273"/>
      <c r="C38" s="274"/>
      <c r="D38" s="274"/>
      <c r="E38" s="274"/>
      <c r="F38" s="274"/>
      <c r="G38" s="274"/>
      <c r="H38" s="274"/>
      <c r="I38" s="274"/>
      <c r="J38" s="274"/>
      <c r="K38" s="274"/>
      <c r="L38" s="274"/>
      <c r="M38" s="274"/>
      <c r="N38" s="274"/>
      <c r="O38" s="274"/>
      <c r="P38" s="274"/>
      <c r="Q38" s="274"/>
      <c r="R38" s="274"/>
      <c r="S38" s="274"/>
      <c r="T38" s="274"/>
      <c r="U38" s="274"/>
      <c r="V38" s="274"/>
      <c r="W38" s="275"/>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1493</v>
      </c>
      <c r="D4" s="307" t="s">
        <v>1492</v>
      </c>
      <c r="E4" s="307"/>
      <c r="F4" s="307"/>
      <c r="G4" s="307"/>
      <c r="H4" s="308"/>
      <c r="J4" s="309" t="s">
        <v>6</v>
      </c>
      <c r="K4" s="307"/>
      <c r="L4" s="16" t="s">
        <v>179</v>
      </c>
      <c r="M4" s="310" t="s">
        <v>1491</v>
      </c>
      <c r="N4" s="310"/>
      <c r="O4" s="310"/>
      <c r="P4" s="310"/>
      <c r="Q4" s="311"/>
      <c r="R4" s="17"/>
      <c r="S4" s="312" t="s">
        <v>2170</v>
      </c>
      <c r="T4" s="313"/>
      <c r="U4" s="313"/>
      <c r="V4" s="303" t="s">
        <v>1483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231</v>
      </c>
      <c r="D6" s="299" t="s">
        <v>1490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1489</v>
      </c>
      <c r="K8" s="23" t="s">
        <v>1488</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1487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1485</v>
      </c>
      <c r="C21" s="288"/>
      <c r="D21" s="288"/>
      <c r="E21" s="288"/>
      <c r="F21" s="288"/>
      <c r="G21" s="288"/>
      <c r="H21" s="288"/>
      <c r="I21" s="288"/>
      <c r="J21" s="288"/>
      <c r="K21" s="288"/>
      <c r="L21" s="288"/>
      <c r="M21" s="289" t="s">
        <v>231</v>
      </c>
      <c r="N21" s="289"/>
      <c r="O21" s="289" t="s">
        <v>49</v>
      </c>
      <c r="P21" s="289"/>
      <c r="Q21" s="289" t="s">
        <v>54</v>
      </c>
      <c r="R21" s="289"/>
      <c r="S21" s="33" t="s">
        <v>282</v>
      </c>
      <c r="T21" s="33" t="s">
        <v>55</v>
      </c>
      <c r="U21" s="33" t="s">
        <v>55</v>
      </c>
      <c r="V21" s="33" t="str">
        <f>+IF(ISERR(U21/T21*100),"N/A",ROUND(U21/T21*100,2))</f>
        <v>N/A</v>
      </c>
      <c r="W21" s="34" t="str">
        <f>+IF(ISERR(U21/S21*100),"N/A",ROUND(U21/S21*100,2))</f>
        <v>N/A</v>
      </c>
    </row>
    <row r="22" spans="2:27" ht="56.25" customHeight="1" thickBot="1" x14ac:dyDescent="0.25">
      <c r="B22" s="287" t="s">
        <v>1484</v>
      </c>
      <c r="C22" s="288"/>
      <c r="D22" s="288"/>
      <c r="E22" s="288"/>
      <c r="F22" s="288"/>
      <c r="G22" s="288"/>
      <c r="H22" s="288"/>
      <c r="I22" s="288"/>
      <c r="J22" s="288"/>
      <c r="K22" s="288"/>
      <c r="L22" s="288"/>
      <c r="M22" s="289" t="s">
        <v>231</v>
      </c>
      <c r="N22" s="289"/>
      <c r="O22" s="289" t="s">
        <v>49</v>
      </c>
      <c r="P22" s="289"/>
      <c r="Q22" s="289" t="s">
        <v>54</v>
      </c>
      <c r="R22" s="289"/>
      <c r="S22" s="33" t="s">
        <v>297</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219</v>
      </c>
      <c r="F26" s="37"/>
      <c r="G26" s="37"/>
      <c r="H26" s="38"/>
      <c r="I26" s="38"/>
      <c r="J26" s="38"/>
      <c r="K26" s="38"/>
      <c r="L26" s="38"/>
      <c r="M26" s="38"/>
      <c r="N26" s="38"/>
      <c r="O26" s="38"/>
      <c r="P26" s="39"/>
      <c r="Q26" s="39"/>
      <c r="R26" s="40" t="s">
        <v>1483</v>
      </c>
      <c r="S26" s="40" t="s">
        <v>10</v>
      </c>
      <c r="T26" s="39"/>
      <c r="U26" s="40" t="s">
        <v>87</v>
      </c>
      <c r="V26" s="39"/>
      <c r="W26" s="41">
        <f>+IF(ISERR(U26/R26*100),"N/A",ROUND(U26/R26*100,2))</f>
        <v>0</v>
      </c>
    </row>
    <row r="27" spans="2:27" ht="26.25" customHeight="1" thickBot="1" x14ac:dyDescent="0.25">
      <c r="B27" s="282" t="s">
        <v>71</v>
      </c>
      <c r="C27" s="283"/>
      <c r="D27" s="283"/>
      <c r="E27" s="42" t="s">
        <v>219</v>
      </c>
      <c r="F27" s="42"/>
      <c r="G27" s="42"/>
      <c r="H27" s="43"/>
      <c r="I27" s="43"/>
      <c r="J27" s="43"/>
      <c r="K27" s="43"/>
      <c r="L27" s="43"/>
      <c r="M27" s="43"/>
      <c r="N27" s="43"/>
      <c r="O27" s="43"/>
      <c r="P27" s="44"/>
      <c r="Q27" s="44"/>
      <c r="R27" s="45" t="s">
        <v>1483</v>
      </c>
      <c r="S27" s="45" t="s">
        <v>87</v>
      </c>
      <c r="T27" s="45">
        <f>+IF(ISERR(S27/R27*100),"N/A",ROUND(S27/R27*100,2))</f>
        <v>0</v>
      </c>
      <c r="U27" s="45" t="s">
        <v>87</v>
      </c>
      <c r="V27" s="45" t="str">
        <f>+IF(ISERR(U27/S27*100),"N/A",ROUND(U27/S27*100,2))</f>
        <v>N/A</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2283</v>
      </c>
      <c r="C29" s="271"/>
      <c r="D29" s="271"/>
      <c r="E29" s="271"/>
      <c r="F29" s="271"/>
      <c r="G29" s="271"/>
      <c r="H29" s="271"/>
      <c r="I29" s="271"/>
      <c r="J29" s="271"/>
      <c r="K29" s="271"/>
      <c r="L29" s="271"/>
      <c r="M29" s="271"/>
      <c r="N29" s="271"/>
      <c r="O29" s="271"/>
      <c r="P29" s="271"/>
      <c r="Q29" s="271"/>
      <c r="R29" s="271"/>
      <c r="S29" s="271"/>
      <c r="T29" s="271"/>
      <c r="U29" s="271"/>
      <c r="V29" s="271"/>
      <c r="W29" s="272"/>
    </row>
    <row r="30" spans="2:27" ht="50.2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2284</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2285</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indexed="53"/>
  </sheetPr>
  <dimension ref="A1:AA39"/>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1493</v>
      </c>
      <c r="D4" s="307" t="s">
        <v>1492</v>
      </c>
      <c r="E4" s="307"/>
      <c r="F4" s="307"/>
      <c r="G4" s="307"/>
      <c r="H4" s="308"/>
      <c r="J4" s="309" t="s">
        <v>6</v>
      </c>
      <c r="K4" s="307"/>
      <c r="L4" s="16" t="s">
        <v>1513</v>
      </c>
      <c r="M4" s="310" t="s">
        <v>1512</v>
      </c>
      <c r="N4" s="310"/>
      <c r="O4" s="310"/>
      <c r="P4" s="310"/>
      <c r="Q4" s="311"/>
      <c r="R4" s="17"/>
      <c r="S4" s="312" t="s">
        <v>2170</v>
      </c>
      <c r="T4" s="313"/>
      <c r="U4" s="313"/>
      <c r="V4" s="303" t="s">
        <v>1199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233</v>
      </c>
      <c r="D6" s="299" t="s">
        <v>1511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1499</v>
      </c>
      <c r="D7" s="301" t="s">
        <v>1510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1509</v>
      </c>
      <c r="K8" s="23" t="s">
        <v>1508</v>
      </c>
      <c r="L8" s="23" t="s">
        <v>1507</v>
      </c>
      <c r="M8" s="23" t="s">
        <v>1506</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1505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1504</v>
      </c>
      <c r="C21" s="288"/>
      <c r="D21" s="288"/>
      <c r="E21" s="288"/>
      <c r="F21" s="288"/>
      <c r="G21" s="288"/>
      <c r="H21" s="288"/>
      <c r="I21" s="288"/>
      <c r="J21" s="288"/>
      <c r="K21" s="288"/>
      <c r="L21" s="288"/>
      <c r="M21" s="289" t="s">
        <v>233</v>
      </c>
      <c r="N21" s="289"/>
      <c r="O21" s="289" t="s">
        <v>49</v>
      </c>
      <c r="P21" s="289"/>
      <c r="Q21" s="289" t="s">
        <v>132</v>
      </c>
      <c r="R21" s="289"/>
      <c r="S21" s="33" t="s">
        <v>51</v>
      </c>
      <c r="T21" s="33" t="s">
        <v>55</v>
      </c>
      <c r="U21" s="33" t="s">
        <v>55</v>
      </c>
      <c r="V21" s="33" t="str">
        <f>+IF(ISERR(U21/T21*100),"N/A",ROUND(U21/T21*100,2))</f>
        <v>N/A</v>
      </c>
      <c r="W21" s="34" t="str">
        <f>+IF(ISERR(U21/S21*100),"N/A",ROUND(U21/S21*100,2))</f>
        <v>N/A</v>
      </c>
    </row>
    <row r="22" spans="2:27" ht="56.25" customHeight="1" x14ac:dyDescent="0.2">
      <c r="B22" s="287" t="s">
        <v>1503</v>
      </c>
      <c r="C22" s="288"/>
      <c r="D22" s="288"/>
      <c r="E22" s="288"/>
      <c r="F22" s="288"/>
      <c r="G22" s="288"/>
      <c r="H22" s="288"/>
      <c r="I22" s="288"/>
      <c r="J22" s="288"/>
      <c r="K22" s="288"/>
      <c r="L22" s="288"/>
      <c r="M22" s="289" t="s">
        <v>233</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56.25" customHeight="1" x14ac:dyDescent="0.2">
      <c r="B23" s="287" t="s">
        <v>1502</v>
      </c>
      <c r="C23" s="288"/>
      <c r="D23" s="288"/>
      <c r="E23" s="288"/>
      <c r="F23" s="288"/>
      <c r="G23" s="288"/>
      <c r="H23" s="288"/>
      <c r="I23" s="288"/>
      <c r="J23" s="288"/>
      <c r="K23" s="288"/>
      <c r="L23" s="288"/>
      <c r="M23" s="289" t="s">
        <v>233</v>
      </c>
      <c r="N23" s="289"/>
      <c r="O23" s="289" t="s">
        <v>49</v>
      </c>
      <c r="P23" s="289"/>
      <c r="Q23" s="289" t="s">
        <v>54</v>
      </c>
      <c r="R23" s="289"/>
      <c r="S23" s="33" t="s">
        <v>51</v>
      </c>
      <c r="T23" s="33" t="s">
        <v>55</v>
      </c>
      <c r="U23" s="33" t="s">
        <v>55</v>
      </c>
      <c r="V23" s="33" t="str">
        <f>+IF(ISERR(U23/T23*100),"N/A",ROUND(U23/T23*100,2))</f>
        <v>N/A</v>
      </c>
      <c r="W23" s="34" t="str">
        <f>+IF(ISERR(U23/S23*100),"N/A",ROUND(U23/S23*100,2))</f>
        <v>N/A</v>
      </c>
    </row>
    <row r="24" spans="2:27" ht="56.25" customHeight="1" x14ac:dyDescent="0.2">
      <c r="B24" s="287" t="s">
        <v>1501</v>
      </c>
      <c r="C24" s="288"/>
      <c r="D24" s="288"/>
      <c r="E24" s="288"/>
      <c r="F24" s="288"/>
      <c r="G24" s="288"/>
      <c r="H24" s="288"/>
      <c r="I24" s="288"/>
      <c r="J24" s="288"/>
      <c r="K24" s="288"/>
      <c r="L24" s="288"/>
      <c r="M24" s="289" t="s">
        <v>233</v>
      </c>
      <c r="N24" s="289"/>
      <c r="O24" s="289" t="s">
        <v>49</v>
      </c>
      <c r="P24" s="289"/>
      <c r="Q24" s="289" t="s">
        <v>54</v>
      </c>
      <c r="R24" s="289"/>
      <c r="S24" s="33" t="s">
        <v>51</v>
      </c>
      <c r="T24" s="33" t="s">
        <v>55</v>
      </c>
      <c r="U24" s="33" t="s">
        <v>55</v>
      </c>
      <c r="V24" s="33" t="str">
        <f>+IF(ISERR(U24/T24*100),"N/A",ROUND(U24/T24*100,2))</f>
        <v>N/A</v>
      </c>
      <c r="W24" s="34" t="str">
        <f>+IF(ISERR(U24/S24*100),"N/A",ROUND(U24/S24*100,2))</f>
        <v>N/A</v>
      </c>
    </row>
    <row r="25" spans="2:27" ht="56.25" customHeight="1" thickBot="1" x14ac:dyDescent="0.25">
      <c r="B25" s="287" t="s">
        <v>1500</v>
      </c>
      <c r="C25" s="288"/>
      <c r="D25" s="288"/>
      <c r="E25" s="288"/>
      <c r="F25" s="288"/>
      <c r="G25" s="288"/>
      <c r="H25" s="288"/>
      <c r="I25" s="288"/>
      <c r="J25" s="288"/>
      <c r="K25" s="288"/>
      <c r="L25" s="288"/>
      <c r="M25" s="289" t="s">
        <v>1499</v>
      </c>
      <c r="N25" s="289"/>
      <c r="O25" s="289" t="s">
        <v>49</v>
      </c>
      <c r="P25" s="289"/>
      <c r="Q25" s="289" t="s">
        <v>132</v>
      </c>
      <c r="R25" s="289"/>
      <c r="S25" s="33" t="s">
        <v>51</v>
      </c>
      <c r="T25" s="33" t="s">
        <v>55</v>
      </c>
      <c r="U25" s="33" t="s">
        <v>55</v>
      </c>
      <c r="V25" s="33" t="str">
        <f>+IF(ISERR(U25/T25*100),"N/A",ROUND(U25/T25*100,2))</f>
        <v>N/A</v>
      </c>
      <c r="W25" s="34" t="str">
        <f>+IF(ISERR(U25/S25*100),"N/A",ROUND(U25/S25*100,2))</f>
        <v>N/A</v>
      </c>
    </row>
    <row r="26" spans="2:27" ht="21.75" customHeight="1" thickTop="1" thickBot="1" x14ac:dyDescent="0.25">
      <c r="B26" s="11" t="s">
        <v>62</v>
      </c>
      <c r="C26" s="12"/>
      <c r="D26" s="12"/>
      <c r="E26" s="12"/>
      <c r="F26" s="12"/>
      <c r="G26" s="12"/>
      <c r="H26" s="13"/>
      <c r="I26" s="13"/>
      <c r="J26" s="13"/>
      <c r="K26" s="13"/>
      <c r="L26" s="13"/>
      <c r="M26" s="13"/>
      <c r="N26" s="13"/>
      <c r="O26" s="13"/>
      <c r="P26" s="13"/>
      <c r="Q26" s="13"/>
      <c r="R26" s="13"/>
      <c r="S26" s="13"/>
      <c r="T26" s="13"/>
      <c r="U26" s="13"/>
      <c r="V26" s="13"/>
      <c r="W26" s="14"/>
      <c r="X26" s="22"/>
    </row>
    <row r="27" spans="2:27" ht="29.25" customHeight="1" thickTop="1" thickBot="1" x14ac:dyDescent="0.25">
      <c r="B27" s="276" t="s">
        <v>2468</v>
      </c>
      <c r="C27" s="261"/>
      <c r="D27" s="261"/>
      <c r="E27" s="261"/>
      <c r="F27" s="261"/>
      <c r="G27" s="261"/>
      <c r="H27" s="261"/>
      <c r="I27" s="261"/>
      <c r="J27" s="261"/>
      <c r="K27" s="261"/>
      <c r="L27" s="261"/>
      <c r="M27" s="261"/>
      <c r="N27" s="261"/>
      <c r="O27" s="261"/>
      <c r="P27" s="261"/>
      <c r="Q27" s="262"/>
      <c r="R27" s="35" t="s">
        <v>42</v>
      </c>
      <c r="S27" s="234" t="s">
        <v>43</v>
      </c>
      <c r="T27" s="234"/>
      <c r="U27" s="30" t="s">
        <v>63</v>
      </c>
      <c r="V27" s="233" t="s">
        <v>64</v>
      </c>
      <c r="W27" s="280"/>
    </row>
    <row r="28" spans="2:27" ht="30.75" customHeight="1" thickBot="1" x14ac:dyDescent="0.25">
      <c r="B28" s="277"/>
      <c r="C28" s="278"/>
      <c r="D28" s="278"/>
      <c r="E28" s="278"/>
      <c r="F28" s="278"/>
      <c r="G28" s="278"/>
      <c r="H28" s="278"/>
      <c r="I28" s="278"/>
      <c r="J28" s="278"/>
      <c r="K28" s="278"/>
      <c r="L28" s="278"/>
      <c r="M28" s="278"/>
      <c r="N28" s="278"/>
      <c r="O28" s="278"/>
      <c r="P28" s="278"/>
      <c r="Q28" s="279"/>
      <c r="R28" s="31" t="s">
        <v>65</v>
      </c>
      <c r="S28" s="31" t="s">
        <v>65</v>
      </c>
      <c r="T28" s="31" t="s">
        <v>49</v>
      </c>
      <c r="U28" s="31" t="s">
        <v>65</v>
      </c>
      <c r="V28" s="31" t="s">
        <v>66</v>
      </c>
      <c r="W28" s="36" t="s">
        <v>54</v>
      </c>
      <c r="Y28" s="22"/>
    </row>
    <row r="29" spans="2:27" ht="23.25" customHeight="1" thickBot="1" x14ac:dyDescent="0.25">
      <c r="B29" s="281" t="s">
        <v>67</v>
      </c>
      <c r="C29" s="267"/>
      <c r="D29" s="267"/>
      <c r="E29" s="37" t="s">
        <v>221</v>
      </c>
      <c r="F29" s="37"/>
      <c r="G29" s="37"/>
      <c r="H29" s="38"/>
      <c r="I29" s="38"/>
      <c r="J29" s="38"/>
      <c r="K29" s="38"/>
      <c r="L29" s="38"/>
      <c r="M29" s="38"/>
      <c r="N29" s="38"/>
      <c r="O29" s="38"/>
      <c r="P29" s="39"/>
      <c r="Q29" s="39"/>
      <c r="R29" s="40" t="s">
        <v>1498</v>
      </c>
      <c r="S29" s="40" t="s">
        <v>10</v>
      </c>
      <c r="T29" s="39"/>
      <c r="U29" s="40" t="s">
        <v>556</v>
      </c>
      <c r="V29" s="39"/>
      <c r="W29" s="41">
        <f>+IF(ISERR(U29/R29*100),"N/A",ROUND(U29/R29*100,2))</f>
        <v>0.8</v>
      </c>
    </row>
    <row r="30" spans="2:27" ht="26.25" customHeight="1" x14ac:dyDescent="0.2">
      <c r="B30" s="282" t="s">
        <v>71</v>
      </c>
      <c r="C30" s="283"/>
      <c r="D30" s="283"/>
      <c r="E30" s="42" t="s">
        <v>221</v>
      </c>
      <c r="F30" s="42"/>
      <c r="G30" s="42"/>
      <c r="H30" s="43"/>
      <c r="I30" s="43"/>
      <c r="J30" s="43"/>
      <c r="K30" s="43"/>
      <c r="L30" s="43"/>
      <c r="M30" s="43"/>
      <c r="N30" s="43"/>
      <c r="O30" s="43"/>
      <c r="P30" s="44"/>
      <c r="Q30" s="44"/>
      <c r="R30" s="45" t="s">
        <v>1497</v>
      </c>
      <c r="S30" s="45" t="s">
        <v>1496</v>
      </c>
      <c r="T30" s="45">
        <f>+IF(ISERR(S30/R30*100),"N/A",ROUND(S30/R30*100,2))</f>
        <v>2.63</v>
      </c>
      <c r="U30" s="45" t="s">
        <v>556</v>
      </c>
      <c r="V30" s="45">
        <f>+IF(ISERR(U30/S30*100),"N/A",ROUND(U30/S30*100,2))</f>
        <v>30.26</v>
      </c>
      <c r="W30" s="46">
        <f>+IF(ISERR(U30/R30*100),"N/A",ROUND(U30/R30*100,2))</f>
        <v>0.8</v>
      </c>
    </row>
    <row r="31" spans="2:27" ht="23.25" customHeight="1" thickBot="1" x14ac:dyDescent="0.25">
      <c r="B31" s="281" t="s">
        <v>67</v>
      </c>
      <c r="C31" s="267"/>
      <c r="D31" s="267"/>
      <c r="E31" s="37" t="s">
        <v>1495</v>
      </c>
      <c r="F31" s="37"/>
      <c r="G31" s="37"/>
      <c r="H31" s="38"/>
      <c r="I31" s="38"/>
      <c r="J31" s="38"/>
      <c r="K31" s="38"/>
      <c r="L31" s="38"/>
      <c r="M31" s="38"/>
      <c r="N31" s="38"/>
      <c r="O31" s="38"/>
      <c r="P31" s="39"/>
      <c r="Q31" s="39"/>
      <c r="R31" s="40" t="s">
        <v>1396</v>
      </c>
      <c r="S31" s="40" t="s">
        <v>10</v>
      </c>
      <c r="T31" s="39"/>
      <c r="U31" s="40" t="s">
        <v>549</v>
      </c>
      <c r="V31" s="39"/>
      <c r="W31" s="41">
        <f>+IF(ISERR(U31/R31*100),"N/A",ROUND(U31/R31*100,2))</f>
        <v>13.33</v>
      </c>
    </row>
    <row r="32" spans="2:27" ht="26.25" customHeight="1" thickBot="1" x14ac:dyDescent="0.25">
      <c r="B32" s="282" t="s">
        <v>71</v>
      </c>
      <c r="C32" s="283"/>
      <c r="D32" s="283"/>
      <c r="E32" s="42" t="s">
        <v>1495</v>
      </c>
      <c r="F32" s="42"/>
      <c r="G32" s="42"/>
      <c r="H32" s="43"/>
      <c r="I32" s="43"/>
      <c r="J32" s="43"/>
      <c r="K32" s="43"/>
      <c r="L32" s="43"/>
      <c r="M32" s="43"/>
      <c r="N32" s="43"/>
      <c r="O32" s="43"/>
      <c r="P32" s="44"/>
      <c r="Q32" s="44"/>
      <c r="R32" s="45" t="s">
        <v>1365</v>
      </c>
      <c r="S32" s="45" t="s">
        <v>1494</v>
      </c>
      <c r="T32" s="45">
        <f>+IF(ISERR(S32/R32*100),"N/A",ROUND(S32/R32*100,2))</f>
        <v>100</v>
      </c>
      <c r="U32" s="45" t="s">
        <v>549</v>
      </c>
      <c r="V32" s="45">
        <f>+IF(ISERR(U32/S32*100),"N/A",ROUND(U32/S32*100,2))</f>
        <v>20</v>
      </c>
      <c r="W32" s="46">
        <f>+IF(ISERR(U32/R32*100),"N/A",ROUND(U32/R32*100,2))</f>
        <v>20</v>
      </c>
    </row>
    <row r="33" spans="2:23" ht="22.5" customHeight="1" thickTop="1" thickBot="1" x14ac:dyDescent="0.25">
      <c r="B33" s="11" t="s">
        <v>74</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70" t="s">
        <v>2280</v>
      </c>
      <c r="C34" s="271"/>
      <c r="D34" s="271"/>
      <c r="E34" s="271"/>
      <c r="F34" s="271"/>
      <c r="G34" s="271"/>
      <c r="H34" s="271"/>
      <c r="I34" s="271"/>
      <c r="J34" s="271"/>
      <c r="K34" s="271"/>
      <c r="L34" s="271"/>
      <c r="M34" s="271"/>
      <c r="N34" s="271"/>
      <c r="O34" s="271"/>
      <c r="P34" s="271"/>
      <c r="Q34" s="271"/>
      <c r="R34" s="271"/>
      <c r="S34" s="271"/>
      <c r="T34" s="271"/>
      <c r="U34" s="271"/>
      <c r="V34" s="271"/>
      <c r="W34" s="272"/>
    </row>
    <row r="35" spans="2:23" ht="288.75"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2281</v>
      </c>
      <c r="C36" s="271"/>
      <c r="D36" s="271"/>
      <c r="E36" s="271"/>
      <c r="F36" s="271"/>
      <c r="G36" s="271"/>
      <c r="H36" s="271"/>
      <c r="I36" s="271"/>
      <c r="J36" s="271"/>
      <c r="K36" s="271"/>
      <c r="L36" s="271"/>
      <c r="M36" s="271"/>
      <c r="N36" s="271"/>
      <c r="O36" s="271"/>
      <c r="P36" s="271"/>
      <c r="Q36" s="271"/>
      <c r="R36" s="271"/>
      <c r="S36" s="271"/>
      <c r="T36" s="271"/>
      <c r="U36" s="271"/>
      <c r="V36" s="271"/>
      <c r="W36" s="272"/>
    </row>
    <row r="37" spans="2:23" ht="103.5" customHeight="1" thickBot="1" x14ac:dyDescent="0.25">
      <c r="B37" s="284"/>
      <c r="C37" s="285"/>
      <c r="D37" s="285"/>
      <c r="E37" s="285"/>
      <c r="F37" s="285"/>
      <c r="G37" s="285"/>
      <c r="H37" s="285"/>
      <c r="I37" s="285"/>
      <c r="J37" s="285"/>
      <c r="K37" s="285"/>
      <c r="L37" s="285"/>
      <c r="M37" s="285"/>
      <c r="N37" s="285"/>
      <c r="O37" s="285"/>
      <c r="P37" s="285"/>
      <c r="Q37" s="285"/>
      <c r="R37" s="285"/>
      <c r="S37" s="285"/>
      <c r="T37" s="285"/>
      <c r="U37" s="285"/>
      <c r="V37" s="285"/>
      <c r="W37" s="286"/>
    </row>
    <row r="38" spans="2:23" ht="37.5" customHeight="1" thickTop="1" x14ac:dyDescent="0.2">
      <c r="B38" s="270" t="s">
        <v>2282</v>
      </c>
      <c r="C38" s="271"/>
      <c r="D38" s="271"/>
      <c r="E38" s="271"/>
      <c r="F38" s="271"/>
      <c r="G38" s="271"/>
      <c r="H38" s="271"/>
      <c r="I38" s="271"/>
      <c r="J38" s="271"/>
      <c r="K38" s="271"/>
      <c r="L38" s="271"/>
      <c r="M38" s="271"/>
      <c r="N38" s="271"/>
      <c r="O38" s="271"/>
      <c r="P38" s="271"/>
      <c r="Q38" s="271"/>
      <c r="R38" s="271"/>
      <c r="S38" s="271"/>
      <c r="T38" s="271"/>
      <c r="U38" s="271"/>
      <c r="V38" s="271"/>
      <c r="W38" s="272"/>
    </row>
    <row r="39" spans="2:23" ht="172.5" customHeight="1" thickBot="1" x14ac:dyDescent="0.25">
      <c r="B39" s="273"/>
      <c r="C39" s="274"/>
      <c r="D39" s="274"/>
      <c r="E39" s="274"/>
      <c r="F39" s="274"/>
      <c r="G39" s="274"/>
      <c r="H39" s="274"/>
      <c r="I39" s="274"/>
      <c r="J39" s="274"/>
      <c r="K39" s="274"/>
      <c r="L39" s="274"/>
      <c r="M39" s="274"/>
      <c r="N39" s="274"/>
      <c r="O39" s="274"/>
      <c r="P39" s="274"/>
      <c r="Q39" s="274"/>
      <c r="R39" s="274"/>
      <c r="S39" s="274"/>
      <c r="T39" s="274"/>
      <c r="U39" s="274"/>
      <c r="V39" s="274"/>
      <c r="W39" s="275"/>
    </row>
  </sheetData>
  <mergeCells count="69">
    <mergeCell ref="B32:D32"/>
    <mergeCell ref="B34:W35"/>
    <mergeCell ref="B36:W37"/>
    <mergeCell ref="B38:W39"/>
    <mergeCell ref="B27:Q28"/>
    <mergeCell ref="S27:T27"/>
    <mergeCell ref="V27:W27"/>
    <mergeCell ref="B29:D29"/>
    <mergeCell ref="B30:D30"/>
    <mergeCell ref="B31:D31"/>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2" min="1" max="22" man="1"/>
    <brk id="37" min="1" max="2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1493</v>
      </c>
      <c r="D4" s="307" t="s">
        <v>1492</v>
      </c>
      <c r="E4" s="307"/>
      <c r="F4" s="307"/>
      <c r="G4" s="307"/>
      <c r="H4" s="308"/>
      <c r="J4" s="309" t="s">
        <v>6</v>
      </c>
      <c r="K4" s="307"/>
      <c r="L4" s="16" t="s">
        <v>1524</v>
      </c>
      <c r="M4" s="310" t="s">
        <v>1523</v>
      </c>
      <c r="N4" s="310"/>
      <c r="O4" s="310"/>
      <c r="P4" s="310"/>
      <c r="Q4" s="311"/>
      <c r="R4" s="17"/>
      <c r="S4" s="312" t="s">
        <v>2170</v>
      </c>
      <c r="T4" s="313"/>
      <c r="U4" s="313"/>
      <c r="V4" s="303" t="s">
        <v>1522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1516</v>
      </c>
      <c r="D6" s="299" t="s">
        <v>1521</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1520</v>
      </c>
      <c r="K8" s="23" t="s">
        <v>1519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30.5" customHeight="1" thickTop="1" thickBot="1" x14ac:dyDescent="0.25">
      <c r="B10" s="24" t="s">
        <v>22</v>
      </c>
      <c r="C10" s="303" t="s">
        <v>1518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1517</v>
      </c>
      <c r="C21" s="288"/>
      <c r="D21" s="288"/>
      <c r="E21" s="288"/>
      <c r="F21" s="288"/>
      <c r="G21" s="288"/>
      <c r="H21" s="288"/>
      <c r="I21" s="288"/>
      <c r="J21" s="288"/>
      <c r="K21" s="288"/>
      <c r="L21" s="288"/>
      <c r="M21" s="289" t="s">
        <v>1516</v>
      </c>
      <c r="N21" s="289"/>
      <c r="O21" s="289" t="s">
        <v>49</v>
      </c>
      <c r="P21" s="289"/>
      <c r="Q21" s="289" t="s">
        <v>54</v>
      </c>
      <c r="R21" s="289"/>
      <c r="S21" s="33" t="s">
        <v>764</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1515</v>
      </c>
      <c r="F25" s="37"/>
      <c r="G25" s="37"/>
      <c r="H25" s="38"/>
      <c r="I25" s="38"/>
      <c r="J25" s="38"/>
      <c r="K25" s="38"/>
      <c r="L25" s="38"/>
      <c r="M25" s="38"/>
      <c r="N25" s="38"/>
      <c r="O25" s="38"/>
      <c r="P25" s="39"/>
      <c r="Q25" s="39"/>
      <c r="R25" s="40" t="s">
        <v>1514</v>
      </c>
      <c r="S25" s="40" t="s">
        <v>10</v>
      </c>
      <c r="T25" s="39"/>
      <c r="U25" s="40" t="s">
        <v>87</v>
      </c>
      <c r="V25" s="39"/>
      <c r="W25" s="41">
        <f>+IF(ISERR(U25/R25*100),"N/A",ROUND(U25/R25*100,2))</f>
        <v>0</v>
      </c>
    </row>
    <row r="26" spans="2:27" ht="26.25" customHeight="1" thickBot="1" x14ac:dyDescent="0.25">
      <c r="B26" s="282" t="s">
        <v>71</v>
      </c>
      <c r="C26" s="283"/>
      <c r="D26" s="283"/>
      <c r="E26" s="42" t="s">
        <v>1515</v>
      </c>
      <c r="F26" s="42"/>
      <c r="G26" s="42"/>
      <c r="H26" s="43"/>
      <c r="I26" s="43"/>
      <c r="J26" s="43"/>
      <c r="K26" s="43"/>
      <c r="L26" s="43"/>
      <c r="M26" s="43"/>
      <c r="N26" s="43"/>
      <c r="O26" s="43"/>
      <c r="P26" s="44"/>
      <c r="Q26" s="44"/>
      <c r="R26" s="45" t="s">
        <v>1514</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2277</v>
      </c>
      <c r="C28" s="271"/>
      <c r="D28" s="271"/>
      <c r="E28" s="271"/>
      <c r="F28" s="271"/>
      <c r="G28" s="271"/>
      <c r="H28" s="271"/>
      <c r="I28" s="271"/>
      <c r="J28" s="271"/>
      <c r="K28" s="271"/>
      <c r="L28" s="271"/>
      <c r="M28" s="271"/>
      <c r="N28" s="271"/>
      <c r="O28" s="271"/>
      <c r="P28" s="271"/>
      <c r="Q28" s="271"/>
      <c r="R28" s="271"/>
      <c r="S28" s="271"/>
      <c r="T28" s="271"/>
      <c r="U28" s="271"/>
      <c r="V28" s="271"/>
      <c r="W28" s="272"/>
    </row>
    <row r="29" spans="2:27" ht="30.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2278</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2279</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indexed="53"/>
  </sheetPr>
  <dimension ref="A1:AA4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1493</v>
      </c>
      <c r="D4" s="307" t="s">
        <v>1492</v>
      </c>
      <c r="E4" s="307"/>
      <c r="F4" s="307"/>
      <c r="G4" s="307"/>
      <c r="H4" s="308"/>
      <c r="J4" s="309" t="s">
        <v>6</v>
      </c>
      <c r="K4" s="307"/>
      <c r="L4" s="16" t="s">
        <v>1552</v>
      </c>
      <c r="M4" s="310" t="s">
        <v>1551</v>
      </c>
      <c r="N4" s="310"/>
      <c r="O4" s="310"/>
      <c r="P4" s="310"/>
      <c r="Q4" s="311"/>
      <c r="R4" s="17"/>
      <c r="S4" s="312" t="s">
        <v>2170</v>
      </c>
      <c r="T4" s="313"/>
      <c r="U4" s="313"/>
      <c r="V4" s="303" t="s">
        <v>1550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1535</v>
      </c>
      <c r="D6" s="299" t="s">
        <v>1549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1532</v>
      </c>
      <c r="D7" s="301" t="s">
        <v>1548</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1547</v>
      </c>
      <c r="K8" s="23" t="s">
        <v>1546</v>
      </c>
      <c r="L8" s="23" t="s">
        <v>1545</v>
      </c>
      <c r="M8" s="23" t="s">
        <v>1544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17.75" customHeight="1" thickTop="1" thickBot="1" x14ac:dyDescent="0.25">
      <c r="B10" s="24" t="s">
        <v>22</v>
      </c>
      <c r="C10" s="303" t="s">
        <v>1543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1542</v>
      </c>
      <c r="C21" s="288"/>
      <c r="D21" s="288"/>
      <c r="E21" s="288"/>
      <c r="F21" s="288"/>
      <c r="G21" s="288"/>
      <c r="H21" s="288"/>
      <c r="I21" s="288"/>
      <c r="J21" s="288"/>
      <c r="K21" s="288"/>
      <c r="L21" s="288"/>
      <c r="M21" s="289" t="s">
        <v>1535</v>
      </c>
      <c r="N21" s="289"/>
      <c r="O21" s="289" t="s">
        <v>49</v>
      </c>
      <c r="P21" s="289"/>
      <c r="Q21" s="289" t="s">
        <v>54</v>
      </c>
      <c r="R21" s="289"/>
      <c r="S21" s="33" t="s">
        <v>51</v>
      </c>
      <c r="T21" s="33" t="s">
        <v>55</v>
      </c>
      <c r="U21" s="33" t="s">
        <v>55</v>
      </c>
      <c r="V21" s="33" t="str">
        <f t="shared" ref="V21:V29" si="0">+IF(ISERR(U21/T21*100),"N/A",ROUND(U21/T21*100,2))</f>
        <v>N/A</v>
      </c>
      <c r="W21" s="34" t="str">
        <f t="shared" ref="W21:W29" si="1">+IF(ISERR(U21/S21*100),"N/A",ROUND(U21/S21*100,2))</f>
        <v>N/A</v>
      </c>
    </row>
    <row r="22" spans="2:27" ht="56.25" customHeight="1" x14ac:dyDescent="0.2">
      <c r="B22" s="287" t="s">
        <v>1541</v>
      </c>
      <c r="C22" s="288"/>
      <c r="D22" s="288"/>
      <c r="E22" s="288"/>
      <c r="F22" s="288"/>
      <c r="G22" s="288"/>
      <c r="H22" s="288"/>
      <c r="I22" s="288"/>
      <c r="J22" s="288"/>
      <c r="K22" s="288"/>
      <c r="L22" s="288"/>
      <c r="M22" s="289" t="s">
        <v>1535</v>
      </c>
      <c r="N22" s="289"/>
      <c r="O22" s="289" t="s">
        <v>49</v>
      </c>
      <c r="P22" s="289"/>
      <c r="Q22" s="289" t="s">
        <v>54</v>
      </c>
      <c r="R22" s="289"/>
      <c r="S22" s="33" t="s">
        <v>51</v>
      </c>
      <c r="T22" s="33" t="s">
        <v>55</v>
      </c>
      <c r="U22" s="33" t="s">
        <v>55</v>
      </c>
      <c r="V22" s="33" t="str">
        <f t="shared" si="0"/>
        <v>N/A</v>
      </c>
      <c r="W22" s="34" t="str">
        <f t="shared" si="1"/>
        <v>N/A</v>
      </c>
    </row>
    <row r="23" spans="2:27" ht="56.25" customHeight="1" x14ac:dyDescent="0.2">
      <c r="B23" s="287" t="s">
        <v>1540</v>
      </c>
      <c r="C23" s="288"/>
      <c r="D23" s="288"/>
      <c r="E23" s="288"/>
      <c r="F23" s="288"/>
      <c r="G23" s="288"/>
      <c r="H23" s="288"/>
      <c r="I23" s="288"/>
      <c r="J23" s="288"/>
      <c r="K23" s="288"/>
      <c r="L23" s="288"/>
      <c r="M23" s="289" t="s">
        <v>1535</v>
      </c>
      <c r="N23" s="289"/>
      <c r="O23" s="289" t="s">
        <v>49</v>
      </c>
      <c r="P23" s="289"/>
      <c r="Q23" s="289" t="s">
        <v>54</v>
      </c>
      <c r="R23" s="289"/>
      <c r="S23" s="33" t="s">
        <v>51</v>
      </c>
      <c r="T23" s="33" t="s">
        <v>55</v>
      </c>
      <c r="U23" s="33" t="s">
        <v>55</v>
      </c>
      <c r="V23" s="33" t="str">
        <f t="shared" si="0"/>
        <v>N/A</v>
      </c>
      <c r="W23" s="34" t="str">
        <f t="shared" si="1"/>
        <v>N/A</v>
      </c>
    </row>
    <row r="24" spans="2:27" ht="56.25" customHeight="1" x14ac:dyDescent="0.2">
      <c r="B24" s="287" t="s">
        <v>1539</v>
      </c>
      <c r="C24" s="288"/>
      <c r="D24" s="288"/>
      <c r="E24" s="288"/>
      <c r="F24" s="288"/>
      <c r="G24" s="288"/>
      <c r="H24" s="288"/>
      <c r="I24" s="288"/>
      <c r="J24" s="288"/>
      <c r="K24" s="288"/>
      <c r="L24" s="288"/>
      <c r="M24" s="289" t="s">
        <v>1535</v>
      </c>
      <c r="N24" s="289"/>
      <c r="O24" s="289" t="s">
        <v>49</v>
      </c>
      <c r="P24" s="289"/>
      <c r="Q24" s="289" t="s">
        <v>54</v>
      </c>
      <c r="R24" s="289"/>
      <c r="S24" s="33" t="s">
        <v>51</v>
      </c>
      <c r="T24" s="33" t="s">
        <v>55</v>
      </c>
      <c r="U24" s="33" t="s">
        <v>55</v>
      </c>
      <c r="V24" s="33" t="str">
        <f t="shared" si="0"/>
        <v>N/A</v>
      </c>
      <c r="W24" s="34" t="str">
        <f t="shared" si="1"/>
        <v>N/A</v>
      </c>
    </row>
    <row r="25" spans="2:27" ht="56.25" customHeight="1" x14ac:dyDescent="0.2">
      <c r="B25" s="287" t="s">
        <v>1538</v>
      </c>
      <c r="C25" s="288"/>
      <c r="D25" s="288"/>
      <c r="E25" s="288"/>
      <c r="F25" s="288"/>
      <c r="G25" s="288"/>
      <c r="H25" s="288"/>
      <c r="I25" s="288"/>
      <c r="J25" s="288"/>
      <c r="K25" s="288"/>
      <c r="L25" s="288"/>
      <c r="M25" s="289" t="s">
        <v>1535</v>
      </c>
      <c r="N25" s="289"/>
      <c r="O25" s="289" t="s">
        <v>49</v>
      </c>
      <c r="P25" s="289"/>
      <c r="Q25" s="289" t="s">
        <v>54</v>
      </c>
      <c r="R25" s="289"/>
      <c r="S25" s="33" t="s">
        <v>51</v>
      </c>
      <c r="T25" s="33" t="s">
        <v>55</v>
      </c>
      <c r="U25" s="33" t="s">
        <v>55</v>
      </c>
      <c r="V25" s="33" t="str">
        <f t="shared" si="0"/>
        <v>N/A</v>
      </c>
      <c r="W25" s="34" t="str">
        <f t="shared" si="1"/>
        <v>N/A</v>
      </c>
    </row>
    <row r="26" spans="2:27" ht="56.25" customHeight="1" x14ac:dyDescent="0.2">
      <c r="B26" s="287" t="s">
        <v>1537</v>
      </c>
      <c r="C26" s="288"/>
      <c r="D26" s="288"/>
      <c r="E26" s="288"/>
      <c r="F26" s="288"/>
      <c r="G26" s="288"/>
      <c r="H26" s="288"/>
      <c r="I26" s="288"/>
      <c r="J26" s="288"/>
      <c r="K26" s="288"/>
      <c r="L26" s="288"/>
      <c r="M26" s="289" t="s">
        <v>1535</v>
      </c>
      <c r="N26" s="289"/>
      <c r="O26" s="289" t="s">
        <v>49</v>
      </c>
      <c r="P26" s="289"/>
      <c r="Q26" s="289" t="s">
        <v>54</v>
      </c>
      <c r="R26" s="289"/>
      <c r="S26" s="33" t="s">
        <v>51</v>
      </c>
      <c r="T26" s="33" t="s">
        <v>55</v>
      </c>
      <c r="U26" s="33" t="s">
        <v>55</v>
      </c>
      <c r="V26" s="33" t="str">
        <f t="shared" si="0"/>
        <v>N/A</v>
      </c>
      <c r="W26" s="34" t="str">
        <f t="shared" si="1"/>
        <v>N/A</v>
      </c>
    </row>
    <row r="27" spans="2:27" ht="56.25" customHeight="1" x14ac:dyDescent="0.2">
      <c r="B27" s="287" t="s">
        <v>1536</v>
      </c>
      <c r="C27" s="288"/>
      <c r="D27" s="288"/>
      <c r="E27" s="288"/>
      <c r="F27" s="288"/>
      <c r="G27" s="288"/>
      <c r="H27" s="288"/>
      <c r="I27" s="288"/>
      <c r="J27" s="288"/>
      <c r="K27" s="288"/>
      <c r="L27" s="288"/>
      <c r="M27" s="289" t="s">
        <v>1535</v>
      </c>
      <c r="N27" s="289"/>
      <c r="O27" s="289" t="s">
        <v>49</v>
      </c>
      <c r="P27" s="289"/>
      <c r="Q27" s="289" t="s">
        <v>54</v>
      </c>
      <c r="R27" s="289"/>
      <c r="S27" s="33" t="s">
        <v>51</v>
      </c>
      <c r="T27" s="33" t="s">
        <v>55</v>
      </c>
      <c r="U27" s="33" t="s">
        <v>55</v>
      </c>
      <c r="V27" s="33" t="str">
        <f t="shared" si="0"/>
        <v>N/A</v>
      </c>
      <c r="W27" s="34" t="str">
        <f t="shared" si="1"/>
        <v>N/A</v>
      </c>
    </row>
    <row r="28" spans="2:27" ht="56.25" customHeight="1" x14ac:dyDescent="0.2">
      <c r="B28" s="287" t="s">
        <v>1534</v>
      </c>
      <c r="C28" s="288"/>
      <c r="D28" s="288"/>
      <c r="E28" s="288"/>
      <c r="F28" s="288"/>
      <c r="G28" s="288"/>
      <c r="H28" s="288"/>
      <c r="I28" s="288"/>
      <c r="J28" s="288"/>
      <c r="K28" s="288"/>
      <c r="L28" s="288"/>
      <c r="M28" s="289" t="s">
        <v>1532</v>
      </c>
      <c r="N28" s="289"/>
      <c r="O28" s="289" t="s">
        <v>49</v>
      </c>
      <c r="P28" s="289"/>
      <c r="Q28" s="289" t="s">
        <v>54</v>
      </c>
      <c r="R28" s="289"/>
      <c r="S28" s="33" t="s">
        <v>199</v>
      </c>
      <c r="T28" s="33" t="s">
        <v>55</v>
      </c>
      <c r="U28" s="33" t="s">
        <v>55</v>
      </c>
      <c r="V28" s="33" t="str">
        <f t="shared" si="0"/>
        <v>N/A</v>
      </c>
      <c r="W28" s="34" t="str">
        <f t="shared" si="1"/>
        <v>N/A</v>
      </c>
    </row>
    <row r="29" spans="2:27" ht="56.25" customHeight="1" thickBot="1" x14ac:dyDescent="0.25">
      <c r="B29" s="287" t="s">
        <v>1533</v>
      </c>
      <c r="C29" s="288"/>
      <c r="D29" s="288"/>
      <c r="E29" s="288"/>
      <c r="F29" s="288"/>
      <c r="G29" s="288"/>
      <c r="H29" s="288"/>
      <c r="I29" s="288"/>
      <c r="J29" s="288"/>
      <c r="K29" s="288"/>
      <c r="L29" s="288"/>
      <c r="M29" s="289" t="s">
        <v>1532</v>
      </c>
      <c r="N29" s="289"/>
      <c r="O29" s="289" t="s">
        <v>49</v>
      </c>
      <c r="P29" s="289"/>
      <c r="Q29" s="289" t="s">
        <v>54</v>
      </c>
      <c r="R29" s="289"/>
      <c r="S29" s="33" t="s">
        <v>1531</v>
      </c>
      <c r="T29" s="33" t="s">
        <v>55</v>
      </c>
      <c r="U29" s="33" t="s">
        <v>55</v>
      </c>
      <c r="V29" s="33" t="str">
        <f t="shared" si="0"/>
        <v>N/A</v>
      </c>
      <c r="W29" s="34" t="str">
        <f t="shared" si="1"/>
        <v>N/A</v>
      </c>
    </row>
    <row r="30" spans="2:27" ht="21.75" customHeight="1" thickTop="1" thickBot="1" x14ac:dyDescent="0.25">
      <c r="B30" s="11" t="s">
        <v>62</v>
      </c>
      <c r="C30" s="12"/>
      <c r="D30" s="12"/>
      <c r="E30" s="12"/>
      <c r="F30" s="12"/>
      <c r="G30" s="12"/>
      <c r="H30" s="13"/>
      <c r="I30" s="13"/>
      <c r="J30" s="13"/>
      <c r="K30" s="13"/>
      <c r="L30" s="13"/>
      <c r="M30" s="13"/>
      <c r="N30" s="13"/>
      <c r="O30" s="13"/>
      <c r="P30" s="13"/>
      <c r="Q30" s="13"/>
      <c r="R30" s="13"/>
      <c r="S30" s="13"/>
      <c r="T30" s="13"/>
      <c r="U30" s="13"/>
      <c r="V30" s="13"/>
      <c r="W30" s="14"/>
      <c r="X30" s="22"/>
    </row>
    <row r="31" spans="2:27" ht="29.25" customHeight="1" thickTop="1" thickBot="1" x14ac:dyDescent="0.25">
      <c r="B31" s="276" t="s">
        <v>2468</v>
      </c>
      <c r="C31" s="261"/>
      <c r="D31" s="261"/>
      <c r="E31" s="261"/>
      <c r="F31" s="261"/>
      <c r="G31" s="261"/>
      <c r="H31" s="261"/>
      <c r="I31" s="261"/>
      <c r="J31" s="261"/>
      <c r="K31" s="261"/>
      <c r="L31" s="261"/>
      <c r="M31" s="261"/>
      <c r="N31" s="261"/>
      <c r="O31" s="261"/>
      <c r="P31" s="261"/>
      <c r="Q31" s="262"/>
      <c r="R31" s="35" t="s">
        <v>42</v>
      </c>
      <c r="S31" s="234" t="s">
        <v>43</v>
      </c>
      <c r="T31" s="234"/>
      <c r="U31" s="30" t="s">
        <v>63</v>
      </c>
      <c r="V31" s="233" t="s">
        <v>64</v>
      </c>
      <c r="W31" s="280"/>
    </row>
    <row r="32" spans="2:27" ht="30.75" customHeight="1" thickBot="1" x14ac:dyDescent="0.25">
      <c r="B32" s="277"/>
      <c r="C32" s="278"/>
      <c r="D32" s="278"/>
      <c r="E32" s="278"/>
      <c r="F32" s="278"/>
      <c r="G32" s="278"/>
      <c r="H32" s="278"/>
      <c r="I32" s="278"/>
      <c r="J32" s="278"/>
      <c r="K32" s="278"/>
      <c r="L32" s="278"/>
      <c r="M32" s="278"/>
      <c r="N32" s="278"/>
      <c r="O32" s="278"/>
      <c r="P32" s="278"/>
      <c r="Q32" s="279"/>
      <c r="R32" s="31" t="s">
        <v>65</v>
      </c>
      <c r="S32" s="31" t="s">
        <v>65</v>
      </c>
      <c r="T32" s="31" t="s">
        <v>49</v>
      </c>
      <c r="U32" s="31" t="s">
        <v>65</v>
      </c>
      <c r="V32" s="31" t="s">
        <v>66</v>
      </c>
      <c r="W32" s="36" t="s">
        <v>54</v>
      </c>
      <c r="Y32" s="22"/>
    </row>
    <row r="33" spans="2:23" ht="23.25" customHeight="1" thickBot="1" x14ac:dyDescent="0.25">
      <c r="B33" s="281" t="s">
        <v>67</v>
      </c>
      <c r="C33" s="267"/>
      <c r="D33" s="267"/>
      <c r="E33" s="37" t="s">
        <v>1530</v>
      </c>
      <c r="F33" s="37"/>
      <c r="G33" s="37"/>
      <c r="H33" s="38"/>
      <c r="I33" s="38"/>
      <c r="J33" s="38"/>
      <c r="K33" s="38"/>
      <c r="L33" s="38"/>
      <c r="M33" s="38"/>
      <c r="N33" s="38"/>
      <c r="O33" s="38"/>
      <c r="P33" s="39"/>
      <c r="Q33" s="39"/>
      <c r="R33" s="40" t="s">
        <v>1529</v>
      </c>
      <c r="S33" s="40" t="s">
        <v>10</v>
      </c>
      <c r="T33" s="39"/>
      <c r="U33" s="40" t="s">
        <v>517</v>
      </c>
      <c r="V33" s="39"/>
      <c r="W33" s="41">
        <f>+IF(ISERR(U33/R33*100),"N/A",ROUND(U33/R33*100,2))</f>
        <v>2.2200000000000002</v>
      </c>
    </row>
    <row r="34" spans="2:23" ht="26.25" customHeight="1" x14ac:dyDescent="0.2">
      <c r="B34" s="282" t="s">
        <v>71</v>
      </c>
      <c r="C34" s="283"/>
      <c r="D34" s="283"/>
      <c r="E34" s="42" t="s">
        <v>1530</v>
      </c>
      <c r="F34" s="42"/>
      <c r="G34" s="42"/>
      <c r="H34" s="43"/>
      <c r="I34" s="43"/>
      <c r="J34" s="43"/>
      <c r="K34" s="43"/>
      <c r="L34" s="43"/>
      <c r="M34" s="43"/>
      <c r="N34" s="43"/>
      <c r="O34" s="43"/>
      <c r="P34" s="44"/>
      <c r="Q34" s="44"/>
      <c r="R34" s="45" t="s">
        <v>1529</v>
      </c>
      <c r="S34" s="45" t="s">
        <v>1528</v>
      </c>
      <c r="T34" s="45">
        <f>+IF(ISERR(S34/R34*100),"N/A",ROUND(S34/R34*100,2))</f>
        <v>11.21</v>
      </c>
      <c r="U34" s="45" t="s">
        <v>517</v>
      </c>
      <c r="V34" s="45">
        <f>+IF(ISERR(U34/S34*100),"N/A",ROUND(U34/S34*100,2))</f>
        <v>19.829999999999998</v>
      </c>
      <c r="W34" s="46">
        <f>+IF(ISERR(U34/R34*100),"N/A",ROUND(U34/R34*100,2))</f>
        <v>2.2200000000000002</v>
      </c>
    </row>
    <row r="35" spans="2:23" ht="23.25" customHeight="1" thickBot="1" x14ac:dyDescent="0.25">
      <c r="B35" s="281" t="s">
        <v>67</v>
      </c>
      <c r="C35" s="267"/>
      <c r="D35" s="267"/>
      <c r="E35" s="37" t="s">
        <v>1527</v>
      </c>
      <c r="F35" s="37"/>
      <c r="G35" s="37"/>
      <c r="H35" s="38"/>
      <c r="I35" s="38"/>
      <c r="J35" s="38"/>
      <c r="K35" s="38"/>
      <c r="L35" s="38"/>
      <c r="M35" s="38"/>
      <c r="N35" s="38"/>
      <c r="O35" s="38"/>
      <c r="P35" s="39"/>
      <c r="Q35" s="39"/>
      <c r="R35" s="40" t="s">
        <v>1526</v>
      </c>
      <c r="S35" s="40" t="s">
        <v>10</v>
      </c>
      <c r="T35" s="39"/>
      <c r="U35" s="40" t="s">
        <v>1295</v>
      </c>
      <c r="V35" s="39"/>
      <c r="W35" s="41">
        <f>+IF(ISERR(U35/R35*100),"N/A",ROUND(U35/R35*100,2))</f>
        <v>2.5</v>
      </c>
    </row>
    <row r="36" spans="2:23" ht="26.25" customHeight="1" thickBot="1" x14ac:dyDescent="0.25">
      <c r="B36" s="282" t="s">
        <v>71</v>
      </c>
      <c r="C36" s="283"/>
      <c r="D36" s="283"/>
      <c r="E36" s="42" t="s">
        <v>1527</v>
      </c>
      <c r="F36" s="42"/>
      <c r="G36" s="42"/>
      <c r="H36" s="43"/>
      <c r="I36" s="43"/>
      <c r="J36" s="43"/>
      <c r="K36" s="43"/>
      <c r="L36" s="43"/>
      <c r="M36" s="43"/>
      <c r="N36" s="43"/>
      <c r="O36" s="43"/>
      <c r="P36" s="44"/>
      <c r="Q36" s="44"/>
      <c r="R36" s="45" t="s">
        <v>1526</v>
      </c>
      <c r="S36" s="45" t="s">
        <v>1525</v>
      </c>
      <c r="T36" s="45">
        <f>+IF(ISERR(S36/R36*100),"N/A",ROUND(S36/R36*100,2))</f>
        <v>2.89</v>
      </c>
      <c r="U36" s="45" t="s">
        <v>1295</v>
      </c>
      <c r="V36" s="45">
        <f>+IF(ISERR(U36/S36*100),"N/A",ROUND(U36/S36*100,2))</f>
        <v>86.36</v>
      </c>
      <c r="W36" s="46">
        <f>+IF(ISERR(U36/R36*100),"N/A",ROUND(U36/R36*100,2))</f>
        <v>2.5</v>
      </c>
    </row>
    <row r="37" spans="2:23" ht="22.5" customHeight="1" thickTop="1" thickBot="1" x14ac:dyDescent="0.25">
      <c r="B37" s="11" t="s">
        <v>74</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70" t="s">
        <v>2274</v>
      </c>
      <c r="C38" s="271"/>
      <c r="D38" s="271"/>
      <c r="E38" s="271"/>
      <c r="F38" s="271"/>
      <c r="G38" s="271"/>
      <c r="H38" s="271"/>
      <c r="I38" s="271"/>
      <c r="J38" s="271"/>
      <c r="K38" s="271"/>
      <c r="L38" s="271"/>
      <c r="M38" s="271"/>
      <c r="N38" s="271"/>
      <c r="O38" s="271"/>
      <c r="P38" s="271"/>
      <c r="Q38" s="271"/>
      <c r="R38" s="271"/>
      <c r="S38" s="271"/>
      <c r="T38" s="271"/>
      <c r="U38" s="271"/>
      <c r="V38" s="271"/>
      <c r="W38" s="272"/>
    </row>
    <row r="39" spans="2:23" ht="291" customHeight="1" thickBot="1" x14ac:dyDescent="0.25">
      <c r="B39" s="284"/>
      <c r="C39" s="285"/>
      <c r="D39" s="285"/>
      <c r="E39" s="285"/>
      <c r="F39" s="285"/>
      <c r="G39" s="285"/>
      <c r="H39" s="285"/>
      <c r="I39" s="285"/>
      <c r="J39" s="285"/>
      <c r="K39" s="285"/>
      <c r="L39" s="285"/>
      <c r="M39" s="285"/>
      <c r="N39" s="285"/>
      <c r="O39" s="285"/>
      <c r="P39" s="285"/>
      <c r="Q39" s="285"/>
      <c r="R39" s="285"/>
      <c r="S39" s="285"/>
      <c r="T39" s="285"/>
      <c r="U39" s="285"/>
      <c r="V39" s="285"/>
      <c r="W39" s="286"/>
    </row>
    <row r="40" spans="2:23" ht="37.5" customHeight="1" thickTop="1" x14ac:dyDescent="0.2">
      <c r="B40" s="270" t="s">
        <v>2275</v>
      </c>
      <c r="C40" s="271"/>
      <c r="D40" s="271"/>
      <c r="E40" s="271"/>
      <c r="F40" s="271"/>
      <c r="G40" s="271"/>
      <c r="H40" s="271"/>
      <c r="I40" s="271"/>
      <c r="J40" s="271"/>
      <c r="K40" s="271"/>
      <c r="L40" s="271"/>
      <c r="M40" s="271"/>
      <c r="N40" s="271"/>
      <c r="O40" s="271"/>
      <c r="P40" s="271"/>
      <c r="Q40" s="271"/>
      <c r="R40" s="271"/>
      <c r="S40" s="271"/>
      <c r="T40" s="271"/>
      <c r="U40" s="271"/>
      <c r="V40" s="271"/>
      <c r="W40" s="272"/>
    </row>
    <row r="41" spans="2:23" ht="62.25" customHeight="1" thickBot="1" x14ac:dyDescent="0.25">
      <c r="B41" s="284"/>
      <c r="C41" s="285"/>
      <c r="D41" s="285"/>
      <c r="E41" s="285"/>
      <c r="F41" s="285"/>
      <c r="G41" s="285"/>
      <c r="H41" s="285"/>
      <c r="I41" s="285"/>
      <c r="J41" s="285"/>
      <c r="K41" s="285"/>
      <c r="L41" s="285"/>
      <c r="M41" s="285"/>
      <c r="N41" s="285"/>
      <c r="O41" s="285"/>
      <c r="P41" s="285"/>
      <c r="Q41" s="285"/>
      <c r="R41" s="285"/>
      <c r="S41" s="285"/>
      <c r="T41" s="285"/>
      <c r="U41" s="285"/>
      <c r="V41" s="285"/>
      <c r="W41" s="286"/>
    </row>
    <row r="42" spans="2:23" ht="37.5" customHeight="1" thickTop="1" x14ac:dyDescent="0.2">
      <c r="B42" s="270" t="s">
        <v>2276</v>
      </c>
      <c r="C42" s="271"/>
      <c r="D42" s="271"/>
      <c r="E42" s="271"/>
      <c r="F42" s="271"/>
      <c r="G42" s="271"/>
      <c r="H42" s="271"/>
      <c r="I42" s="271"/>
      <c r="J42" s="271"/>
      <c r="K42" s="271"/>
      <c r="L42" s="271"/>
      <c r="M42" s="271"/>
      <c r="N42" s="271"/>
      <c r="O42" s="271"/>
      <c r="P42" s="271"/>
      <c r="Q42" s="271"/>
      <c r="R42" s="271"/>
      <c r="S42" s="271"/>
      <c r="T42" s="271"/>
      <c r="U42" s="271"/>
      <c r="V42" s="271"/>
      <c r="W42" s="272"/>
    </row>
    <row r="43" spans="2:23" ht="62.25" customHeight="1" thickBot="1" x14ac:dyDescent="0.25">
      <c r="B43" s="273"/>
      <c r="C43" s="274"/>
      <c r="D43" s="274"/>
      <c r="E43" s="274"/>
      <c r="F43" s="274"/>
      <c r="G43" s="274"/>
      <c r="H43" s="274"/>
      <c r="I43" s="274"/>
      <c r="J43" s="274"/>
      <c r="K43" s="274"/>
      <c r="L43" s="274"/>
      <c r="M43" s="274"/>
      <c r="N43" s="274"/>
      <c r="O43" s="274"/>
      <c r="P43" s="274"/>
      <c r="Q43" s="274"/>
      <c r="R43" s="274"/>
      <c r="S43" s="274"/>
      <c r="T43" s="274"/>
      <c r="U43" s="274"/>
      <c r="V43" s="274"/>
      <c r="W43" s="275"/>
    </row>
  </sheetData>
  <mergeCells count="85">
    <mergeCell ref="B36:D36"/>
    <mergeCell ref="B38:W39"/>
    <mergeCell ref="B40:W41"/>
    <mergeCell ref="B42:W43"/>
    <mergeCell ref="B31:Q32"/>
    <mergeCell ref="S31:T31"/>
    <mergeCell ref="V31:W31"/>
    <mergeCell ref="B33:D33"/>
    <mergeCell ref="B34:D34"/>
    <mergeCell ref="B35:D35"/>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4</v>
      </c>
      <c r="D4" s="307" t="s">
        <v>5</v>
      </c>
      <c r="E4" s="307"/>
      <c r="F4" s="307"/>
      <c r="G4" s="307"/>
      <c r="H4" s="308"/>
      <c r="J4" s="309" t="s">
        <v>6</v>
      </c>
      <c r="K4" s="307"/>
      <c r="L4" s="16" t="s">
        <v>103</v>
      </c>
      <c r="M4" s="310" t="s">
        <v>104</v>
      </c>
      <c r="N4" s="310"/>
      <c r="O4" s="310"/>
      <c r="P4" s="310"/>
      <c r="Q4" s="311"/>
      <c r="R4" s="17"/>
      <c r="S4" s="312" t="s">
        <v>2170</v>
      </c>
      <c r="T4" s="313"/>
      <c r="U4" s="313"/>
      <c r="V4" s="303" t="s">
        <v>105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106</v>
      </c>
      <c r="D6" s="299" t="s">
        <v>107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108</v>
      </c>
      <c r="M8" s="23" t="s">
        <v>109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110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111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112</v>
      </c>
      <c r="C21" s="288"/>
      <c r="D21" s="288"/>
      <c r="E21" s="288"/>
      <c r="F21" s="288"/>
      <c r="G21" s="288"/>
      <c r="H21" s="288"/>
      <c r="I21" s="288"/>
      <c r="J21" s="288"/>
      <c r="K21" s="288"/>
      <c r="L21" s="288"/>
      <c r="M21" s="289" t="s">
        <v>106</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113</v>
      </c>
      <c r="F25" s="37"/>
      <c r="G25" s="37"/>
      <c r="H25" s="38"/>
      <c r="I25" s="38"/>
      <c r="J25" s="38"/>
      <c r="K25" s="38"/>
      <c r="L25" s="38"/>
      <c r="M25" s="38"/>
      <c r="N25" s="38"/>
      <c r="O25" s="38"/>
      <c r="P25" s="39"/>
      <c r="Q25" s="39"/>
      <c r="R25" s="40" t="s">
        <v>114</v>
      </c>
      <c r="S25" s="40" t="s">
        <v>10</v>
      </c>
      <c r="T25" s="39"/>
      <c r="U25" s="40" t="s">
        <v>87</v>
      </c>
      <c r="V25" s="39"/>
      <c r="W25" s="41">
        <f>+IF(ISERR(U25/R25*100),"N/A",ROUND(U25/R25*100,2))</f>
        <v>0</v>
      </c>
    </row>
    <row r="26" spans="2:27" ht="26.25" customHeight="1" thickBot="1" x14ac:dyDescent="0.25">
      <c r="B26" s="282" t="s">
        <v>71</v>
      </c>
      <c r="C26" s="283"/>
      <c r="D26" s="283"/>
      <c r="E26" s="42" t="s">
        <v>113</v>
      </c>
      <c r="F26" s="42"/>
      <c r="G26" s="42"/>
      <c r="H26" s="43"/>
      <c r="I26" s="43"/>
      <c r="J26" s="43"/>
      <c r="K26" s="43"/>
      <c r="L26" s="43"/>
      <c r="M26" s="43"/>
      <c r="N26" s="43"/>
      <c r="O26" s="43"/>
      <c r="P26" s="44"/>
      <c r="Q26" s="44"/>
      <c r="R26" s="45" t="s">
        <v>114</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2455</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2456</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2457</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97.5" customHeight="1" thickTop="1" thickBot="1" x14ac:dyDescent="0.25">
      <c r="B4" s="15" t="s">
        <v>3</v>
      </c>
      <c r="C4" s="16" t="s">
        <v>1493</v>
      </c>
      <c r="D4" s="307" t="s">
        <v>1492</v>
      </c>
      <c r="E4" s="307"/>
      <c r="F4" s="307"/>
      <c r="G4" s="307"/>
      <c r="H4" s="308"/>
      <c r="J4" s="309" t="s">
        <v>6</v>
      </c>
      <c r="K4" s="307"/>
      <c r="L4" s="16" t="s">
        <v>1570</v>
      </c>
      <c r="M4" s="310" t="s">
        <v>1569</v>
      </c>
      <c r="N4" s="310"/>
      <c r="O4" s="310"/>
      <c r="P4" s="310"/>
      <c r="Q4" s="311"/>
      <c r="R4" s="17"/>
      <c r="S4" s="312" t="s">
        <v>2170</v>
      </c>
      <c r="T4" s="313"/>
      <c r="U4" s="313"/>
      <c r="V4" s="303" t="s">
        <v>1568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1557</v>
      </c>
      <c r="D6" s="299" t="s">
        <v>1567</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1566</v>
      </c>
      <c r="K8" s="23" t="s">
        <v>1565</v>
      </c>
      <c r="L8" s="23" t="s">
        <v>1535</v>
      </c>
      <c r="M8" s="23" t="s">
        <v>1564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1563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1562</v>
      </c>
      <c r="C21" s="288"/>
      <c r="D21" s="288"/>
      <c r="E21" s="288"/>
      <c r="F21" s="288"/>
      <c r="G21" s="288"/>
      <c r="H21" s="288"/>
      <c r="I21" s="288"/>
      <c r="J21" s="288"/>
      <c r="K21" s="288"/>
      <c r="L21" s="288"/>
      <c r="M21" s="289" t="s">
        <v>1557</v>
      </c>
      <c r="N21" s="289"/>
      <c r="O21" s="289" t="s">
        <v>49</v>
      </c>
      <c r="P21" s="289"/>
      <c r="Q21" s="289" t="s">
        <v>132</v>
      </c>
      <c r="R21" s="289"/>
      <c r="S21" s="33" t="s">
        <v>1561</v>
      </c>
      <c r="T21" s="33" t="s">
        <v>55</v>
      </c>
      <c r="U21" s="33" t="s">
        <v>55</v>
      </c>
      <c r="V21" s="33" t="str">
        <f>+IF(ISERR(U21/T21*100),"N/A",ROUND(U21/T21*100,2))</f>
        <v>N/A</v>
      </c>
      <c r="W21" s="34" t="str">
        <f>+IF(ISERR(U21/S21*100),"N/A",ROUND(U21/S21*100,2))</f>
        <v>N/A</v>
      </c>
    </row>
    <row r="22" spans="2:27" ht="56.25" customHeight="1" x14ac:dyDescent="0.2">
      <c r="B22" s="287" t="s">
        <v>1560</v>
      </c>
      <c r="C22" s="288"/>
      <c r="D22" s="288"/>
      <c r="E22" s="288"/>
      <c r="F22" s="288"/>
      <c r="G22" s="288"/>
      <c r="H22" s="288"/>
      <c r="I22" s="288"/>
      <c r="J22" s="288"/>
      <c r="K22" s="288"/>
      <c r="L22" s="288"/>
      <c r="M22" s="289" t="s">
        <v>1557</v>
      </c>
      <c r="N22" s="289"/>
      <c r="O22" s="289" t="s">
        <v>49</v>
      </c>
      <c r="P22" s="289"/>
      <c r="Q22" s="289" t="s">
        <v>50</v>
      </c>
      <c r="R22" s="289"/>
      <c r="S22" s="33" t="s">
        <v>296</v>
      </c>
      <c r="T22" s="33" t="s">
        <v>581</v>
      </c>
      <c r="U22" s="33" t="s">
        <v>1559</v>
      </c>
      <c r="V22" s="33">
        <f>+IF(ISERR(U22/T22*100),"N/A",ROUND(U22/T22*100,2))</f>
        <v>94.4</v>
      </c>
      <c r="W22" s="34">
        <f>+IF(ISERR(U22/S22*100),"N/A",ROUND(U22/S22*100,2))</f>
        <v>15.73</v>
      </c>
    </row>
    <row r="23" spans="2:27" ht="56.25" customHeight="1" thickBot="1" x14ac:dyDescent="0.25">
      <c r="B23" s="287" t="s">
        <v>1558</v>
      </c>
      <c r="C23" s="288"/>
      <c r="D23" s="288"/>
      <c r="E23" s="288"/>
      <c r="F23" s="288"/>
      <c r="G23" s="288"/>
      <c r="H23" s="288"/>
      <c r="I23" s="288"/>
      <c r="J23" s="288"/>
      <c r="K23" s="288"/>
      <c r="L23" s="288"/>
      <c r="M23" s="289" t="s">
        <v>1557</v>
      </c>
      <c r="N23" s="289"/>
      <c r="O23" s="289" t="s">
        <v>49</v>
      </c>
      <c r="P23" s="289"/>
      <c r="Q23" s="289" t="s">
        <v>54</v>
      </c>
      <c r="R23" s="289"/>
      <c r="S23" s="33" t="s">
        <v>51</v>
      </c>
      <c r="T23" s="33" t="s">
        <v>55</v>
      </c>
      <c r="U23" s="33" t="s">
        <v>55</v>
      </c>
      <c r="V23" s="33" t="str">
        <f>+IF(ISERR(U23/T23*100),"N/A",ROUND(U23/T23*100,2))</f>
        <v>N/A</v>
      </c>
      <c r="W23" s="34" t="str">
        <f>+IF(ISERR(U23/S23*100),"N/A",ROUND(U23/S23*100,2))</f>
        <v>N/A</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1556</v>
      </c>
      <c r="F27" s="37"/>
      <c r="G27" s="37"/>
      <c r="H27" s="38"/>
      <c r="I27" s="38"/>
      <c r="J27" s="38"/>
      <c r="K27" s="38"/>
      <c r="L27" s="38"/>
      <c r="M27" s="38"/>
      <c r="N27" s="38"/>
      <c r="O27" s="38"/>
      <c r="P27" s="39"/>
      <c r="Q27" s="39"/>
      <c r="R27" s="40" t="s">
        <v>1555</v>
      </c>
      <c r="S27" s="40" t="s">
        <v>10</v>
      </c>
      <c r="T27" s="39"/>
      <c r="U27" s="40" t="s">
        <v>1553</v>
      </c>
      <c r="V27" s="39"/>
      <c r="W27" s="41">
        <f>+IF(ISERR(U27/R27*100),"N/A",ROUND(U27/R27*100,2))</f>
        <v>16.25</v>
      </c>
    </row>
    <row r="28" spans="2:27" ht="26.25" customHeight="1" thickBot="1" x14ac:dyDescent="0.25">
      <c r="B28" s="282" t="s">
        <v>71</v>
      </c>
      <c r="C28" s="283"/>
      <c r="D28" s="283"/>
      <c r="E28" s="42" t="s">
        <v>1556</v>
      </c>
      <c r="F28" s="42"/>
      <c r="G28" s="42"/>
      <c r="H28" s="43"/>
      <c r="I28" s="43"/>
      <c r="J28" s="43"/>
      <c r="K28" s="43"/>
      <c r="L28" s="43"/>
      <c r="M28" s="43"/>
      <c r="N28" s="43"/>
      <c r="O28" s="43"/>
      <c r="P28" s="44"/>
      <c r="Q28" s="44"/>
      <c r="R28" s="45" t="s">
        <v>1555</v>
      </c>
      <c r="S28" s="45" t="s">
        <v>1554</v>
      </c>
      <c r="T28" s="45">
        <f>+IF(ISERR(S28/R28*100),"N/A",ROUND(S28/R28*100,2))</f>
        <v>17.940000000000001</v>
      </c>
      <c r="U28" s="45" t="s">
        <v>1553</v>
      </c>
      <c r="V28" s="45">
        <f>+IF(ISERR(U28/S28*100),"N/A",ROUND(U28/S28*100,2))</f>
        <v>90.59</v>
      </c>
      <c r="W28" s="46">
        <f>+IF(ISERR(U28/R28*100),"N/A",ROUND(U28/R28*100,2))</f>
        <v>16.25</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2271</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08"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2272</v>
      </c>
      <c r="C32" s="271"/>
      <c r="D32" s="271"/>
      <c r="E32" s="271"/>
      <c r="F32" s="271"/>
      <c r="G32" s="271"/>
      <c r="H32" s="271"/>
      <c r="I32" s="271"/>
      <c r="J32" s="271"/>
      <c r="K32" s="271"/>
      <c r="L32" s="271"/>
      <c r="M32" s="271"/>
      <c r="N32" s="271"/>
      <c r="O32" s="271"/>
      <c r="P32" s="271"/>
      <c r="Q32" s="271"/>
      <c r="R32" s="271"/>
      <c r="S32" s="271"/>
      <c r="T32" s="271"/>
      <c r="U32" s="271"/>
      <c r="V32" s="271"/>
      <c r="W32" s="272"/>
    </row>
    <row r="33" spans="2:23" ht="81.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2273</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15.5" customHeight="1"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1493</v>
      </c>
      <c r="D4" s="307" t="s">
        <v>1492</v>
      </c>
      <c r="E4" s="307"/>
      <c r="F4" s="307"/>
      <c r="G4" s="307"/>
      <c r="H4" s="308"/>
      <c r="J4" s="309" t="s">
        <v>6</v>
      </c>
      <c r="K4" s="307"/>
      <c r="L4" s="16" t="s">
        <v>1578</v>
      </c>
      <c r="M4" s="310" t="s">
        <v>1577</v>
      </c>
      <c r="N4" s="310"/>
      <c r="O4" s="310"/>
      <c r="P4" s="310"/>
      <c r="Q4" s="311"/>
      <c r="R4" s="17"/>
      <c r="S4" s="312" t="s">
        <v>2170</v>
      </c>
      <c r="T4" s="313"/>
      <c r="U4" s="313"/>
      <c r="V4" s="303" t="s">
        <v>184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1573</v>
      </c>
      <c r="D6" s="299" t="s">
        <v>1576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1575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1574</v>
      </c>
      <c r="C21" s="288"/>
      <c r="D21" s="288"/>
      <c r="E21" s="288"/>
      <c r="F21" s="288"/>
      <c r="G21" s="288"/>
      <c r="H21" s="288"/>
      <c r="I21" s="288"/>
      <c r="J21" s="288"/>
      <c r="K21" s="288"/>
      <c r="L21" s="288"/>
      <c r="M21" s="289" t="s">
        <v>1573</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1572</v>
      </c>
      <c r="F25" s="37"/>
      <c r="G25" s="37"/>
      <c r="H25" s="38"/>
      <c r="I25" s="38"/>
      <c r="J25" s="38"/>
      <c r="K25" s="38"/>
      <c r="L25" s="38"/>
      <c r="M25" s="38"/>
      <c r="N25" s="38"/>
      <c r="O25" s="38"/>
      <c r="P25" s="39"/>
      <c r="Q25" s="39"/>
      <c r="R25" s="40" t="s">
        <v>1571</v>
      </c>
      <c r="S25" s="40" t="s">
        <v>10</v>
      </c>
      <c r="T25" s="39"/>
      <c r="U25" s="40" t="s">
        <v>556</v>
      </c>
      <c r="V25" s="39"/>
      <c r="W25" s="41">
        <f>+IF(ISERR(U25/R25*100),"N/A",ROUND(U25/R25*100,2))</f>
        <v>21.3</v>
      </c>
    </row>
    <row r="26" spans="2:27" ht="26.25" customHeight="1" thickBot="1" x14ac:dyDescent="0.25">
      <c r="B26" s="282" t="s">
        <v>71</v>
      </c>
      <c r="C26" s="283"/>
      <c r="D26" s="283"/>
      <c r="E26" s="42" t="s">
        <v>1572</v>
      </c>
      <c r="F26" s="42"/>
      <c r="G26" s="42"/>
      <c r="H26" s="43"/>
      <c r="I26" s="43"/>
      <c r="J26" s="43"/>
      <c r="K26" s="43"/>
      <c r="L26" s="43"/>
      <c r="M26" s="43"/>
      <c r="N26" s="43"/>
      <c r="O26" s="43"/>
      <c r="P26" s="44"/>
      <c r="Q26" s="44"/>
      <c r="R26" s="45" t="s">
        <v>1571</v>
      </c>
      <c r="S26" s="45" t="s">
        <v>556</v>
      </c>
      <c r="T26" s="45">
        <f>+IF(ISERR(S26/R26*100),"N/A",ROUND(S26/R26*100,2))</f>
        <v>21.3</v>
      </c>
      <c r="U26" s="45" t="s">
        <v>556</v>
      </c>
      <c r="V26" s="45">
        <f>+IF(ISERR(U26/S26*100),"N/A",ROUND(U26/S26*100,2))</f>
        <v>100</v>
      </c>
      <c r="W26" s="46">
        <f>+IF(ISERR(U26/R26*100),"N/A",ROUND(U26/R26*100,2))</f>
        <v>21.3</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2268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93"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2269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2270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1493</v>
      </c>
      <c r="D4" s="307" t="s">
        <v>1492</v>
      </c>
      <c r="E4" s="307"/>
      <c r="F4" s="307"/>
      <c r="G4" s="307"/>
      <c r="H4" s="308"/>
      <c r="J4" s="309" t="s">
        <v>6</v>
      </c>
      <c r="K4" s="307"/>
      <c r="L4" s="16" t="s">
        <v>1587</v>
      </c>
      <c r="M4" s="310" t="s">
        <v>1586</v>
      </c>
      <c r="N4" s="310"/>
      <c r="O4" s="310"/>
      <c r="P4" s="310"/>
      <c r="Q4" s="311"/>
      <c r="R4" s="17"/>
      <c r="S4" s="312" t="s">
        <v>2170</v>
      </c>
      <c r="T4" s="313"/>
      <c r="U4" s="313"/>
      <c r="V4" s="303" t="s">
        <v>1585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1573</v>
      </c>
      <c r="D6" s="299" t="s">
        <v>1576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1557</v>
      </c>
      <c r="D7" s="301" t="s">
        <v>1567</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1566</v>
      </c>
      <c r="K8" s="23" t="s">
        <v>1565</v>
      </c>
      <c r="L8" s="23" t="s">
        <v>1535</v>
      </c>
      <c r="M8" s="23" t="s">
        <v>1564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92.25" customHeight="1" thickTop="1" thickBot="1" x14ac:dyDescent="0.25">
      <c r="B10" s="24" t="s">
        <v>22</v>
      </c>
      <c r="C10" s="303" t="s">
        <v>1584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1486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1583</v>
      </c>
      <c r="C21" s="288"/>
      <c r="D21" s="288"/>
      <c r="E21" s="288"/>
      <c r="F21" s="288"/>
      <c r="G21" s="288"/>
      <c r="H21" s="288"/>
      <c r="I21" s="288"/>
      <c r="J21" s="288"/>
      <c r="K21" s="288"/>
      <c r="L21" s="288"/>
      <c r="M21" s="289" t="s">
        <v>1573</v>
      </c>
      <c r="N21" s="289"/>
      <c r="O21" s="289" t="s">
        <v>49</v>
      </c>
      <c r="P21" s="289"/>
      <c r="Q21" s="289" t="s">
        <v>132</v>
      </c>
      <c r="R21" s="289"/>
      <c r="S21" s="33" t="s">
        <v>51</v>
      </c>
      <c r="T21" s="33" t="s">
        <v>55</v>
      </c>
      <c r="U21" s="33" t="s">
        <v>55</v>
      </c>
      <c r="V21" s="33" t="str">
        <f>+IF(ISERR(U21/T21*100),"N/A",ROUND(U21/T21*100,2))</f>
        <v>N/A</v>
      </c>
      <c r="W21" s="34" t="str">
        <f>+IF(ISERR(U21/S21*100),"N/A",ROUND(U21/S21*100,2))</f>
        <v>N/A</v>
      </c>
    </row>
    <row r="22" spans="2:27" ht="56.25" customHeight="1" thickBot="1" x14ac:dyDescent="0.25">
      <c r="B22" s="287" t="s">
        <v>1582</v>
      </c>
      <c r="C22" s="288"/>
      <c r="D22" s="288"/>
      <c r="E22" s="288"/>
      <c r="F22" s="288"/>
      <c r="G22" s="288"/>
      <c r="H22" s="288"/>
      <c r="I22" s="288"/>
      <c r="J22" s="288"/>
      <c r="K22" s="288"/>
      <c r="L22" s="288"/>
      <c r="M22" s="289" t="s">
        <v>1557</v>
      </c>
      <c r="N22" s="289"/>
      <c r="O22" s="289" t="s">
        <v>49</v>
      </c>
      <c r="P22" s="289"/>
      <c r="Q22" s="289" t="s">
        <v>54</v>
      </c>
      <c r="R22" s="289"/>
      <c r="S22" s="33" t="s">
        <v>465</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1572</v>
      </c>
      <c r="F26" s="37"/>
      <c r="G26" s="37"/>
      <c r="H26" s="38"/>
      <c r="I26" s="38"/>
      <c r="J26" s="38"/>
      <c r="K26" s="38"/>
      <c r="L26" s="38"/>
      <c r="M26" s="38"/>
      <c r="N26" s="38"/>
      <c r="O26" s="38"/>
      <c r="P26" s="39"/>
      <c r="Q26" s="39"/>
      <c r="R26" s="40" t="s">
        <v>1346</v>
      </c>
      <c r="S26" s="40" t="s">
        <v>10</v>
      </c>
      <c r="T26" s="39"/>
      <c r="U26" s="40" t="s">
        <v>87</v>
      </c>
      <c r="V26" s="39"/>
      <c r="W26" s="41">
        <f>+IF(ISERR(U26/R26*100),"N/A",ROUND(U26/R26*100,2))</f>
        <v>0</v>
      </c>
    </row>
    <row r="27" spans="2:27" ht="26.25" customHeight="1" x14ac:dyDescent="0.2">
      <c r="B27" s="282" t="s">
        <v>71</v>
      </c>
      <c r="C27" s="283"/>
      <c r="D27" s="283"/>
      <c r="E27" s="42" t="s">
        <v>1572</v>
      </c>
      <c r="F27" s="42"/>
      <c r="G27" s="42"/>
      <c r="H27" s="43"/>
      <c r="I27" s="43"/>
      <c r="J27" s="43"/>
      <c r="K27" s="43"/>
      <c r="L27" s="43"/>
      <c r="M27" s="43"/>
      <c r="N27" s="43"/>
      <c r="O27" s="43"/>
      <c r="P27" s="44"/>
      <c r="Q27" s="44"/>
      <c r="R27" s="45" t="s">
        <v>1346</v>
      </c>
      <c r="S27" s="45" t="s">
        <v>1346</v>
      </c>
      <c r="T27" s="45">
        <f>+IF(ISERR(S27/R27*100),"N/A",ROUND(S27/R27*100,2))</f>
        <v>100</v>
      </c>
      <c r="U27" s="45" t="s">
        <v>87</v>
      </c>
      <c r="V27" s="45">
        <f>+IF(ISERR(U27/S27*100),"N/A",ROUND(U27/S27*100,2))</f>
        <v>0</v>
      </c>
      <c r="W27" s="46">
        <f>+IF(ISERR(U27/R27*100),"N/A",ROUND(U27/R27*100,2))</f>
        <v>0</v>
      </c>
    </row>
    <row r="28" spans="2:27" ht="23.25" customHeight="1" thickBot="1" x14ac:dyDescent="0.25">
      <c r="B28" s="281" t="s">
        <v>67</v>
      </c>
      <c r="C28" s="267"/>
      <c r="D28" s="267"/>
      <c r="E28" s="37" t="s">
        <v>1556</v>
      </c>
      <c r="F28" s="37"/>
      <c r="G28" s="37"/>
      <c r="H28" s="38"/>
      <c r="I28" s="38"/>
      <c r="J28" s="38"/>
      <c r="K28" s="38"/>
      <c r="L28" s="38"/>
      <c r="M28" s="38"/>
      <c r="N28" s="38"/>
      <c r="O28" s="38"/>
      <c r="P28" s="39"/>
      <c r="Q28" s="39"/>
      <c r="R28" s="40" t="s">
        <v>1581</v>
      </c>
      <c r="S28" s="40" t="s">
        <v>10</v>
      </c>
      <c r="T28" s="39"/>
      <c r="U28" s="40" t="s">
        <v>1579</v>
      </c>
      <c r="V28" s="39"/>
      <c r="W28" s="41">
        <f>+IF(ISERR(U28/R28*100),"N/A",ROUND(U28/R28*100,2))</f>
        <v>13.61</v>
      </c>
    </row>
    <row r="29" spans="2:27" ht="26.25" customHeight="1" thickBot="1" x14ac:dyDescent="0.25">
      <c r="B29" s="282" t="s">
        <v>71</v>
      </c>
      <c r="C29" s="283"/>
      <c r="D29" s="283"/>
      <c r="E29" s="42" t="s">
        <v>1556</v>
      </c>
      <c r="F29" s="42"/>
      <c r="G29" s="42"/>
      <c r="H29" s="43"/>
      <c r="I29" s="43"/>
      <c r="J29" s="43"/>
      <c r="K29" s="43"/>
      <c r="L29" s="43"/>
      <c r="M29" s="43"/>
      <c r="N29" s="43"/>
      <c r="O29" s="43"/>
      <c r="P29" s="44"/>
      <c r="Q29" s="44"/>
      <c r="R29" s="45" t="s">
        <v>1581</v>
      </c>
      <c r="S29" s="45" t="s">
        <v>1580</v>
      </c>
      <c r="T29" s="45">
        <f>+IF(ISERR(S29/R29*100),"N/A",ROUND(S29/R29*100,2))</f>
        <v>17.690000000000001</v>
      </c>
      <c r="U29" s="45" t="s">
        <v>1579</v>
      </c>
      <c r="V29" s="45">
        <f>+IF(ISERR(U29/S29*100),"N/A",ROUND(U29/S29*100,2))</f>
        <v>76.92</v>
      </c>
      <c r="W29" s="46">
        <f>+IF(ISERR(U29/R29*100),"N/A",ROUND(U29/R29*100,2))</f>
        <v>13.61</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2265</v>
      </c>
      <c r="C31" s="271"/>
      <c r="D31" s="271"/>
      <c r="E31" s="271"/>
      <c r="F31" s="271"/>
      <c r="G31" s="271"/>
      <c r="H31" s="271"/>
      <c r="I31" s="271"/>
      <c r="J31" s="271"/>
      <c r="K31" s="271"/>
      <c r="L31" s="271"/>
      <c r="M31" s="271"/>
      <c r="N31" s="271"/>
      <c r="O31" s="271"/>
      <c r="P31" s="271"/>
      <c r="Q31" s="271"/>
      <c r="R31" s="271"/>
      <c r="S31" s="271"/>
      <c r="T31" s="271"/>
      <c r="U31" s="271"/>
      <c r="V31" s="271"/>
      <c r="W31" s="272"/>
    </row>
    <row r="32" spans="2:27" ht="93.7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2266</v>
      </c>
      <c r="C33" s="271"/>
      <c r="D33" s="271"/>
      <c r="E33" s="271"/>
      <c r="F33" s="271"/>
      <c r="G33" s="271"/>
      <c r="H33" s="271"/>
      <c r="I33" s="271"/>
      <c r="J33" s="271"/>
      <c r="K33" s="271"/>
      <c r="L33" s="271"/>
      <c r="M33" s="271"/>
      <c r="N33" s="271"/>
      <c r="O33" s="271"/>
      <c r="P33" s="271"/>
      <c r="Q33" s="271"/>
      <c r="R33" s="271"/>
      <c r="S33" s="271"/>
      <c r="T33" s="271"/>
      <c r="U33" s="271"/>
      <c r="V33" s="271"/>
      <c r="W33" s="272"/>
    </row>
    <row r="34" spans="2:23" ht="40.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2267</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42.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105" customHeight="1" thickTop="1" thickBot="1" x14ac:dyDescent="0.25">
      <c r="B4" s="15" t="s">
        <v>3</v>
      </c>
      <c r="C4" s="16" t="s">
        <v>1614</v>
      </c>
      <c r="D4" s="307" t="s">
        <v>1613</v>
      </c>
      <c r="E4" s="307"/>
      <c r="F4" s="307"/>
      <c r="G4" s="307"/>
      <c r="H4" s="308"/>
      <c r="J4" s="309" t="s">
        <v>6</v>
      </c>
      <c r="K4" s="307"/>
      <c r="L4" s="16" t="s">
        <v>1612</v>
      </c>
      <c r="M4" s="310" t="s">
        <v>1611</v>
      </c>
      <c r="N4" s="310"/>
      <c r="O4" s="310"/>
      <c r="P4" s="310"/>
      <c r="Q4" s="311"/>
      <c r="R4" s="17"/>
      <c r="S4" s="312" t="s">
        <v>2170</v>
      </c>
      <c r="T4" s="313"/>
      <c r="U4" s="313"/>
      <c r="V4" s="303" t="s">
        <v>1610</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1573</v>
      </c>
      <c r="D6" s="299" t="s">
        <v>1609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1608</v>
      </c>
      <c r="M8" s="23" t="s">
        <v>1607</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69.5" customHeight="1" thickTop="1" thickBot="1" x14ac:dyDescent="0.25">
      <c r="B10" s="24" t="s">
        <v>22</v>
      </c>
      <c r="C10" s="303" t="s">
        <v>1606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1605</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67.5" customHeight="1" x14ac:dyDescent="0.2">
      <c r="B21" s="287" t="s">
        <v>1604</v>
      </c>
      <c r="C21" s="288"/>
      <c r="D21" s="288"/>
      <c r="E21" s="288"/>
      <c r="F21" s="288"/>
      <c r="G21" s="288"/>
      <c r="H21" s="288"/>
      <c r="I21" s="288"/>
      <c r="J21" s="288"/>
      <c r="K21" s="288"/>
      <c r="L21" s="288"/>
      <c r="M21" s="289" t="s">
        <v>1573</v>
      </c>
      <c r="N21" s="289"/>
      <c r="O21" s="289" t="s">
        <v>49</v>
      </c>
      <c r="P21" s="289"/>
      <c r="Q21" s="289" t="s">
        <v>54</v>
      </c>
      <c r="R21" s="289"/>
      <c r="S21" s="33" t="s">
        <v>51</v>
      </c>
      <c r="T21" s="33" t="s">
        <v>55</v>
      </c>
      <c r="U21" s="33" t="s">
        <v>55</v>
      </c>
      <c r="V21" s="33" t="str">
        <f t="shared" ref="V21:V32" si="0">+IF(ISERR(U21/T21*100),"N/A",ROUND(U21/T21*100,2))</f>
        <v>N/A</v>
      </c>
      <c r="W21" s="34" t="str">
        <f t="shared" ref="W21:W32" si="1">+IF(ISERR(U21/S21*100),"N/A",ROUND(U21/S21*100,2))</f>
        <v>N/A</v>
      </c>
    </row>
    <row r="22" spans="2:27" ht="67.5" customHeight="1" x14ac:dyDescent="0.2">
      <c r="B22" s="287" t="s">
        <v>1603</v>
      </c>
      <c r="C22" s="288"/>
      <c r="D22" s="288"/>
      <c r="E22" s="288"/>
      <c r="F22" s="288"/>
      <c r="G22" s="288"/>
      <c r="H22" s="288"/>
      <c r="I22" s="288"/>
      <c r="J22" s="288"/>
      <c r="K22" s="288"/>
      <c r="L22" s="288"/>
      <c r="M22" s="289" t="s">
        <v>1573</v>
      </c>
      <c r="N22" s="289"/>
      <c r="O22" s="289" t="s">
        <v>49</v>
      </c>
      <c r="P22" s="289"/>
      <c r="Q22" s="289" t="s">
        <v>54</v>
      </c>
      <c r="R22" s="289"/>
      <c r="S22" s="33" t="s">
        <v>51</v>
      </c>
      <c r="T22" s="33" t="s">
        <v>55</v>
      </c>
      <c r="U22" s="33" t="s">
        <v>55</v>
      </c>
      <c r="V22" s="33" t="str">
        <f t="shared" si="0"/>
        <v>N/A</v>
      </c>
      <c r="W22" s="34" t="str">
        <f t="shared" si="1"/>
        <v>N/A</v>
      </c>
    </row>
    <row r="23" spans="2:27" ht="64.5" customHeight="1" x14ac:dyDescent="0.2">
      <c r="B23" s="287" t="s">
        <v>1602</v>
      </c>
      <c r="C23" s="288"/>
      <c r="D23" s="288"/>
      <c r="E23" s="288"/>
      <c r="F23" s="288"/>
      <c r="G23" s="288"/>
      <c r="H23" s="288"/>
      <c r="I23" s="288"/>
      <c r="J23" s="288"/>
      <c r="K23" s="288"/>
      <c r="L23" s="288"/>
      <c r="M23" s="289" t="s">
        <v>1573</v>
      </c>
      <c r="N23" s="289"/>
      <c r="O23" s="289" t="s">
        <v>49</v>
      </c>
      <c r="P23" s="289"/>
      <c r="Q23" s="289" t="s">
        <v>132</v>
      </c>
      <c r="R23" s="289"/>
      <c r="S23" s="33" t="s">
        <v>51</v>
      </c>
      <c r="T23" s="33" t="s">
        <v>55</v>
      </c>
      <c r="U23" s="33" t="s">
        <v>55</v>
      </c>
      <c r="V23" s="33" t="str">
        <f t="shared" si="0"/>
        <v>N/A</v>
      </c>
      <c r="W23" s="34" t="str">
        <f t="shared" si="1"/>
        <v>N/A</v>
      </c>
    </row>
    <row r="24" spans="2:27" ht="56.25" customHeight="1" x14ac:dyDescent="0.2">
      <c r="B24" s="287" t="s">
        <v>1601</v>
      </c>
      <c r="C24" s="288"/>
      <c r="D24" s="288"/>
      <c r="E24" s="288"/>
      <c r="F24" s="288"/>
      <c r="G24" s="288"/>
      <c r="H24" s="288"/>
      <c r="I24" s="288"/>
      <c r="J24" s="288"/>
      <c r="K24" s="288"/>
      <c r="L24" s="288"/>
      <c r="M24" s="289" t="s">
        <v>1573</v>
      </c>
      <c r="N24" s="289"/>
      <c r="O24" s="289" t="s">
        <v>49</v>
      </c>
      <c r="P24" s="289"/>
      <c r="Q24" s="289" t="s">
        <v>50</v>
      </c>
      <c r="R24" s="289"/>
      <c r="S24" s="33" t="s">
        <v>51</v>
      </c>
      <c r="T24" s="33" t="s">
        <v>51</v>
      </c>
      <c r="U24" s="33" t="s">
        <v>51</v>
      </c>
      <c r="V24" s="33">
        <f t="shared" si="0"/>
        <v>100</v>
      </c>
      <c r="W24" s="34">
        <f t="shared" si="1"/>
        <v>100</v>
      </c>
    </row>
    <row r="25" spans="2:27" ht="56.25" customHeight="1" x14ac:dyDescent="0.2">
      <c r="B25" s="287" t="s">
        <v>1600</v>
      </c>
      <c r="C25" s="288"/>
      <c r="D25" s="288"/>
      <c r="E25" s="288"/>
      <c r="F25" s="288"/>
      <c r="G25" s="288"/>
      <c r="H25" s="288"/>
      <c r="I25" s="288"/>
      <c r="J25" s="288"/>
      <c r="K25" s="288"/>
      <c r="L25" s="288"/>
      <c r="M25" s="289" t="s">
        <v>1573</v>
      </c>
      <c r="N25" s="289"/>
      <c r="O25" s="289" t="s">
        <v>49</v>
      </c>
      <c r="P25" s="289"/>
      <c r="Q25" s="289" t="s">
        <v>132</v>
      </c>
      <c r="R25" s="289"/>
      <c r="S25" s="33" t="s">
        <v>51</v>
      </c>
      <c r="T25" s="33" t="s">
        <v>55</v>
      </c>
      <c r="U25" s="33" t="s">
        <v>55</v>
      </c>
      <c r="V25" s="33" t="str">
        <f t="shared" si="0"/>
        <v>N/A</v>
      </c>
      <c r="W25" s="34" t="str">
        <f t="shared" si="1"/>
        <v>N/A</v>
      </c>
    </row>
    <row r="26" spans="2:27" ht="56.25" customHeight="1" x14ac:dyDescent="0.2">
      <c r="B26" s="287" t="s">
        <v>1599</v>
      </c>
      <c r="C26" s="288"/>
      <c r="D26" s="288"/>
      <c r="E26" s="288"/>
      <c r="F26" s="288"/>
      <c r="G26" s="288"/>
      <c r="H26" s="288"/>
      <c r="I26" s="288"/>
      <c r="J26" s="288"/>
      <c r="K26" s="288"/>
      <c r="L26" s="288"/>
      <c r="M26" s="289" t="s">
        <v>1573</v>
      </c>
      <c r="N26" s="289"/>
      <c r="O26" s="289" t="s">
        <v>49</v>
      </c>
      <c r="P26" s="289"/>
      <c r="Q26" s="289" t="s">
        <v>50</v>
      </c>
      <c r="R26" s="289"/>
      <c r="S26" s="33" t="s">
        <v>51</v>
      </c>
      <c r="T26" s="33" t="s">
        <v>51</v>
      </c>
      <c r="U26" s="33" t="s">
        <v>51</v>
      </c>
      <c r="V26" s="33">
        <f t="shared" si="0"/>
        <v>100</v>
      </c>
      <c r="W26" s="34">
        <f t="shared" si="1"/>
        <v>100</v>
      </c>
    </row>
    <row r="27" spans="2:27" ht="56.25" customHeight="1" x14ac:dyDescent="0.2">
      <c r="B27" s="287" t="s">
        <v>1598</v>
      </c>
      <c r="C27" s="288"/>
      <c r="D27" s="288"/>
      <c r="E27" s="288"/>
      <c r="F27" s="288"/>
      <c r="G27" s="288"/>
      <c r="H27" s="288"/>
      <c r="I27" s="288"/>
      <c r="J27" s="288"/>
      <c r="K27" s="288"/>
      <c r="L27" s="288"/>
      <c r="M27" s="289" t="s">
        <v>1573</v>
      </c>
      <c r="N27" s="289"/>
      <c r="O27" s="289" t="s">
        <v>49</v>
      </c>
      <c r="P27" s="289"/>
      <c r="Q27" s="289" t="s">
        <v>50</v>
      </c>
      <c r="R27" s="289"/>
      <c r="S27" s="33" t="s">
        <v>51</v>
      </c>
      <c r="T27" s="33" t="s">
        <v>51</v>
      </c>
      <c r="U27" s="33" t="s">
        <v>51</v>
      </c>
      <c r="V27" s="33">
        <f t="shared" si="0"/>
        <v>100</v>
      </c>
      <c r="W27" s="34">
        <f t="shared" si="1"/>
        <v>100</v>
      </c>
    </row>
    <row r="28" spans="2:27" ht="56.25" customHeight="1" x14ac:dyDescent="0.2">
      <c r="B28" s="287" t="s">
        <v>1597</v>
      </c>
      <c r="C28" s="288"/>
      <c r="D28" s="288"/>
      <c r="E28" s="288"/>
      <c r="F28" s="288"/>
      <c r="G28" s="288"/>
      <c r="H28" s="288"/>
      <c r="I28" s="288"/>
      <c r="J28" s="288"/>
      <c r="K28" s="288"/>
      <c r="L28" s="288"/>
      <c r="M28" s="289" t="s">
        <v>1573</v>
      </c>
      <c r="N28" s="289"/>
      <c r="O28" s="289" t="s">
        <v>49</v>
      </c>
      <c r="P28" s="289"/>
      <c r="Q28" s="289" t="s">
        <v>54</v>
      </c>
      <c r="R28" s="289"/>
      <c r="S28" s="33" t="s">
        <v>51</v>
      </c>
      <c r="T28" s="33" t="s">
        <v>55</v>
      </c>
      <c r="U28" s="33" t="s">
        <v>55</v>
      </c>
      <c r="V28" s="33" t="str">
        <f t="shared" si="0"/>
        <v>N/A</v>
      </c>
      <c r="W28" s="34" t="str">
        <f t="shared" si="1"/>
        <v>N/A</v>
      </c>
    </row>
    <row r="29" spans="2:27" ht="56.25" customHeight="1" x14ac:dyDescent="0.2">
      <c r="B29" s="287" t="s">
        <v>1596</v>
      </c>
      <c r="C29" s="288"/>
      <c r="D29" s="288"/>
      <c r="E29" s="288"/>
      <c r="F29" s="288"/>
      <c r="G29" s="288"/>
      <c r="H29" s="288"/>
      <c r="I29" s="288"/>
      <c r="J29" s="288"/>
      <c r="K29" s="288"/>
      <c r="L29" s="288"/>
      <c r="M29" s="289" t="s">
        <v>1573</v>
      </c>
      <c r="N29" s="289"/>
      <c r="O29" s="289" t="s">
        <v>49</v>
      </c>
      <c r="P29" s="289"/>
      <c r="Q29" s="289" t="s">
        <v>50</v>
      </c>
      <c r="R29" s="289"/>
      <c r="S29" s="33" t="s">
        <v>51</v>
      </c>
      <c r="T29" s="33" t="s">
        <v>51</v>
      </c>
      <c r="U29" s="33" t="s">
        <v>51</v>
      </c>
      <c r="V29" s="33">
        <f t="shared" si="0"/>
        <v>100</v>
      </c>
      <c r="W29" s="34">
        <f t="shared" si="1"/>
        <v>100</v>
      </c>
    </row>
    <row r="30" spans="2:27" ht="56.25" customHeight="1" x14ac:dyDescent="0.2">
      <c r="B30" s="287" t="s">
        <v>1595</v>
      </c>
      <c r="C30" s="288"/>
      <c r="D30" s="288"/>
      <c r="E30" s="288"/>
      <c r="F30" s="288"/>
      <c r="G30" s="288"/>
      <c r="H30" s="288"/>
      <c r="I30" s="288"/>
      <c r="J30" s="288"/>
      <c r="K30" s="288"/>
      <c r="L30" s="288"/>
      <c r="M30" s="289" t="s">
        <v>1573</v>
      </c>
      <c r="N30" s="289"/>
      <c r="O30" s="289" t="s">
        <v>49</v>
      </c>
      <c r="P30" s="289"/>
      <c r="Q30" s="289" t="s">
        <v>50</v>
      </c>
      <c r="R30" s="289"/>
      <c r="S30" s="33" t="s">
        <v>51</v>
      </c>
      <c r="T30" s="33" t="s">
        <v>51</v>
      </c>
      <c r="U30" s="33" t="s">
        <v>51</v>
      </c>
      <c r="V30" s="33">
        <f t="shared" si="0"/>
        <v>100</v>
      </c>
      <c r="W30" s="34">
        <f t="shared" si="1"/>
        <v>100</v>
      </c>
    </row>
    <row r="31" spans="2:27" ht="56.25" customHeight="1" x14ac:dyDescent="0.2">
      <c r="B31" s="287" t="s">
        <v>1594</v>
      </c>
      <c r="C31" s="288"/>
      <c r="D31" s="288"/>
      <c r="E31" s="288"/>
      <c r="F31" s="288"/>
      <c r="G31" s="288"/>
      <c r="H31" s="288"/>
      <c r="I31" s="288"/>
      <c r="J31" s="288"/>
      <c r="K31" s="288"/>
      <c r="L31" s="288"/>
      <c r="M31" s="289" t="s">
        <v>1573</v>
      </c>
      <c r="N31" s="289"/>
      <c r="O31" s="289" t="s">
        <v>49</v>
      </c>
      <c r="P31" s="289"/>
      <c r="Q31" s="289" t="s">
        <v>50</v>
      </c>
      <c r="R31" s="289"/>
      <c r="S31" s="33" t="s">
        <v>51</v>
      </c>
      <c r="T31" s="33" t="s">
        <v>51</v>
      </c>
      <c r="U31" s="33" t="s">
        <v>51</v>
      </c>
      <c r="V31" s="33">
        <f t="shared" si="0"/>
        <v>100</v>
      </c>
      <c r="W31" s="34">
        <f t="shared" si="1"/>
        <v>100</v>
      </c>
    </row>
    <row r="32" spans="2:27" ht="56.25" customHeight="1" thickBot="1" x14ac:dyDescent="0.25">
      <c r="B32" s="287" t="s">
        <v>1593</v>
      </c>
      <c r="C32" s="288"/>
      <c r="D32" s="288"/>
      <c r="E32" s="288"/>
      <c r="F32" s="288"/>
      <c r="G32" s="288"/>
      <c r="H32" s="288"/>
      <c r="I32" s="288"/>
      <c r="J32" s="288"/>
      <c r="K32" s="288"/>
      <c r="L32" s="288"/>
      <c r="M32" s="289" t="s">
        <v>1573</v>
      </c>
      <c r="N32" s="289"/>
      <c r="O32" s="289" t="s">
        <v>49</v>
      </c>
      <c r="P32" s="289"/>
      <c r="Q32" s="289" t="s">
        <v>50</v>
      </c>
      <c r="R32" s="289"/>
      <c r="S32" s="33" t="s">
        <v>1592</v>
      </c>
      <c r="T32" s="33" t="s">
        <v>1591</v>
      </c>
      <c r="U32" s="33" t="s">
        <v>1590</v>
      </c>
      <c r="V32" s="33">
        <f t="shared" si="0"/>
        <v>96.3</v>
      </c>
      <c r="W32" s="34">
        <f t="shared" si="1"/>
        <v>57</v>
      </c>
    </row>
    <row r="33" spans="2:25" ht="21.75" customHeight="1" thickTop="1" thickBot="1" x14ac:dyDescent="0.25">
      <c r="B33" s="11" t="s">
        <v>62</v>
      </c>
      <c r="C33" s="12"/>
      <c r="D33" s="12"/>
      <c r="E33" s="12"/>
      <c r="F33" s="12"/>
      <c r="G33" s="12"/>
      <c r="H33" s="13"/>
      <c r="I33" s="13"/>
      <c r="J33" s="13"/>
      <c r="K33" s="13"/>
      <c r="L33" s="13"/>
      <c r="M33" s="13"/>
      <c r="N33" s="13"/>
      <c r="O33" s="13"/>
      <c r="P33" s="13"/>
      <c r="Q33" s="13"/>
      <c r="R33" s="13"/>
      <c r="S33" s="13"/>
      <c r="T33" s="13"/>
      <c r="U33" s="13"/>
      <c r="V33" s="13"/>
      <c r="W33" s="14"/>
      <c r="X33" s="22"/>
    </row>
    <row r="34" spans="2:25" ht="29.25" customHeight="1" thickTop="1" thickBot="1" x14ac:dyDescent="0.25">
      <c r="B34" s="276" t="s">
        <v>2468</v>
      </c>
      <c r="C34" s="261"/>
      <c r="D34" s="261"/>
      <c r="E34" s="261"/>
      <c r="F34" s="261"/>
      <c r="G34" s="261"/>
      <c r="H34" s="261"/>
      <c r="I34" s="261"/>
      <c r="J34" s="261"/>
      <c r="K34" s="261"/>
      <c r="L34" s="261"/>
      <c r="M34" s="261"/>
      <c r="N34" s="261"/>
      <c r="O34" s="261"/>
      <c r="P34" s="261"/>
      <c r="Q34" s="262"/>
      <c r="R34" s="35" t="s">
        <v>42</v>
      </c>
      <c r="S34" s="234" t="s">
        <v>43</v>
      </c>
      <c r="T34" s="234"/>
      <c r="U34" s="30" t="s">
        <v>63</v>
      </c>
      <c r="V34" s="233" t="s">
        <v>64</v>
      </c>
      <c r="W34" s="280"/>
    </row>
    <row r="35" spans="2:25" ht="30.75" customHeight="1" thickBot="1" x14ac:dyDescent="0.25">
      <c r="B35" s="277"/>
      <c r="C35" s="278"/>
      <c r="D35" s="278"/>
      <c r="E35" s="278"/>
      <c r="F35" s="278"/>
      <c r="G35" s="278"/>
      <c r="H35" s="278"/>
      <c r="I35" s="278"/>
      <c r="J35" s="278"/>
      <c r="K35" s="278"/>
      <c r="L35" s="278"/>
      <c r="M35" s="278"/>
      <c r="N35" s="278"/>
      <c r="O35" s="278"/>
      <c r="P35" s="278"/>
      <c r="Q35" s="279"/>
      <c r="R35" s="31" t="s">
        <v>65</v>
      </c>
      <c r="S35" s="31" t="s">
        <v>65</v>
      </c>
      <c r="T35" s="31" t="s">
        <v>49</v>
      </c>
      <c r="U35" s="31" t="s">
        <v>65</v>
      </c>
      <c r="V35" s="31" t="s">
        <v>66</v>
      </c>
      <c r="W35" s="36" t="s">
        <v>54</v>
      </c>
      <c r="Y35" s="22"/>
    </row>
    <row r="36" spans="2:25" ht="23.25" customHeight="1" thickBot="1" x14ac:dyDescent="0.25">
      <c r="B36" s="281" t="s">
        <v>67</v>
      </c>
      <c r="C36" s="267"/>
      <c r="D36" s="267"/>
      <c r="E36" s="37" t="s">
        <v>1572</v>
      </c>
      <c r="F36" s="37"/>
      <c r="G36" s="37"/>
      <c r="H36" s="38"/>
      <c r="I36" s="38"/>
      <c r="J36" s="38"/>
      <c r="K36" s="38"/>
      <c r="L36" s="38"/>
      <c r="M36" s="38"/>
      <c r="N36" s="38"/>
      <c r="O36" s="38"/>
      <c r="P36" s="39"/>
      <c r="Q36" s="39"/>
      <c r="R36" s="40" t="s">
        <v>422</v>
      </c>
      <c r="S36" s="40" t="s">
        <v>10</v>
      </c>
      <c r="T36" s="39"/>
      <c r="U36" s="40" t="s">
        <v>1001</v>
      </c>
      <c r="V36" s="39"/>
      <c r="W36" s="41">
        <f>+IF(ISERR(U36/R36*100),"N/A",ROUND(U36/R36*100,2))</f>
        <v>10.93</v>
      </c>
    </row>
    <row r="37" spans="2:25" ht="26.25" customHeight="1" thickBot="1" x14ac:dyDescent="0.25">
      <c r="B37" s="282" t="s">
        <v>71</v>
      </c>
      <c r="C37" s="283"/>
      <c r="D37" s="283"/>
      <c r="E37" s="42" t="s">
        <v>1572</v>
      </c>
      <c r="F37" s="42"/>
      <c r="G37" s="42"/>
      <c r="H37" s="43"/>
      <c r="I37" s="43"/>
      <c r="J37" s="43"/>
      <c r="K37" s="43"/>
      <c r="L37" s="43"/>
      <c r="M37" s="43"/>
      <c r="N37" s="43"/>
      <c r="O37" s="43"/>
      <c r="P37" s="44"/>
      <c r="Q37" s="44"/>
      <c r="R37" s="45" t="s">
        <v>1589</v>
      </c>
      <c r="S37" s="45" t="s">
        <v>1588</v>
      </c>
      <c r="T37" s="45">
        <f>+IF(ISERR(S37/R37*100),"N/A",ROUND(S37/R37*100,2))</f>
        <v>19.7</v>
      </c>
      <c r="U37" s="45" t="s">
        <v>1001</v>
      </c>
      <c r="V37" s="45">
        <f>+IF(ISERR(U37/S37*100),"N/A",ROUND(U37/S37*100,2))</f>
        <v>54.76</v>
      </c>
      <c r="W37" s="46">
        <f>+IF(ISERR(U37/R37*100),"N/A",ROUND(U37/R37*100,2))</f>
        <v>10.79</v>
      </c>
    </row>
    <row r="38" spans="2:25" ht="22.5" customHeight="1" thickTop="1" thickBot="1" x14ac:dyDescent="0.25">
      <c r="B38" s="11" t="s">
        <v>74</v>
      </c>
      <c r="C38" s="12"/>
      <c r="D38" s="12"/>
      <c r="E38" s="12"/>
      <c r="F38" s="12"/>
      <c r="G38" s="12"/>
      <c r="H38" s="13"/>
      <c r="I38" s="13"/>
      <c r="J38" s="13"/>
      <c r="K38" s="13"/>
      <c r="L38" s="13"/>
      <c r="M38" s="13"/>
      <c r="N38" s="13"/>
      <c r="O38" s="13"/>
      <c r="P38" s="13"/>
      <c r="Q38" s="13"/>
      <c r="R38" s="13"/>
      <c r="S38" s="13"/>
      <c r="T38" s="13"/>
      <c r="U38" s="13"/>
      <c r="V38" s="13"/>
      <c r="W38" s="14"/>
    </row>
    <row r="39" spans="2:25" ht="37.5" customHeight="1" thickTop="1" x14ac:dyDescent="0.2">
      <c r="B39" s="270" t="s">
        <v>2262</v>
      </c>
      <c r="C39" s="271"/>
      <c r="D39" s="271"/>
      <c r="E39" s="271"/>
      <c r="F39" s="271"/>
      <c r="G39" s="271"/>
      <c r="H39" s="271"/>
      <c r="I39" s="271"/>
      <c r="J39" s="271"/>
      <c r="K39" s="271"/>
      <c r="L39" s="271"/>
      <c r="M39" s="271"/>
      <c r="N39" s="271"/>
      <c r="O39" s="271"/>
      <c r="P39" s="271"/>
      <c r="Q39" s="271"/>
      <c r="R39" s="271"/>
      <c r="S39" s="271"/>
      <c r="T39" s="271"/>
      <c r="U39" s="271"/>
      <c r="V39" s="271"/>
      <c r="W39" s="272"/>
    </row>
    <row r="40" spans="2:25" ht="123.75" customHeight="1" thickBot="1" x14ac:dyDescent="0.25">
      <c r="B40" s="284"/>
      <c r="C40" s="285"/>
      <c r="D40" s="285"/>
      <c r="E40" s="285"/>
      <c r="F40" s="285"/>
      <c r="G40" s="285"/>
      <c r="H40" s="285"/>
      <c r="I40" s="285"/>
      <c r="J40" s="285"/>
      <c r="K40" s="285"/>
      <c r="L40" s="285"/>
      <c r="M40" s="285"/>
      <c r="N40" s="285"/>
      <c r="O40" s="285"/>
      <c r="P40" s="285"/>
      <c r="Q40" s="285"/>
      <c r="R40" s="285"/>
      <c r="S40" s="285"/>
      <c r="T40" s="285"/>
      <c r="U40" s="285"/>
      <c r="V40" s="285"/>
      <c r="W40" s="286"/>
    </row>
    <row r="41" spans="2:25" ht="37.5" customHeight="1" thickTop="1" x14ac:dyDescent="0.2">
      <c r="B41" s="270" t="s">
        <v>2263</v>
      </c>
      <c r="C41" s="271"/>
      <c r="D41" s="271"/>
      <c r="E41" s="271"/>
      <c r="F41" s="271"/>
      <c r="G41" s="271"/>
      <c r="H41" s="271"/>
      <c r="I41" s="271"/>
      <c r="J41" s="271"/>
      <c r="K41" s="271"/>
      <c r="L41" s="271"/>
      <c r="M41" s="271"/>
      <c r="N41" s="271"/>
      <c r="O41" s="271"/>
      <c r="P41" s="271"/>
      <c r="Q41" s="271"/>
      <c r="R41" s="271"/>
      <c r="S41" s="271"/>
      <c r="T41" s="271"/>
      <c r="U41" s="271"/>
      <c r="V41" s="271"/>
      <c r="W41" s="272"/>
    </row>
    <row r="42" spans="2:25" ht="141" customHeight="1" thickBot="1" x14ac:dyDescent="0.25">
      <c r="B42" s="284"/>
      <c r="C42" s="285"/>
      <c r="D42" s="285"/>
      <c r="E42" s="285"/>
      <c r="F42" s="285"/>
      <c r="G42" s="285"/>
      <c r="H42" s="285"/>
      <c r="I42" s="285"/>
      <c r="J42" s="285"/>
      <c r="K42" s="285"/>
      <c r="L42" s="285"/>
      <c r="M42" s="285"/>
      <c r="N42" s="285"/>
      <c r="O42" s="285"/>
      <c r="P42" s="285"/>
      <c r="Q42" s="285"/>
      <c r="R42" s="285"/>
      <c r="S42" s="285"/>
      <c r="T42" s="285"/>
      <c r="U42" s="285"/>
      <c r="V42" s="285"/>
      <c r="W42" s="286"/>
    </row>
    <row r="43" spans="2:25" ht="37.5" customHeight="1" thickTop="1" x14ac:dyDescent="0.2">
      <c r="B43" s="270" t="s">
        <v>2264</v>
      </c>
      <c r="C43" s="271"/>
      <c r="D43" s="271"/>
      <c r="E43" s="271"/>
      <c r="F43" s="271"/>
      <c r="G43" s="271"/>
      <c r="H43" s="271"/>
      <c r="I43" s="271"/>
      <c r="J43" s="271"/>
      <c r="K43" s="271"/>
      <c r="L43" s="271"/>
      <c r="M43" s="271"/>
      <c r="N43" s="271"/>
      <c r="O43" s="271"/>
      <c r="P43" s="271"/>
      <c r="Q43" s="271"/>
      <c r="R43" s="271"/>
      <c r="S43" s="271"/>
      <c r="T43" s="271"/>
      <c r="U43" s="271"/>
      <c r="V43" s="271"/>
      <c r="W43" s="272"/>
    </row>
    <row r="44" spans="2:25" ht="43.5" customHeight="1" thickBot="1" x14ac:dyDescent="0.25">
      <c r="B44" s="273"/>
      <c r="C44" s="274"/>
      <c r="D44" s="274"/>
      <c r="E44" s="274"/>
      <c r="F44" s="274"/>
      <c r="G44" s="274"/>
      <c r="H44" s="274"/>
      <c r="I44" s="274"/>
      <c r="J44" s="274"/>
      <c r="K44" s="274"/>
      <c r="L44" s="274"/>
      <c r="M44" s="274"/>
      <c r="N44" s="274"/>
      <c r="O44" s="274"/>
      <c r="P44" s="274"/>
      <c r="Q44" s="274"/>
      <c r="R44" s="274"/>
      <c r="S44" s="274"/>
      <c r="T44" s="274"/>
      <c r="U44" s="274"/>
      <c r="V44" s="274"/>
      <c r="W44" s="275"/>
    </row>
  </sheetData>
  <mergeCells count="95">
    <mergeCell ref="B41:W42"/>
    <mergeCell ref="B43:W44"/>
    <mergeCell ref="S34:T34"/>
    <mergeCell ref="V34:W34"/>
    <mergeCell ref="B36:D36"/>
    <mergeCell ref="B37:D37"/>
    <mergeCell ref="B39:W40"/>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0"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1614</v>
      </c>
      <c r="D4" s="307" t="s">
        <v>1613</v>
      </c>
      <c r="E4" s="307"/>
      <c r="F4" s="307"/>
      <c r="G4" s="307"/>
      <c r="H4" s="308"/>
      <c r="J4" s="309" t="s">
        <v>6</v>
      </c>
      <c r="K4" s="307"/>
      <c r="L4" s="16" t="s">
        <v>1639</v>
      </c>
      <c r="M4" s="310" t="s">
        <v>1638</v>
      </c>
      <c r="N4" s="310"/>
      <c r="O4" s="310"/>
      <c r="P4" s="310"/>
      <c r="Q4" s="311"/>
      <c r="R4" s="17"/>
      <c r="S4" s="312" t="s">
        <v>2170</v>
      </c>
      <c r="T4" s="313"/>
      <c r="U4" s="313"/>
      <c r="V4" s="303" t="s">
        <v>1637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1622</v>
      </c>
      <c r="D6" s="299" t="s">
        <v>1636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1635</v>
      </c>
      <c r="K8" s="23" t="s">
        <v>1634</v>
      </c>
      <c r="L8" s="23" t="s">
        <v>1633</v>
      </c>
      <c r="M8" s="23" t="s">
        <v>1632</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26" customHeight="1" thickTop="1" thickBot="1" x14ac:dyDescent="0.25">
      <c r="B10" s="24" t="s">
        <v>22</v>
      </c>
      <c r="C10" s="303" t="s">
        <v>1631</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1630</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1629</v>
      </c>
      <c r="C21" s="288"/>
      <c r="D21" s="288"/>
      <c r="E21" s="288"/>
      <c r="F21" s="288"/>
      <c r="G21" s="288"/>
      <c r="H21" s="288"/>
      <c r="I21" s="288"/>
      <c r="J21" s="288"/>
      <c r="K21" s="288"/>
      <c r="L21" s="288"/>
      <c r="M21" s="289" t="s">
        <v>1622</v>
      </c>
      <c r="N21" s="289"/>
      <c r="O21" s="289" t="s">
        <v>49</v>
      </c>
      <c r="P21" s="289"/>
      <c r="Q21" s="289" t="s">
        <v>54</v>
      </c>
      <c r="R21" s="289"/>
      <c r="S21" s="33" t="s">
        <v>51</v>
      </c>
      <c r="T21" s="33" t="s">
        <v>55</v>
      </c>
      <c r="U21" s="33" t="s">
        <v>55</v>
      </c>
      <c r="V21" s="33" t="str">
        <f t="shared" ref="V21:V27" si="0">+IF(ISERR(U21/T21*100),"N/A",ROUND(U21/T21*100,2))</f>
        <v>N/A</v>
      </c>
      <c r="W21" s="34" t="str">
        <f t="shared" ref="W21:W27" si="1">+IF(ISERR(U21/S21*100),"N/A",ROUND(U21/S21*100,2))</f>
        <v>N/A</v>
      </c>
    </row>
    <row r="22" spans="2:27" ht="56.25" customHeight="1" x14ac:dyDescent="0.2">
      <c r="B22" s="287" t="s">
        <v>1628</v>
      </c>
      <c r="C22" s="288"/>
      <c r="D22" s="288"/>
      <c r="E22" s="288"/>
      <c r="F22" s="288"/>
      <c r="G22" s="288"/>
      <c r="H22" s="288"/>
      <c r="I22" s="288"/>
      <c r="J22" s="288"/>
      <c r="K22" s="288"/>
      <c r="L22" s="288"/>
      <c r="M22" s="289" t="s">
        <v>1622</v>
      </c>
      <c r="N22" s="289"/>
      <c r="O22" s="289" t="s">
        <v>49</v>
      </c>
      <c r="P22" s="289"/>
      <c r="Q22" s="289" t="s">
        <v>54</v>
      </c>
      <c r="R22" s="289"/>
      <c r="S22" s="33" t="s">
        <v>51</v>
      </c>
      <c r="T22" s="33" t="s">
        <v>55</v>
      </c>
      <c r="U22" s="33" t="s">
        <v>55</v>
      </c>
      <c r="V22" s="33" t="str">
        <f t="shared" si="0"/>
        <v>N/A</v>
      </c>
      <c r="W22" s="34" t="str">
        <f t="shared" si="1"/>
        <v>N/A</v>
      </c>
    </row>
    <row r="23" spans="2:27" ht="56.25" customHeight="1" x14ac:dyDescent="0.2">
      <c r="B23" s="287" t="s">
        <v>1627</v>
      </c>
      <c r="C23" s="288"/>
      <c r="D23" s="288"/>
      <c r="E23" s="288"/>
      <c r="F23" s="288"/>
      <c r="G23" s="288"/>
      <c r="H23" s="288"/>
      <c r="I23" s="288"/>
      <c r="J23" s="288"/>
      <c r="K23" s="288"/>
      <c r="L23" s="288"/>
      <c r="M23" s="289" t="s">
        <v>1622</v>
      </c>
      <c r="N23" s="289"/>
      <c r="O23" s="289" t="s">
        <v>49</v>
      </c>
      <c r="P23" s="289"/>
      <c r="Q23" s="289" t="s">
        <v>50</v>
      </c>
      <c r="R23" s="289"/>
      <c r="S23" s="33" t="s">
        <v>51</v>
      </c>
      <c r="T23" s="33" t="s">
        <v>51</v>
      </c>
      <c r="U23" s="33" t="s">
        <v>51</v>
      </c>
      <c r="V23" s="33">
        <f t="shared" si="0"/>
        <v>100</v>
      </c>
      <c r="W23" s="34">
        <f t="shared" si="1"/>
        <v>100</v>
      </c>
    </row>
    <row r="24" spans="2:27" ht="56.25" customHeight="1" x14ac:dyDescent="0.2">
      <c r="B24" s="287" t="s">
        <v>1626</v>
      </c>
      <c r="C24" s="288"/>
      <c r="D24" s="288"/>
      <c r="E24" s="288"/>
      <c r="F24" s="288"/>
      <c r="G24" s="288"/>
      <c r="H24" s="288"/>
      <c r="I24" s="288"/>
      <c r="J24" s="288"/>
      <c r="K24" s="288"/>
      <c r="L24" s="288"/>
      <c r="M24" s="289" t="s">
        <v>1622</v>
      </c>
      <c r="N24" s="289"/>
      <c r="O24" s="289" t="s">
        <v>49</v>
      </c>
      <c r="P24" s="289"/>
      <c r="Q24" s="289" t="s">
        <v>50</v>
      </c>
      <c r="R24" s="289"/>
      <c r="S24" s="33" t="s">
        <v>51</v>
      </c>
      <c r="T24" s="33" t="s">
        <v>51</v>
      </c>
      <c r="U24" s="33" t="s">
        <v>199</v>
      </c>
      <c r="V24" s="33">
        <f t="shared" si="0"/>
        <v>50</v>
      </c>
      <c r="W24" s="34">
        <f t="shared" si="1"/>
        <v>50</v>
      </c>
    </row>
    <row r="25" spans="2:27" ht="56.25" customHeight="1" x14ac:dyDescent="0.2">
      <c r="B25" s="287" t="s">
        <v>1625</v>
      </c>
      <c r="C25" s="288"/>
      <c r="D25" s="288"/>
      <c r="E25" s="288"/>
      <c r="F25" s="288"/>
      <c r="G25" s="288"/>
      <c r="H25" s="288"/>
      <c r="I25" s="288"/>
      <c r="J25" s="288"/>
      <c r="K25" s="288"/>
      <c r="L25" s="288"/>
      <c r="M25" s="289" t="s">
        <v>1622</v>
      </c>
      <c r="N25" s="289"/>
      <c r="O25" s="289" t="s">
        <v>49</v>
      </c>
      <c r="P25" s="289"/>
      <c r="Q25" s="289" t="s">
        <v>54</v>
      </c>
      <c r="R25" s="289"/>
      <c r="S25" s="33" t="s">
        <v>51</v>
      </c>
      <c r="T25" s="33" t="s">
        <v>55</v>
      </c>
      <c r="U25" s="33" t="s">
        <v>55</v>
      </c>
      <c r="V25" s="33" t="str">
        <f t="shared" si="0"/>
        <v>N/A</v>
      </c>
      <c r="W25" s="34" t="str">
        <f t="shared" si="1"/>
        <v>N/A</v>
      </c>
    </row>
    <row r="26" spans="2:27" ht="56.25" customHeight="1" x14ac:dyDescent="0.2">
      <c r="B26" s="287" t="s">
        <v>1624</v>
      </c>
      <c r="C26" s="288"/>
      <c r="D26" s="288"/>
      <c r="E26" s="288"/>
      <c r="F26" s="288"/>
      <c r="G26" s="288"/>
      <c r="H26" s="288"/>
      <c r="I26" s="288"/>
      <c r="J26" s="288"/>
      <c r="K26" s="288"/>
      <c r="L26" s="288"/>
      <c r="M26" s="289" t="s">
        <v>1622</v>
      </c>
      <c r="N26" s="289"/>
      <c r="O26" s="289" t="s">
        <v>49</v>
      </c>
      <c r="P26" s="289"/>
      <c r="Q26" s="289" t="s">
        <v>50</v>
      </c>
      <c r="R26" s="289"/>
      <c r="S26" s="33" t="s">
        <v>51</v>
      </c>
      <c r="T26" s="33" t="s">
        <v>51</v>
      </c>
      <c r="U26" s="33" t="s">
        <v>51</v>
      </c>
      <c r="V26" s="33">
        <f t="shared" si="0"/>
        <v>100</v>
      </c>
      <c r="W26" s="34">
        <f t="shared" si="1"/>
        <v>100</v>
      </c>
    </row>
    <row r="27" spans="2:27" ht="56.25" customHeight="1" thickBot="1" x14ac:dyDescent="0.25">
      <c r="B27" s="287" t="s">
        <v>1623</v>
      </c>
      <c r="C27" s="288"/>
      <c r="D27" s="288"/>
      <c r="E27" s="288"/>
      <c r="F27" s="288"/>
      <c r="G27" s="288"/>
      <c r="H27" s="288"/>
      <c r="I27" s="288"/>
      <c r="J27" s="288"/>
      <c r="K27" s="288"/>
      <c r="L27" s="288"/>
      <c r="M27" s="289" t="s">
        <v>1622</v>
      </c>
      <c r="N27" s="289"/>
      <c r="O27" s="289" t="s">
        <v>49</v>
      </c>
      <c r="P27" s="289"/>
      <c r="Q27" s="289" t="s">
        <v>1621</v>
      </c>
      <c r="R27" s="289"/>
      <c r="S27" s="33" t="s">
        <v>51</v>
      </c>
      <c r="T27" s="33" t="s">
        <v>51</v>
      </c>
      <c r="U27" s="33" t="s">
        <v>1620</v>
      </c>
      <c r="V27" s="33">
        <f t="shared" si="0"/>
        <v>170.83</v>
      </c>
      <c r="W27" s="34">
        <f t="shared" si="1"/>
        <v>170.83</v>
      </c>
    </row>
    <row r="28" spans="2:27" ht="21.75" customHeight="1" thickTop="1" thickBot="1" x14ac:dyDescent="0.25">
      <c r="B28" s="11" t="s">
        <v>62</v>
      </c>
      <c r="C28" s="12"/>
      <c r="D28" s="12"/>
      <c r="E28" s="12"/>
      <c r="F28" s="12"/>
      <c r="G28" s="12"/>
      <c r="H28" s="13"/>
      <c r="I28" s="13"/>
      <c r="J28" s="13"/>
      <c r="K28" s="13"/>
      <c r="L28" s="13"/>
      <c r="M28" s="13"/>
      <c r="N28" s="13"/>
      <c r="O28" s="13"/>
      <c r="P28" s="13"/>
      <c r="Q28" s="13"/>
      <c r="R28" s="13"/>
      <c r="S28" s="13"/>
      <c r="T28" s="13"/>
      <c r="U28" s="13"/>
      <c r="V28" s="13"/>
      <c r="W28" s="14"/>
      <c r="X28" s="22"/>
    </row>
    <row r="29" spans="2:27" ht="29.25" customHeight="1" thickTop="1" thickBot="1" x14ac:dyDescent="0.25">
      <c r="B29" s="276" t="s">
        <v>2468</v>
      </c>
      <c r="C29" s="261"/>
      <c r="D29" s="261"/>
      <c r="E29" s="261"/>
      <c r="F29" s="261"/>
      <c r="G29" s="261"/>
      <c r="H29" s="261"/>
      <c r="I29" s="261"/>
      <c r="J29" s="261"/>
      <c r="K29" s="261"/>
      <c r="L29" s="261"/>
      <c r="M29" s="261"/>
      <c r="N29" s="261"/>
      <c r="O29" s="261"/>
      <c r="P29" s="261"/>
      <c r="Q29" s="262"/>
      <c r="R29" s="35" t="s">
        <v>42</v>
      </c>
      <c r="S29" s="234" t="s">
        <v>43</v>
      </c>
      <c r="T29" s="234"/>
      <c r="U29" s="30" t="s">
        <v>63</v>
      </c>
      <c r="V29" s="233" t="s">
        <v>64</v>
      </c>
      <c r="W29" s="280"/>
    </row>
    <row r="30" spans="2:27" ht="30.75" customHeight="1" thickBot="1" x14ac:dyDescent="0.25">
      <c r="B30" s="277"/>
      <c r="C30" s="278"/>
      <c r="D30" s="278"/>
      <c r="E30" s="278"/>
      <c r="F30" s="278"/>
      <c r="G30" s="278"/>
      <c r="H30" s="278"/>
      <c r="I30" s="278"/>
      <c r="J30" s="278"/>
      <c r="K30" s="278"/>
      <c r="L30" s="278"/>
      <c r="M30" s="278"/>
      <c r="N30" s="278"/>
      <c r="O30" s="278"/>
      <c r="P30" s="278"/>
      <c r="Q30" s="279"/>
      <c r="R30" s="31" t="s">
        <v>65</v>
      </c>
      <c r="S30" s="31" t="s">
        <v>65</v>
      </c>
      <c r="T30" s="31" t="s">
        <v>49</v>
      </c>
      <c r="U30" s="31" t="s">
        <v>65</v>
      </c>
      <c r="V30" s="31" t="s">
        <v>66</v>
      </c>
      <c r="W30" s="36" t="s">
        <v>54</v>
      </c>
      <c r="Y30" s="22"/>
    </row>
    <row r="31" spans="2:27" ht="23.25" customHeight="1" thickBot="1" x14ac:dyDescent="0.25">
      <c r="B31" s="281" t="s">
        <v>67</v>
      </c>
      <c r="C31" s="267"/>
      <c r="D31" s="267"/>
      <c r="E31" s="37" t="s">
        <v>1618</v>
      </c>
      <c r="F31" s="37"/>
      <c r="G31" s="37"/>
      <c r="H31" s="38"/>
      <c r="I31" s="38"/>
      <c r="J31" s="38"/>
      <c r="K31" s="38"/>
      <c r="L31" s="38"/>
      <c r="M31" s="38"/>
      <c r="N31" s="38"/>
      <c r="O31" s="38"/>
      <c r="P31" s="39"/>
      <c r="Q31" s="39"/>
      <c r="R31" s="40" t="s">
        <v>1619</v>
      </c>
      <c r="S31" s="40" t="s">
        <v>10</v>
      </c>
      <c r="T31" s="39"/>
      <c r="U31" s="40" t="s">
        <v>1615</v>
      </c>
      <c r="V31" s="39"/>
      <c r="W31" s="41">
        <f>+IF(ISERR(U31/R31*100),"N/A",ROUND(U31/R31*100,2))</f>
        <v>13.42</v>
      </c>
    </row>
    <row r="32" spans="2:27" ht="26.25" customHeight="1" thickBot="1" x14ac:dyDescent="0.25">
      <c r="B32" s="282" t="s">
        <v>71</v>
      </c>
      <c r="C32" s="283"/>
      <c r="D32" s="283"/>
      <c r="E32" s="42" t="s">
        <v>1618</v>
      </c>
      <c r="F32" s="42"/>
      <c r="G32" s="42"/>
      <c r="H32" s="43"/>
      <c r="I32" s="43"/>
      <c r="J32" s="43"/>
      <c r="K32" s="43"/>
      <c r="L32" s="43"/>
      <c r="M32" s="43"/>
      <c r="N32" s="43"/>
      <c r="O32" s="43"/>
      <c r="P32" s="44"/>
      <c r="Q32" s="44"/>
      <c r="R32" s="45" t="s">
        <v>1617</v>
      </c>
      <c r="S32" s="45" t="s">
        <v>1616</v>
      </c>
      <c r="T32" s="45">
        <f>+IF(ISERR(S32/R32*100),"N/A",ROUND(S32/R32*100,2))</f>
        <v>22.71</v>
      </c>
      <c r="U32" s="45" t="s">
        <v>1615</v>
      </c>
      <c r="V32" s="45">
        <f>+IF(ISERR(U32/S32*100),"N/A",ROUND(U32/S32*100,2))</f>
        <v>58.72</v>
      </c>
      <c r="W32" s="46">
        <f>+IF(ISERR(U32/R32*100),"N/A",ROUND(U32/R32*100,2))</f>
        <v>13.33</v>
      </c>
    </row>
    <row r="33" spans="2:23" ht="22.5" customHeight="1" thickTop="1" thickBot="1" x14ac:dyDescent="0.25">
      <c r="B33" s="11" t="s">
        <v>74</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70" t="s">
        <v>2259</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76.25"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2260</v>
      </c>
      <c r="C36" s="271"/>
      <c r="D36" s="271"/>
      <c r="E36" s="271"/>
      <c r="F36" s="271"/>
      <c r="G36" s="271"/>
      <c r="H36" s="271"/>
      <c r="I36" s="271"/>
      <c r="J36" s="271"/>
      <c r="K36" s="271"/>
      <c r="L36" s="271"/>
      <c r="M36" s="271"/>
      <c r="N36" s="271"/>
      <c r="O36" s="271"/>
      <c r="P36" s="271"/>
      <c r="Q36" s="271"/>
      <c r="R36" s="271"/>
      <c r="S36" s="271"/>
      <c r="T36" s="271"/>
      <c r="U36" s="271"/>
      <c r="V36" s="271"/>
      <c r="W36" s="272"/>
    </row>
    <row r="37" spans="2:23" ht="123" customHeight="1" thickBot="1" x14ac:dyDescent="0.25">
      <c r="B37" s="284"/>
      <c r="C37" s="285"/>
      <c r="D37" s="285"/>
      <c r="E37" s="285"/>
      <c r="F37" s="285"/>
      <c r="G37" s="285"/>
      <c r="H37" s="285"/>
      <c r="I37" s="285"/>
      <c r="J37" s="285"/>
      <c r="K37" s="285"/>
      <c r="L37" s="285"/>
      <c r="M37" s="285"/>
      <c r="N37" s="285"/>
      <c r="O37" s="285"/>
      <c r="P37" s="285"/>
      <c r="Q37" s="285"/>
      <c r="R37" s="285"/>
      <c r="S37" s="285"/>
      <c r="T37" s="285"/>
      <c r="U37" s="285"/>
      <c r="V37" s="285"/>
      <c r="W37" s="286"/>
    </row>
    <row r="38" spans="2:23" ht="37.5" customHeight="1" thickTop="1" x14ac:dyDescent="0.2">
      <c r="B38" s="270" t="s">
        <v>2261</v>
      </c>
      <c r="C38" s="271"/>
      <c r="D38" s="271"/>
      <c r="E38" s="271"/>
      <c r="F38" s="271"/>
      <c r="G38" s="271"/>
      <c r="H38" s="271"/>
      <c r="I38" s="271"/>
      <c r="J38" s="271"/>
      <c r="K38" s="271"/>
      <c r="L38" s="271"/>
      <c r="M38" s="271"/>
      <c r="N38" s="271"/>
      <c r="O38" s="271"/>
      <c r="P38" s="271"/>
      <c r="Q38" s="271"/>
      <c r="R38" s="271"/>
      <c r="S38" s="271"/>
      <c r="T38" s="271"/>
      <c r="U38" s="271"/>
      <c r="V38" s="271"/>
      <c r="W38" s="272"/>
    </row>
    <row r="39" spans="2:23" ht="57.75" customHeight="1" thickBot="1" x14ac:dyDescent="0.25">
      <c r="B39" s="273"/>
      <c r="C39" s="274"/>
      <c r="D39" s="274"/>
      <c r="E39" s="274"/>
      <c r="F39" s="274"/>
      <c r="G39" s="274"/>
      <c r="H39" s="274"/>
      <c r="I39" s="274"/>
      <c r="J39" s="274"/>
      <c r="K39" s="274"/>
      <c r="L39" s="274"/>
      <c r="M39" s="274"/>
      <c r="N39" s="274"/>
      <c r="O39" s="274"/>
      <c r="P39" s="274"/>
      <c r="Q39" s="274"/>
      <c r="R39" s="274"/>
      <c r="S39" s="274"/>
      <c r="T39" s="274"/>
      <c r="U39" s="274"/>
      <c r="V39" s="274"/>
      <c r="W39" s="275"/>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90.75" customHeight="1" thickTop="1" thickBot="1" x14ac:dyDescent="0.25">
      <c r="B4" s="15" t="s">
        <v>3</v>
      </c>
      <c r="C4" s="16" t="s">
        <v>1655</v>
      </c>
      <c r="D4" s="307" t="s">
        <v>1654</v>
      </c>
      <c r="E4" s="307"/>
      <c r="F4" s="307"/>
      <c r="G4" s="307"/>
      <c r="H4" s="308"/>
      <c r="J4" s="309" t="s">
        <v>6</v>
      </c>
      <c r="K4" s="307"/>
      <c r="L4" s="16" t="s">
        <v>378</v>
      </c>
      <c r="M4" s="310" t="s">
        <v>1653</v>
      </c>
      <c r="N4" s="310"/>
      <c r="O4" s="310"/>
      <c r="P4" s="310"/>
      <c r="Q4" s="311"/>
      <c r="R4" s="17"/>
      <c r="S4" s="312" t="s">
        <v>2170</v>
      </c>
      <c r="T4" s="313"/>
      <c r="U4" s="313"/>
      <c r="V4" s="303" t="s">
        <v>168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1644</v>
      </c>
      <c r="D6" s="299" t="s">
        <v>1652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1181</v>
      </c>
      <c r="D7" s="301" t="s">
        <v>1651</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1650</v>
      </c>
      <c r="K8" s="23" t="s">
        <v>1370</v>
      </c>
      <c r="L8" s="23" t="s">
        <v>1649</v>
      </c>
      <c r="M8" s="23" t="s">
        <v>1370</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303.75" customHeight="1" thickTop="1" thickBot="1" x14ac:dyDescent="0.25">
      <c r="B10" s="24" t="s">
        <v>22</v>
      </c>
      <c r="C10" s="303" t="s">
        <v>1648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1647</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1646</v>
      </c>
      <c r="C21" s="288"/>
      <c r="D21" s="288"/>
      <c r="E21" s="288"/>
      <c r="F21" s="288"/>
      <c r="G21" s="288"/>
      <c r="H21" s="288"/>
      <c r="I21" s="288"/>
      <c r="J21" s="288"/>
      <c r="K21" s="288"/>
      <c r="L21" s="288"/>
      <c r="M21" s="289" t="s">
        <v>1644</v>
      </c>
      <c r="N21" s="289"/>
      <c r="O21" s="289" t="s">
        <v>49</v>
      </c>
      <c r="P21" s="289"/>
      <c r="Q21" s="289" t="s">
        <v>54</v>
      </c>
      <c r="R21" s="289"/>
      <c r="S21" s="33" t="s">
        <v>579</v>
      </c>
      <c r="T21" s="33" t="s">
        <v>55</v>
      </c>
      <c r="U21" s="33" t="s">
        <v>55</v>
      </c>
      <c r="V21" s="33" t="str">
        <f>+IF(ISERR(U21/T21*100),"N/A",ROUND(U21/T21*100,2))</f>
        <v>N/A</v>
      </c>
      <c r="W21" s="34" t="str">
        <f>+IF(ISERR(U21/S21*100),"N/A",ROUND(U21/S21*100,2))</f>
        <v>N/A</v>
      </c>
    </row>
    <row r="22" spans="2:27" ht="56.25" customHeight="1" x14ac:dyDescent="0.2">
      <c r="B22" s="287" t="s">
        <v>1645</v>
      </c>
      <c r="C22" s="288"/>
      <c r="D22" s="288"/>
      <c r="E22" s="288"/>
      <c r="F22" s="288"/>
      <c r="G22" s="288"/>
      <c r="H22" s="288"/>
      <c r="I22" s="288"/>
      <c r="J22" s="288"/>
      <c r="K22" s="288"/>
      <c r="L22" s="288"/>
      <c r="M22" s="289" t="s">
        <v>1644</v>
      </c>
      <c r="N22" s="289"/>
      <c r="O22" s="289" t="s">
        <v>49</v>
      </c>
      <c r="P22" s="289"/>
      <c r="Q22" s="289" t="s">
        <v>54</v>
      </c>
      <c r="R22" s="289"/>
      <c r="S22" s="33" t="s">
        <v>1643</v>
      </c>
      <c r="T22" s="33" t="s">
        <v>55</v>
      </c>
      <c r="U22" s="33" t="s">
        <v>55</v>
      </c>
      <c r="V22" s="33" t="str">
        <f>+IF(ISERR(U22/T22*100),"N/A",ROUND(U22/T22*100,2))</f>
        <v>N/A</v>
      </c>
      <c r="W22" s="34" t="str">
        <f>+IF(ISERR(U22/S22*100),"N/A",ROUND(U22/S22*100,2))</f>
        <v>N/A</v>
      </c>
    </row>
    <row r="23" spans="2:27" ht="56.25" customHeight="1" thickBot="1" x14ac:dyDescent="0.25">
      <c r="B23" s="287" t="s">
        <v>1642</v>
      </c>
      <c r="C23" s="288"/>
      <c r="D23" s="288"/>
      <c r="E23" s="288"/>
      <c r="F23" s="288"/>
      <c r="G23" s="288"/>
      <c r="H23" s="288"/>
      <c r="I23" s="288"/>
      <c r="J23" s="288"/>
      <c r="K23" s="288"/>
      <c r="L23" s="288"/>
      <c r="M23" s="289" t="s">
        <v>1181</v>
      </c>
      <c r="N23" s="289"/>
      <c r="O23" s="289" t="s">
        <v>49</v>
      </c>
      <c r="P23" s="289"/>
      <c r="Q23" s="289" t="s">
        <v>50</v>
      </c>
      <c r="R23" s="289"/>
      <c r="S23" s="33" t="s">
        <v>51</v>
      </c>
      <c r="T23" s="33" t="s">
        <v>282</v>
      </c>
      <c r="U23" s="33" t="s">
        <v>282</v>
      </c>
      <c r="V23" s="33">
        <f>+IF(ISERR(U23/T23*100),"N/A",ROUND(U23/T23*100,2))</f>
        <v>100</v>
      </c>
      <c r="W23" s="34">
        <f>+IF(ISERR(U23/S23*100),"N/A",ROUND(U23/S23*100,2))</f>
        <v>65</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1641</v>
      </c>
      <c r="F27" s="37"/>
      <c r="G27" s="37"/>
      <c r="H27" s="38"/>
      <c r="I27" s="38"/>
      <c r="J27" s="38"/>
      <c r="K27" s="38"/>
      <c r="L27" s="38"/>
      <c r="M27" s="38"/>
      <c r="N27" s="38"/>
      <c r="O27" s="38"/>
      <c r="P27" s="39"/>
      <c r="Q27" s="39"/>
      <c r="R27" s="40" t="s">
        <v>1640</v>
      </c>
      <c r="S27" s="40" t="s">
        <v>10</v>
      </c>
      <c r="T27" s="39"/>
      <c r="U27" s="40" t="s">
        <v>87</v>
      </c>
      <c r="V27" s="39"/>
      <c r="W27" s="41">
        <f>+IF(ISERR(U27/R27*100),"N/A",ROUND(U27/R27*100,2))</f>
        <v>0</v>
      </c>
    </row>
    <row r="28" spans="2:27" ht="26.25" customHeight="1" x14ac:dyDescent="0.2">
      <c r="B28" s="282" t="s">
        <v>71</v>
      </c>
      <c r="C28" s="283"/>
      <c r="D28" s="283"/>
      <c r="E28" s="42" t="s">
        <v>1641</v>
      </c>
      <c r="F28" s="42"/>
      <c r="G28" s="42"/>
      <c r="H28" s="43"/>
      <c r="I28" s="43"/>
      <c r="J28" s="43"/>
      <c r="K28" s="43"/>
      <c r="L28" s="43"/>
      <c r="M28" s="43"/>
      <c r="N28" s="43"/>
      <c r="O28" s="43"/>
      <c r="P28" s="44"/>
      <c r="Q28" s="44"/>
      <c r="R28" s="45" t="s">
        <v>1640</v>
      </c>
      <c r="S28" s="45" t="s">
        <v>87</v>
      </c>
      <c r="T28" s="45">
        <f>+IF(ISERR(S28/R28*100),"N/A",ROUND(S28/R28*100,2))</f>
        <v>0</v>
      </c>
      <c r="U28" s="45" t="s">
        <v>87</v>
      </c>
      <c r="V28" s="45" t="str">
        <f>+IF(ISERR(U28/S28*100),"N/A",ROUND(U28/S28*100,2))</f>
        <v>N/A</v>
      </c>
      <c r="W28" s="46">
        <f>+IF(ISERR(U28/R28*100),"N/A",ROUND(U28/R28*100,2))</f>
        <v>0</v>
      </c>
    </row>
    <row r="29" spans="2:27" ht="23.25" customHeight="1" thickBot="1" x14ac:dyDescent="0.25">
      <c r="B29" s="281" t="s">
        <v>67</v>
      </c>
      <c r="C29" s="267"/>
      <c r="D29" s="267"/>
      <c r="E29" s="37" t="s">
        <v>1178</v>
      </c>
      <c r="F29" s="37"/>
      <c r="G29" s="37"/>
      <c r="H29" s="38"/>
      <c r="I29" s="38"/>
      <c r="J29" s="38"/>
      <c r="K29" s="38"/>
      <c r="L29" s="38"/>
      <c r="M29" s="38"/>
      <c r="N29" s="38"/>
      <c r="O29" s="38"/>
      <c r="P29" s="39"/>
      <c r="Q29" s="39"/>
      <c r="R29" s="40" t="s">
        <v>1553</v>
      </c>
      <c r="S29" s="40" t="s">
        <v>10</v>
      </c>
      <c r="T29" s="39"/>
      <c r="U29" s="40" t="s">
        <v>87</v>
      </c>
      <c r="V29" s="39"/>
      <c r="W29" s="41">
        <f>+IF(ISERR(U29/R29*100),"N/A",ROUND(U29/R29*100,2))</f>
        <v>0</v>
      </c>
    </row>
    <row r="30" spans="2:27" ht="26.25" customHeight="1" thickBot="1" x14ac:dyDescent="0.25">
      <c r="B30" s="282" t="s">
        <v>71</v>
      </c>
      <c r="C30" s="283"/>
      <c r="D30" s="283"/>
      <c r="E30" s="42" t="s">
        <v>1178</v>
      </c>
      <c r="F30" s="42"/>
      <c r="G30" s="42"/>
      <c r="H30" s="43"/>
      <c r="I30" s="43"/>
      <c r="J30" s="43"/>
      <c r="K30" s="43"/>
      <c r="L30" s="43"/>
      <c r="M30" s="43"/>
      <c r="N30" s="43"/>
      <c r="O30" s="43"/>
      <c r="P30" s="44"/>
      <c r="Q30" s="44"/>
      <c r="R30" s="45" t="s">
        <v>1553</v>
      </c>
      <c r="S30" s="45" t="s">
        <v>87</v>
      </c>
      <c r="T30" s="45">
        <f>+IF(ISERR(S30/R30*100),"N/A",ROUND(S30/R30*100,2))</f>
        <v>0</v>
      </c>
      <c r="U30" s="45" t="s">
        <v>87</v>
      </c>
      <c r="V30" s="45" t="str">
        <f>+IF(ISERR(U30/S30*100),"N/A",ROUND(U30/S30*100,2))</f>
        <v>N/A</v>
      </c>
      <c r="W30" s="46">
        <f>+IF(ISERR(U30/R30*100),"N/A",ROUND(U30/R30*100,2))</f>
        <v>0</v>
      </c>
    </row>
    <row r="31" spans="2:27" ht="22.5" customHeight="1" thickTop="1" thickBot="1" x14ac:dyDescent="0.25">
      <c r="B31" s="11" t="s">
        <v>74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70" t="s">
        <v>2256</v>
      </c>
      <c r="C32" s="271"/>
      <c r="D32" s="271"/>
      <c r="E32" s="271"/>
      <c r="F32" s="271"/>
      <c r="G32" s="271"/>
      <c r="H32" s="271"/>
      <c r="I32" s="271"/>
      <c r="J32" s="271"/>
      <c r="K32" s="271"/>
      <c r="L32" s="271"/>
      <c r="M32" s="271"/>
      <c r="N32" s="271"/>
      <c r="O32" s="271"/>
      <c r="P32" s="271"/>
      <c r="Q32" s="271"/>
      <c r="R32" s="271"/>
      <c r="S32" s="271"/>
      <c r="T32" s="271"/>
      <c r="U32" s="271"/>
      <c r="V32" s="271"/>
      <c r="W32" s="272"/>
    </row>
    <row r="33" spans="2:23" ht="210.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2257</v>
      </c>
      <c r="C34" s="271"/>
      <c r="D34" s="271"/>
      <c r="E34" s="271"/>
      <c r="F34" s="271"/>
      <c r="G34" s="271"/>
      <c r="H34" s="271"/>
      <c r="I34" s="271"/>
      <c r="J34" s="271"/>
      <c r="K34" s="271"/>
      <c r="L34" s="271"/>
      <c r="M34" s="271"/>
      <c r="N34" s="271"/>
      <c r="O34" s="271"/>
      <c r="P34" s="271"/>
      <c r="Q34" s="271"/>
      <c r="R34" s="271"/>
      <c r="S34" s="271"/>
      <c r="T34" s="271"/>
      <c r="U34" s="271"/>
      <c r="V34" s="271"/>
      <c r="W34" s="272"/>
    </row>
    <row r="35" spans="2:23" ht="48.75"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2258</v>
      </c>
      <c r="C36" s="271"/>
      <c r="D36" s="271"/>
      <c r="E36" s="271"/>
      <c r="F36" s="271"/>
      <c r="G36" s="271"/>
      <c r="H36" s="271"/>
      <c r="I36" s="271"/>
      <c r="J36" s="271"/>
      <c r="K36" s="271"/>
      <c r="L36" s="271"/>
      <c r="M36" s="271"/>
      <c r="N36" s="271"/>
      <c r="O36" s="271"/>
      <c r="P36" s="271"/>
      <c r="Q36" s="271"/>
      <c r="R36" s="271"/>
      <c r="S36" s="271"/>
      <c r="T36" s="271"/>
      <c r="U36" s="271"/>
      <c r="V36" s="271"/>
      <c r="W36" s="272"/>
    </row>
    <row r="37" spans="2:23" ht="64.5" customHeight="1" thickBot="1" x14ac:dyDescent="0.25">
      <c r="B37" s="273"/>
      <c r="C37" s="274"/>
      <c r="D37" s="274"/>
      <c r="E37" s="274"/>
      <c r="F37" s="274"/>
      <c r="G37" s="274"/>
      <c r="H37" s="274"/>
      <c r="I37" s="274"/>
      <c r="J37" s="274"/>
      <c r="K37" s="274"/>
      <c r="L37" s="274"/>
      <c r="M37" s="274"/>
      <c r="N37" s="274"/>
      <c r="O37" s="274"/>
      <c r="P37" s="274"/>
      <c r="Q37" s="274"/>
      <c r="R37" s="274"/>
      <c r="S37" s="274"/>
      <c r="T37" s="274"/>
      <c r="U37" s="274"/>
      <c r="V37" s="274"/>
      <c r="W37" s="275"/>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0"/>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1683</v>
      </c>
      <c r="D4" s="307" t="s">
        <v>1682</v>
      </c>
      <c r="E4" s="307"/>
      <c r="F4" s="307"/>
      <c r="G4" s="307"/>
      <c r="H4" s="308"/>
      <c r="J4" s="309" t="s">
        <v>6</v>
      </c>
      <c r="K4" s="307"/>
      <c r="L4" s="16" t="s">
        <v>1681</v>
      </c>
      <c r="M4" s="310" t="s">
        <v>1680</v>
      </c>
      <c r="N4" s="310"/>
      <c r="O4" s="310"/>
      <c r="P4" s="310"/>
      <c r="Q4" s="311"/>
      <c r="R4" s="17"/>
      <c r="S4" s="312" t="s">
        <v>2170</v>
      </c>
      <c r="T4" s="313"/>
      <c r="U4" s="313"/>
      <c r="V4" s="303" t="s">
        <v>1679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1663</v>
      </c>
      <c r="D6" s="299" t="s">
        <v>1678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1677</v>
      </c>
      <c r="K8" s="23" t="s">
        <v>1676</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23" customHeight="1" thickTop="1" thickBot="1" x14ac:dyDescent="0.25">
      <c r="B10" s="24" t="s">
        <v>22</v>
      </c>
      <c r="C10" s="303" t="s">
        <v>1675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1674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1673</v>
      </c>
      <c r="C21" s="288"/>
      <c r="D21" s="288"/>
      <c r="E21" s="288"/>
      <c r="F21" s="288"/>
      <c r="G21" s="288"/>
      <c r="H21" s="288"/>
      <c r="I21" s="288"/>
      <c r="J21" s="288"/>
      <c r="K21" s="288"/>
      <c r="L21" s="288"/>
      <c r="M21" s="289" t="s">
        <v>1663</v>
      </c>
      <c r="N21" s="289"/>
      <c r="O21" s="289" t="s">
        <v>49</v>
      </c>
      <c r="P21" s="289"/>
      <c r="Q21" s="289" t="s">
        <v>54</v>
      </c>
      <c r="R21" s="289"/>
      <c r="S21" s="33" t="s">
        <v>853</v>
      </c>
      <c r="T21" s="33" t="s">
        <v>55</v>
      </c>
      <c r="U21" s="33" t="s">
        <v>55</v>
      </c>
      <c r="V21" s="33" t="str">
        <f t="shared" ref="V21:V28" si="0">+IF(ISERR(U21/T21*100),"N/A",ROUND(U21/T21*100,2))</f>
        <v>N/A</v>
      </c>
      <c r="W21" s="34" t="str">
        <f t="shared" ref="W21:W28" si="1">+IF(ISERR(U21/S21*100),"N/A",ROUND(U21/S21*100,2))</f>
        <v>N/A</v>
      </c>
    </row>
    <row r="22" spans="2:27" ht="56.25" customHeight="1" x14ac:dyDescent="0.2">
      <c r="B22" s="287" t="s">
        <v>1672</v>
      </c>
      <c r="C22" s="288"/>
      <c r="D22" s="288"/>
      <c r="E22" s="288"/>
      <c r="F22" s="288"/>
      <c r="G22" s="288"/>
      <c r="H22" s="288"/>
      <c r="I22" s="288"/>
      <c r="J22" s="288"/>
      <c r="K22" s="288"/>
      <c r="L22" s="288"/>
      <c r="M22" s="289" t="s">
        <v>1663</v>
      </c>
      <c r="N22" s="289"/>
      <c r="O22" s="289" t="s">
        <v>49</v>
      </c>
      <c r="P22" s="289"/>
      <c r="Q22" s="289" t="s">
        <v>54</v>
      </c>
      <c r="R22" s="289"/>
      <c r="S22" s="33" t="s">
        <v>51</v>
      </c>
      <c r="T22" s="33" t="s">
        <v>55</v>
      </c>
      <c r="U22" s="33" t="s">
        <v>55</v>
      </c>
      <c r="V22" s="33" t="str">
        <f t="shared" si="0"/>
        <v>N/A</v>
      </c>
      <c r="W22" s="34" t="str">
        <f t="shared" si="1"/>
        <v>N/A</v>
      </c>
    </row>
    <row r="23" spans="2:27" ht="56.25" customHeight="1" x14ac:dyDescent="0.2">
      <c r="B23" s="287" t="s">
        <v>1671</v>
      </c>
      <c r="C23" s="288"/>
      <c r="D23" s="288"/>
      <c r="E23" s="288"/>
      <c r="F23" s="288"/>
      <c r="G23" s="288"/>
      <c r="H23" s="288"/>
      <c r="I23" s="288"/>
      <c r="J23" s="288"/>
      <c r="K23" s="288"/>
      <c r="L23" s="288"/>
      <c r="M23" s="289" t="s">
        <v>1663</v>
      </c>
      <c r="N23" s="289"/>
      <c r="O23" s="289" t="s">
        <v>49</v>
      </c>
      <c r="P23" s="289"/>
      <c r="Q23" s="289" t="s">
        <v>54</v>
      </c>
      <c r="R23" s="289"/>
      <c r="S23" s="33" t="s">
        <v>51</v>
      </c>
      <c r="T23" s="33" t="s">
        <v>55</v>
      </c>
      <c r="U23" s="33" t="s">
        <v>55</v>
      </c>
      <c r="V23" s="33" t="str">
        <f t="shared" si="0"/>
        <v>N/A</v>
      </c>
      <c r="W23" s="34" t="str">
        <f t="shared" si="1"/>
        <v>N/A</v>
      </c>
    </row>
    <row r="24" spans="2:27" ht="56.25" customHeight="1" x14ac:dyDescent="0.2">
      <c r="B24" s="287" t="s">
        <v>1670</v>
      </c>
      <c r="C24" s="288"/>
      <c r="D24" s="288"/>
      <c r="E24" s="288"/>
      <c r="F24" s="288"/>
      <c r="G24" s="288"/>
      <c r="H24" s="288"/>
      <c r="I24" s="288"/>
      <c r="J24" s="288"/>
      <c r="K24" s="288"/>
      <c r="L24" s="288"/>
      <c r="M24" s="289" t="s">
        <v>1663</v>
      </c>
      <c r="N24" s="289"/>
      <c r="O24" s="289" t="s">
        <v>49</v>
      </c>
      <c r="P24" s="289"/>
      <c r="Q24" s="289" t="s">
        <v>54</v>
      </c>
      <c r="R24" s="289"/>
      <c r="S24" s="33" t="s">
        <v>51</v>
      </c>
      <c r="T24" s="33" t="s">
        <v>55</v>
      </c>
      <c r="U24" s="33" t="s">
        <v>55</v>
      </c>
      <c r="V24" s="33" t="str">
        <f t="shared" si="0"/>
        <v>N/A</v>
      </c>
      <c r="W24" s="34" t="str">
        <f t="shared" si="1"/>
        <v>N/A</v>
      </c>
    </row>
    <row r="25" spans="2:27" ht="56.25" customHeight="1" x14ac:dyDescent="0.2">
      <c r="B25" s="287" t="s">
        <v>1669</v>
      </c>
      <c r="C25" s="288"/>
      <c r="D25" s="288"/>
      <c r="E25" s="288"/>
      <c r="F25" s="288"/>
      <c r="G25" s="288"/>
      <c r="H25" s="288"/>
      <c r="I25" s="288"/>
      <c r="J25" s="288"/>
      <c r="K25" s="288"/>
      <c r="L25" s="288"/>
      <c r="M25" s="289" t="s">
        <v>1663</v>
      </c>
      <c r="N25" s="289"/>
      <c r="O25" s="289" t="s">
        <v>49</v>
      </c>
      <c r="P25" s="289"/>
      <c r="Q25" s="289" t="s">
        <v>54</v>
      </c>
      <c r="R25" s="289"/>
      <c r="S25" s="33" t="s">
        <v>1668</v>
      </c>
      <c r="T25" s="33" t="s">
        <v>55</v>
      </c>
      <c r="U25" s="33" t="s">
        <v>55</v>
      </c>
      <c r="V25" s="33" t="str">
        <f t="shared" si="0"/>
        <v>N/A</v>
      </c>
      <c r="W25" s="34" t="str">
        <f t="shared" si="1"/>
        <v>N/A</v>
      </c>
    </row>
    <row r="26" spans="2:27" ht="56.25" customHeight="1" x14ac:dyDescent="0.2">
      <c r="B26" s="287" t="s">
        <v>1667</v>
      </c>
      <c r="C26" s="288"/>
      <c r="D26" s="288"/>
      <c r="E26" s="288"/>
      <c r="F26" s="288"/>
      <c r="G26" s="288"/>
      <c r="H26" s="288"/>
      <c r="I26" s="288"/>
      <c r="J26" s="288"/>
      <c r="K26" s="288"/>
      <c r="L26" s="288"/>
      <c r="M26" s="289" t="s">
        <v>1663</v>
      </c>
      <c r="N26" s="289"/>
      <c r="O26" s="289" t="s">
        <v>49</v>
      </c>
      <c r="P26" s="289"/>
      <c r="Q26" s="289" t="s">
        <v>50</v>
      </c>
      <c r="R26" s="289"/>
      <c r="S26" s="33" t="s">
        <v>403</v>
      </c>
      <c r="T26" s="33" t="s">
        <v>1662</v>
      </c>
      <c r="U26" s="33" t="s">
        <v>87</v>
      </c>
      <c r="V26" s="33">
        <f t="shared" si="0"/>
        <v>0</v>
      </c>
      <c r="W26" s="34">
        <f t="shared" si="1"/>
        <v>0</v>
      </c>
    </row>
    <row r="27" spans="2:27" ht="56.25" customHeight="1" x14ac:dyDescent="0.2">
      <c r="B27" s="287" t="s">
        <v>1666</v>
      </c>
      <c r="C27" s="288"/>
      <c r="D27" s="288"/>
      <c r="E27" s="288"/>
      <c r="F27" s="288"/>
      <c r="G27" s="288"/>
      <c r="H27" s="288"/>
      <c r="I27" s="288"/>
      <c r="J27" s="288"/>
      <c r="K27" s="288"/>
      <c r="L27" s="288"/>
      <c r="M27" s="289" t="s">
        <v>1663</v>
      </c>
      <c r="N27" s="289"/>
      <c r="O27" s="289" t="s">
        <v>49</v>
      </c>
      <c r="P27" s="289"/>
      <c r="Q27" s="289" t="s">
        <v>50</v>
      </c>
      <c r="R27" s="289"/>
      <c r="S27" s="33" t="s">
        <v>445</v>
      </c>
      <c r="T27" s="33" t="s">
        <v>1665</v>
      </c>
      <c r="U27" s="33" t="s">
        <v>87</v>
      </c>
      <c r="V27" s="33">
        <f t="shared" si="0"/>
        <v>0</v>
      </c>
      <c r="W27" s="34">
        <f t="shared" si="1"/>
        <v>0</v>
      </c>
    </row>
    <row r="28" spans="2:27" ht="56.25" customHeight="1" thickBot="1" x14ac:dyDescent="0.25">
      <c r="B28" s="287" t="s">
        <v>1664</v>
      </c>
      <c r="C28" s="288"/>
      <c r="D28" s="288"/>
      <c r="E28" s="288"/>
      <c r="F28" s="288"/>
      <c r="G28" s="288"/>
      <c r="H28" s="288"/>
      <c r="I28" s="288"/>
      <c r="J28" s="288"/>
      <c r="K28" s="288"/>
      <c r="L28" s="288"/>
      <c r="M28" s="289" t="s">
        <v>1663</v>
      </c>
      <c r="N28" s="289"/>
      <c r="O28" s="289" t="s">
        <v>49</v>
      </c>
      <c r="P28" s="289"/>
      <c r="Q28" s="289" t="s">
        <v>50</v>
      </c>
      <c r="R28" s="289"/>
      <c r="S28" s="33" t="s">
        <v>1662</v>
      </c>
      <c r="T28" s="33" t="s">
        <v>1661</v>
      </c>
      <c r="U28" s="33" t="s">
        <v>1015</v>
      </c>
      <c r="V28" s="33">
        <f t="shared" si="0"/>
        <v>61.67</v>
      </c>
      <c r="W28" s="34">
        <f t="shared" si="1"/>
        <v>69.38</v>
      </c>
    </row>
    <row r="29" spans="2:27" ht="21.75" customHeight="1" thickTop="1" thickBot="1" x14ac:dyDescent="0.25">
      <c r="B29" s="11" t="s">
        <v>62</v>
      </c>
      <c r="C29" s="12"/>
      <c r="D29" s="12"/>
      <c r="E29" s="12"/>
      <c r="F29" s="12"/>
      <c r="G29" s="12"/>
      <c r="H29" s="13"/>
      <c r="I29" s="13"/>
      <c r="J29" s="13"/>
      <c r="K29" s="13"/>
      <c r="L29" s="13"/>
      <c r="M29" s="13"/>
      <c r="N29" s="13"/>
      <c r="O29" s="13"/>
      <c r="P29" s="13"/>
      <c r="Q29" s="13"/>
      <c r="R29" s="13"/>
      <c r="S29" s="13"/>
      <c r="T29" s="13"/>
      <c r="U29" s="13"/>
      <c r="V29" s="13"/>
      <c r="W29" s="14"/>
      <c r="X29" s="22"/>
    </row>
    <row r="30" spans="2:27" ht="29.25" customHeight="1" thickTop="1" thickBot="1" x14ac:dyDescent="0.25">
      <c r="B30" s="276" t="s">
        <v>2468</v>
      </c>
      <c r="C30" s="261"/>
      <c r="D30" s="261"/>
      <c r="E30" s="261"/>
      <c r="F30" s="261"/>
      <c r="G30" s="261"/>
      <c r="H30" s="261"/>
      <c r="I30" s="261"/>
      <c r="J30" s="261"/>
      <c r="K30" s="261"/>
      <c r="L30" s="261"/>
      <c r="M30" s="261"/>
      <c r="N30" s="261"/>
      <c r="O30" s="261"/>
      <c r="P30" s="261"/>
      <c r="Q30" s="262"/>
      <c r="R30" s="35" t="s">
        <v>42</v>
      </c>
      <c r="S30" s="234" t="s">
        <v>43</v>
      </c>
      <c r="T30" s="234"/>
      <c r="U30" s="30" t="s">
        <v>63</v>
      </c>
      <c r="V30" s="233" t="s">
        <v>64</v>
      </c>
      <c r="W30" s="280"/>
    </row>
    <row r="31" spans="2:27" ht="30.75" customHeight="1" thickBot="1" x14ac:dyDescent="0.25">
      <c r="B31" s="277"/>
      <c r="C31" s="278"/>
      <c r="D31" s="278"/>
      <c r="E31" s="278"/>
      <c r="F31" s="278"/>
      <c r="G31" s="278"/>
      <c r="H31" s="278"/>
      <c r="I31" s="278"/>
      <c r="J31" s="278"/>
      <c r="K31" s="278"/>
      <c r="L31" s="278"/>
      <c r="M31" s="278"/>
      <c r="N31" s="278"/>
      <c r="O31" s="278"/>
      <c r="P31" s="278"/>
      <c r="Q31" s="279"/>
      <c r="R31" s="31" t="s">
        <v>65</v>
      </c>
      <c r="S31" s="31" t="s">
        <v>65</v>
      </c>
      <c r="T31" s="31" t="s">
        <v>49</v>
      </c>
      <c r="U31" s="31" t="s">
        <v>65</v>
      </c>
      <c r="V31" s="31" t="s">
        <v>66</v>
      </c>
      <c r="W31" s="36" t="s">
        <v>54</v>
      </c>
      <c r="Y31" s="22"/>
    </row>
    <row r="32" spans="2:27" ht="23.25" customHeight="1" thickBot="1" x14ac:dyDescent="0.25">
      <c r="B32" s="281" t="s">
        <v>67</v>
      </c>
      <c r="C32" s="267"/>
      <c r="D32" s="267"/>
      <c r="E32" s="37" t="s">
        <v>1659</v>
      </c>
      <c r="F32" s="37"/>
      <c r="G32" s="37"/>
      <c r="H32" s="38"/>
      <c r="I32" s="38"/>
      <c r="J32" s="38"/>
      <c r="K32" s="38"/>
      <c r="L32" s="38"/>
      <c r="M32" s="38"/>
      <c r="N32" s="38"/>
      <c r="O32" s="38"/>
      <c r="P32" s="39"/>
      <c r="Q32" s="39"/>
      <c r="R32" s="40" t="s">
        <v>1660</v>
      </c>
      <c r="S32" s="40" t="s">
        <v>10</v>
      </c>
      <c r="T32" s="39"/>
      <c r="U32" s="40" t="s">
        <v>1656</v>
      </c>
      <c r="V32" s="39"/>
      <c r="W32" s="41">
        <f>+IF(ISERR(U32/R32*100),"N/A",ROUND(U32/R32*100,2))</f>
        <v>22.79</v>
      </c>
    </row>
    <row r="33" spans="2:23" ht="26.25" customHeight="1" thickBot="1" x14ac:dyDescent="0.25">
      <c r="B33" s="282" t="s">
        <v>71</v>
      </c>
      <c r="C33" s="283"/>
      <c r="D33" s="283"/>
      <c r="E33" s="42" t="s">
        <v>1659</v>
      </c>
      <c r="F33" s="42"/>
      <c r="G33" s="42"/>
      <c r="H33" s="43"/>
      <c r="I33" s="43"/>
      <c r="J33" s="43"/>
      <c r="K33" s="43"/>
      <c r="L33" s="43"/>
      <c r="M33" s="43"/>
      <c r="N33" s="43"/>
      <c r="O33" s="43"/>
      <c r="P33" s="44"/>
      <c r="Q33" s="44"/>
      <c r="R33" s="45" t="s">
        <v>1658</v>
      </c>
      <c r="S33" s="45" t="s">
        <v>1657</v>
      </c>
      <c r="T33" s="45">
        <f>+IF(ISERR(S33/R33*100),"N/A",ROUND(S33/R33*100,2))</f>
        <v>22.89</v>
      </c>
      <c r="U33" s="45" t="s">
        <v>1656</v>
      </c>
      <c r="V33" s="45">
        <f>+IF(ISERR(U33/S33*100),"N/A",ROUND(U33/S33*100,2))</f>
        <v>99.54</v>
      </c>
      <c r="W33" s="46">
        <f>+IF(ISERR(U33/R33*100),"N/A",ROUND(U33/R33*100,2))</f>
        <v>22.79</v>
      </c>
    </row>
    <row r="34" spans="2:23" ht="22.5" customHeight="1" thickTop="1" thickBot="1" x14ac:dyDescent="0.25">
      <c r="B34" s="11" t="s">
        <v>74</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70" t="s">
        <v>2253</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48.5" customHeight="1" thickBot="1" x14ac:dyDescent="0.25">
      <c r="B36" s="284"/>
      <c r="C36" s="285"/>
      <c r="D36" s="285"/>
      <c r="E36" s="285"/>
      <c r="F36" s="285"/>
      <c r="G36" s="285"/>
      <c r="H36" s="285"/>
      <c r="I36" s="285"/>
      <c r="J36" s="285"/>
      <c r="K36" s="285"/>
      <c r="L36" s="285"/>
      <c r="M36" s="285"/>
      <c r="N36" s="285"/>
      <c r="O36" s="285"/>
      <c r="P36" s="285"/>
      <c r="Q36" s="285"/>
      <c r="R36" s="285"/>
      <c r="S36" s="285"/>
      <c r="T36" s="285"/>
      <c r="U36" s="285"/>
      <c r="V36" s="285"/>
      <c r="W36" s="286"/>
    </row>
    <row r="37" spans="2:23" ht="37.5" customHeight="1" thickTop="1" x14ac:dyDescent="0.2">
      <c r="B37" s="270" t="s">
        <v>2254</v>
      </c>
      <c r="C37" s="271"/>
      <c r="D37" s="271"/>
      <c r="E37" s="271"/>
      <c r="F37" s="271"/>
      <c r="G37" s="271"/>
      <c r="H37" s="271"/>
      <c r="I37" s="271"/>
      <c r="J37" s="271"/>
      <c r="K37" s="271"/>
      <c r="L37" s="271"/>
      <c r="M37" s="271"/>
      <c r="N37" s="271"/>
      <c r="O37" s="271"/>
      <c r="P37" s="271"/>
      <c r="Q37" s="271"/>
      <c r="R37" s="271"/>
      <c r="S37" s="271"/>
      <c r="T37" s="271"/>
      <c r="U37" s="271"/>
      <c r="V37" s="271"/>
      <c r="W37" s="272"/>
    </row>
    <row r="38" spans="2:23" ht="63.75" customHeight="1" thickBot="1" x14ac:dyDescent="0.25">
      <c r="B38" s="284"/>
      <c r="C38" s="285"/>
      <c r="D38" s="285"/>
      <c r="E38" s="285"/>
      <c r="F38" s="285"/>
      <c r="G38" s="285"/>
      <c r="H38" s="285"/>
      <c r="I38" s="285"/>
      <c r="J38" s="285"/>
      <c r="K38" s="285"/>
      <c r="L38" s="285"/>
      <c r="M38" s="285"/>
      <c r="N38" s="285"/>
      <c r="O38" s="285"/>
      <c r="P38" s="285"/>
      <c r="Q38" s="285"/>
      <c r="R38" s="285"/>
      <c r="S38" s="285"/>
      <c r="T38" s="285"/>
      <c r="U38" s="285"/>
      <c r="V38" s="285"/>
      <c r="W38" s="286"/>
    </row>
    <row r="39" spans="2:23" ht="37.5" customHeight="1" thickTop="1" x14ac:dyDescent="0.2">
      <c r="B39" s="270" t="s">
        <v>2255</v>
      </c>
      <c r="C39" s="271"/>
      <c r="D39" s="271"/>
      <c r="E39" s="271"/>
      <c r="F39" s="271"/>
      <c r="G39" s="271"/>
      <c r="H39" s="271"/>
      <c r="I39" s="271"/>
      <c r="J39" s="271"/>
      <c r="K39" s="271"/>
      <c r="L39" s="271"/>
      <c r="M39" s="271"/>
      <c r="N39" s="271"/>
      <c r="O39" s="271"/>
      <c r="P39" s="271"/>
      <c r="Q39" s="271"/>
      <c r="R39" s="271"/>
      <c r="S39" s="271"/>
      <c r="T39" s="271"/>
      <c r="U39" s="271"/>
      <c r="V39" s="271"/>
      <c r="W39" s="272"/>
    </row>
    <row r="40" spans="2:23" ht="130.5" customHeight="1" thickBot="1" x14ac:dyDescent="0.25">
      <c r="B40" s="273"/>
      <c r="C40" s="274"/>
      <c r="D40" s="274"/>
      <c r="E40" s="274"/>
      <c r="F40" s="274"/>
      <c r="G40" s="274"/>
      <c r="H40" s="274"/>
      <c r="I40" s="274"/>
      <c r="J40" s="274"/>
      <c r="K40" s="274"/>
      <c r="L40" s="274"/>
      <c r="M40" s="274"/>
      <c r="N40" s="274"/>
      <c r="O40" s="274"/>
      <c r="P40" s="274"/>
      <c r="Q40" s="274"/>
      <c r="R40" s="274"/>
      <c r="S40" s="274"/>
      <c r="T40" s="274"/>
      <c r="U40" s="274"/>
      <c r="V40" s="274"/>
      <c r="W40" s="275"/>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1"/>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1704</v>
      </c>
      <c r="D4" s="307" t="s">
        <v>1703</v>
      </c>
      <c r="E4" s="307"/>
      <c r="F4" s="307"/>
      <c r="G4" s="307"/>
      <c r="H4" s="308"/>
      <c r="J4" s="309" t="s">
        <v>6</v>
      </c>
      <c r="K4" s="307"/>
      <c r="L4" s="16" t="s">
        <v>1302</v>
      </c>
      <c r="M4" s="310" t="s">
        <v>1702</v>
      </c>
      <c r="N4" s="310"/>
      <c r="O4" s="310"/>
      <c r="P4" s="310"/>
      <c r="Q4" s="311"/>
      <c r="R4" s="17"/>
      <c r="S4" s="312" t="s">
        <v>2170</v>
      </c>
      <c r="T4" s="313"/>
      <c r="U4" s="313"/>
      <c r="V4" s="303" t="s">
        <v>1701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93</v>
      </c>
      <c r="D6" s="299" t="s">
        <v>1700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1699</v>
      </c>
      <c r="K8" s="23" t="s">
        <v>1698</v>
      </c>
      <c r="L8" s="23" t="s">
        <v>1699</v>
      </c>
      <c r="M8" s="23" t="s">
        <v>1698</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1697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1696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1695</v>
      </c>
      <c r="C21" s="288"/>
      <c r="D21" s="288"/>
      <c r="E21" s="288"/>
      <c r="F21" s="288"/>
      <c r="G21" s="288"/>
      <c r="H21" s="288"/>
      <c r="I21" s="288"/>
      <c r="J21" s="288"/>
      <c r="K21" s="288"/>
      <c r="L21" s="288"/>
      <c r="M21" s="289" t="s">
        <v>93</v>
      </c>
      <c r="N21" s="289"/>
      <c r="O21" s="289" t="s">
        <v>49</v>
      </c>
      <c r="P21" s="289"/>
      <c r="Q21" s="289" t="s">
        <v>50</v>
      </c>
      <c r="R21" s="289"/>
      <c r="S21" s="33" t="s">
        <v>51</v>
      </c>
      <c r="T21" s="33" t="s">
        <v>85</v>
      </c>
      <c r="U21" s="33" t="s">
        <v>85</v>
      </c>
      <c r="V21" s="33">
        <f t="shared" ref="V21:V29" si="0">+IF(ISERR(U21/T21*100),"N/A",ROUND(U21/T21*100,2))</f>
        <v>100</v>
      </c>
      <c r="W21" s="34">
        <f t="shared" ref="W21:W29" si="1">+IF(ISERR(U21/S21*100),"N/A",ROUND(U21/S21*100,2))</f>
        <v>25</v>
      </c>
    </row>
    <row r="22" spans="2:27" ht="56.25" customHeight="1" x14ac:dyDescent="0.2">
      <c r="B22" s="287" t="s">
        <v>1694</v>
      </c>
      <c r="C22" s="288"/>
      <c r="D22" s="288"/>
      <c r="E22" s="288"/>
      <c r="F22" s="288"/>
      <c r="G22" s="288"/>
      <c r="H22" s="288"/>
      <c r="I22" s="288"/>
      <c r="J22" s="288"/>
      <c r="K22" s="288"/>
      <c r="L22" s="288"/>
      <c r="M22" s="289" t="s">
        <v>93</v>
      </c>
      <c r="N22" s="289"/>
      <c r="O22" s="289" t="s">
        <v>49</v>
      </c>
      <c r="P22" s="289"/>
      <c r="Q22" s="289" t="s">
        <v>50</v>
      </c>
      <c r="R22" s="289"/>
      <c r="S22" s="33" t="s">
        <v>51</v>
      </c>
      <c r="T22" s="33" t="s">
        <v>85</v>
      </c>
      <c r="U22" s="33" t="s">
        <v>85</v>
      </c>
      <c r="V22" s="33">
        <f t="shared" si="0"/>
        <v>100</v>
      </c>
      <c r="W22" s="34">
        <f t="shared" si="1"/>
        <v>25</v>
      </c>
    </row>
    <row r="23" spans="2:27" ht="56.25" customHeight="1" x14ac:dyDescent="0.2">
      <c r="B23" s="287" t="s">
        <v>1693</v>
      </c>
      <c r="C23" s="288"/>
      <c r="D23" s="288"/>
      <c r="E23" s="288"/>
      <c r="F23" s="288"/>
      <c r="G23" s="288"/>
      <c r="H23" s="288"/>
      <c r="I23" s="288"/>
      <c r="J23" s="288"/>
      <c r="K23" s="288"/>
      <c r="L23" s="288"/>
      <c r="M23" s="289" t="s">
        <v>93</v>
      </c>
      <c r="N23" s="289"/>
      <c r="O23" s="289" t="s">
        <v>49</v>
      </c>
      <c r="P23" s="289"/>
      <c r="Q23" s="289" t="s">
        <v>50</v>
      </c>
      <c r="R23" s="289"/>
      <c r="S23" s="33" t="s">
        <v>51</v>
      </c>
      <c r="T23" s="33" t="s">
        <v>85</v>
      </c>
      <c r="U23" s="33" t="s">
        <v>85</v>
      </c>
      <c r="V23" s="33">
        <f t="shared" si="0"/>
        <v>100</v>
      </c>
      <c r="W23" s="34">
        <f t="shared" si="1"/>
        <v>25</v>
      </c>
    </row>
    <row r="24" spans="2:27" ht="56.25" customHeight="1" x14ac:dyDescent="0.2">
      <c r="B24" s="287" t="s">
        <v>1692</v>
      </c>
      <c r="C24" s="288"/>
      <c r="D24" s="288"/>
      <c r="E24" s="288"/>
      <c r="F24" s="288"/>
      <c r="G24" s="288"/>
      <c r="H24" s="288"/>
      <c r="I24" s="288"/>
      <c r="J24" s="288"/>
      <c r="K24" s="288"/>
      <c r="L24" s="288"/>
      <c r="M24" s="289" t="s">
        <v>93</v>
      </c>
      <c r="N24" s="289"/>
      <c r="O24" s="289" t="s">
        <v>49</v>
      </c>
      <c r="P24" s="289"/>
      <c r="Q24" s="289" t="s">
        <v>50</v>
      </c>
      <c r="R24" s="289"/>
      <c r="S24" s="33" t="s">
        <v>51</v>
      </c>
      <c r="T24" s="33" t="s">
        <v>85</v>
      </c>
      <c r="U24" s="33" t="s">
        <v>85</v>
      </c>
      <c r="V24" s="33">
        <f t="shared" si="0"/>
        <v>100</v>
      </c>
      <c r="W24" s="34">
        <f t="shared" si="1"/>
        <v>25</v>
      </c>
    </row>
    <row r="25" spans="2:27" ht="56.25" customHeight="1" x14ac:dyDescent="0.2">
      <c r="B25" s="287" t="s">
        <v>1691</v>
      </c>
      <c r="C25" s="288"/>
      <c r="D25" s="288"/>
      <c r="E25" s="288"/>
      <c r="F25" s="288"/>
      <c r="G25" s="288"/>
      <c r="H25" s="288"/>
      <c r="I25" s="288"/>
      <c r="J25" s="288"/>
      <c r="K25" s="288"/>
      <c r="L25" s="288"/>
      <c r="M25" s="289" t="s">
        <v>93</v>
      </c>
      <c r="N25" s="289"/>
      <c r="O25" s="289" t="s">
        <v>49</v>
      </c>
      <c r="P25" s="289"/>
      <c r="Q25" s="289" t="s">
        <v>50</v>
      </c>
      <c r="R25" s="289"/>
      <c r="S25" s="33" t="s">
        <v>51</v>
      </c>
      <c r="T25" s="33" t="s">
        <v>85</v>
      </c>
      <c r="U25" s="33" t="s">
        <v>85</v>
      </c>
      <c r="V25" s="33">
        <f t="shared" si="0"/>
        <v>100</v>
      </c>
      <c r="W25" s="34">
        <f t="shared" si="1"/>
        <v>25</v>
      </c>
    </row>
    <row r="26" spans="2:27" ht="56.25" customHeight="1" x14ac:dyDescent="0.2">
      <c r="B26" s="287" t="s">
        <v>1690</v>
      </c>
      <c r="C26" s="288"/>
      <c r="D26" s="288"/>
      <c r="E26" s="288"/>
      <c r="F26" s="288"/>
      <c r="G26" s="288"/>
      <c r="H26" s="288"/>
      <c r="I26" s="288"/>
      <c r="J26" s="288"/>
      <c r="K26" s="288"/>
      <c r="L26" s="288"/>
      <c r="M26" s="289" t="s">
        <v>93</v>
      </c>
      <c r="N26" s="289"/>
      <c r="O26" s="289" t="s">
        <v>49</v>
      </c>
      <c r="P26" s="289"/>
      <c r="Q26" s="289" t="s">
        <v>50</v>
      </c>
      <c r="R26" s="289"/>
      <c r="S26" s="33" t="s">
        <v>51</v>
      </c>
      <c r="T26" s="33" t="s">
        <v>85</v>
      </c>
      <c r="U26" s="33" t="s">
        <v>85</v>
      </c>
      <c r="V26" s="33">
        <f t="shared" si="0"/>
        <v>100</v>
      </c>
      <c r="W26" s="34">
        <f t="shared" si="1"/>
        <v>25</v>
      </c>
    </row>
    <row r="27" spans="2:27" ht="56.25" customHeight="1" x14ac:dyDescent="0.2">
      <c r="B27" s="287" t="s">
        <v>1689</v>
      </c>
      <c r="C27" s="288"/>
      <c r="D27" s="288"/>
      <c r="E27" s="288"/>
      <c r="F27" s="288"/>
      <c r="G27" s="288"/>
      <c r="H27" s="288"/>
      <c r="I27" s="288"/>
      <c r="J27" s="288"/>
      <c r="K27" s="288"/>
      <c r="L27" s="288"/>
      <c r="M27" s="289" t="s">
        <v>93</v>
      </c>
      <c r="N27" s="289"/>
      <c r="O27" s="289" t="s">
        <v>49</v>
      </c>
      <c r="P27" s="289"/>
      <c r="Q27" s="289" t="s">
        <v>50</v>
      </c>
      <c r="R27" s="289"/>
      <c r="S27" s="33" t="s">
        <v>51</v>
      </c>
      <c r="T27" s="33" t="s">
        <v>85</v>
      </c>
      <c r="U27" s="33" t="s">
        <v>85</v>
      </c>
      <c r="V27" s="33">
        <f t="shared" si="0"/>
        <v>100</v>
      </c>
      <c r="W27" s="34">
        <f t="shared" si="1"/>
        <v>25</v>
      </c>
    </row>
    <row r="28" spans="2:27" ht="56.25" customHeight="1" x14ac:dyDescent="0.2">
      <c r="B28" s="287" t="s">
        <v>1688</v>
      </c>
      <c r="C28" s="288"/>
      <c r="D28" s="288"/>
      <c r="E28" s="288"/>
      <c r="F28" s="288"/>
      <c r="G28" s="288"/>
      <c r="H28" s="288"/>
      <c r="I28" s="288"/>
      <c r="J28" s="288"/>
      <c r="K28" s="288"/>
      <c r="L28" s="288"/>
      <c r="M28" s="289" t="s">
        <v>93</v>
      </c>
      <c r="N28" s="289"/>
      <c r="O28" s="289" t="s">
        <v>49</v>
      </c>
      <c r="P28" s="289"/>
      <c r="Q28" s="289" t="s">
        <v>50</v>
      </c>
      <c r="R28" s="289"/>
      <c r="S28" s="33" t="s">
        <v>51</v>
      </c>
      <c r="T28" s="33" t="s">
        <v>85</v>
      </c>
      <c r="U28" s="33" t="s">
        <v>85</v>
      </c>
      <c r="V28" s="33">
        <f t="shared" si="0"/>
        <v>100</v>
      </c>
      <c r="W28" s="34">
        <f t="shared" si="1"/>
        <v>25</v>
      </c>
    </row>
    <row r="29" spans="2:27" ht="56.25" customHeight="1" thickBot="1" x14ac:dyDescent="0.25">
      <c r="B29" s="287" t="s">
        <v>1687</v>
      </c>
      <c r="C29" s="288"/>
      <c r="D29" s="288"/>
      <c r="E29" s="288"/>
      <c r="F29" s="288"/>
      <c r="G29" s="288"/>
      <c r="H29" s="288"/>
      <c r="I29" s="288"/>
      <c r="J29" s="288"/>
      <c r="K29" s="288"/>
      <c r="L29" s="288"/>
      <c r="M29" s="289" t="s">
        <v>93</v>
      </c>
      <c r="N29" s="289"/>
      <c r="O29" s="289" t="s">
        <v>49</v>
      </c>
      <c r="P29" s="289"/>
      <c r="Q29" s="289" t="s">
        <v>50</v>
      </c>
      <c r="R29" s="289"/>
      <c r="S29" s="33" t="s">
        <v>51</v>
      </c>
      <c r="T29" s="33" t="s">
        <v>85</v>
      </c>
      <c r="U29" s="33" t="s">
        <v>85</v>
      </c>
      <c r="V29" s="33">
        <f t="shared" si="0"/>
        <v>100</v>
      </c>
      <c r="W29" s="34">
        <f t="shared" si="1"/>
        <v>25</v>
      </c>
    </row>
    <row r="30" spans="2:27" ht="21.75" customHeight="1" thickTop="1" thickBot="1" x14ac:dyDescent="0.25">
      <c r="B30" s="11" t="s">
        <v>62</v>
      </c>
      <c r="C30" s="12"/>
      <c r="D30" s="12"/>
      <c r="E30" s="12"/>
      <c r="F30" s="12"/>
      <c r="G30" s="12"/>
      <c r="H30" s="13"/>
      <c r="I30" s="13"/>
      <c r="J30" s="13"/>
      <c r="K30" s="13"/>
      <c r="L30" s="13"/>
      <c r="M30" s="13"/>
      <c r="N30" s="13"/>
      <c r="O30" s="13"/>
      <c r="P30" s="13"/>
      <c r="Q30" s="13"/>
      <c r="R30" s="13"/>
      <c r="S30" s="13"/>
      <c r="T30" s="13"/>
      <c r="U30" s="13"/>
      <c r="V30" s="13"/>
      <c r="W30" s="14"/>
      <c r="X30" s="22"/>
    </row>
    <row r="31" spans="2:27" ht="29.25" customHeight="1" thickTop="1" thickBot="1" x14ac:dyDescent="0.25">
      <c r="B31" s="276" t="s">
        <v>2468</v>
      </c>
      <c r="C31" s="261"/>
      <c r="D31" s="261"/>
      <c r="E31" s="261"/>
      <c r="F31" s="261"/>
      <c r="G31" s="261"/>
      <c r="H31" s="261"/>
      <c r="I31" s="261"/>
      <c r="J31" s="261"/>
      <c r="K31" s="261"/>
      <c r="L31" s="261"/>
      <c r="M31" s="261"/>
      <c r="N31" s="261"/>
      <c r="O31" s="261"/>
      <c r="P31" s="261"/>
      <c r="Q31" s="262"/>
      <c r="R31" s="35" t="s">
        <v>42</v>
      </c>
      <c r="S31" s="234" t="s">
        <v>43</v>
      </c>
      <c r="T31" s="234"/>
      <c r="U31" s="30" t="s">
        <v>63</v>
      </c>
      <c r="V31" s="233" t="s">
        <v>64</v>
      </c>
      <c r="W31" s="280"/>
    </row>
    <row r="32" spans="2:27" ht="30.75" customHeight="1" thickBot="1" x14ac:dyDescent="0.25">
      <c r="B32" s="277"/>
      <c r="C32" s="278"/>
      <c r="D32" s="278"/>
      <c r="E32" s="278"/>
      <c r="F32" s="278"/>
      <c r="G32" s="278"/>
      <c r="H32" s="278"/>
      <c r="I32" s="278"/>
      <c r="J32" s="278"/>
      <c r="K32" s="278"/>
      <c r="L32" s="278"/>
      <c r="M32" s="278"/>
      <c r="N32" s="278"/>
      <c r="O32" s="278"/>
      <c r="P32" s="278"/>
      <c r="Q32" s="279"/>
      <c r="R32" s="31" t="s">
        <v>65</v>
      </c>
      <c r="S32" s="31" t="s">
        <v>65</v>
      </c>
      <c r="T32" s="31" t="s">
        <v>49</v>
      </c>
      <c r="U32" s="31" t="s">
        <v>65</v>
      </c>
      <c r="V32" s="31" t="s">
        <v>66</v>
      </c>
      <c r="W32" s="36" t="s">
        <v>54</v>
      </c>
      <c r="Y32" s="22"/>
    </row>
    <row r="33" spans="2:23" ht="23.25" customHeight="1" thickBot="1" x14ac:dyDescent="0.25">
      <c r="B33" s="281" t="s">
        <v>67</v>
      </c>
      <c r="C33" s="267"/>
      <c r="D33" s="267"/>
      <c r="E33" s="37" t="s">
        <v>1686</v>
      </c>
      <c r="F33" s="37"/>
      <c r="G33" s="37"/>
      <c r="H33" s="38"/>
      <c r="I33" s="38"/>
      <c r="J33" s="38"/>
      <c r="K33" s="38"/>
      <c r="L33" s="38"/>
      <c r="M33" s="38"/>
      <c r="N33" s="38"/>
      <c r="O33" s="38"/>
      <c r="P33" s="39"/>
      <c r="Q33" s="39"/>
      <c r="R33" s="40" t="s">
        <v>1685</v>
      </c>
      <c r="S33" s="40" t="s">
        <v>10</v>
      </c>
      <c r="T33" s="39"/>
      <c r="U33" s="40" t="s">
        <v>1684</v>
      </c>
      <c r="V33" s="39"/>
      <c r="W33" s="41">
        <f>+IF(ISERR(U33/R33*100),"N/A",ROUND(U33/R33*100,2))</f>
        <v>24.72</v>
      </c>
    </row>
    <row r="34" spans="2:23" ht="26.25" customHeight="1" thickBot="1" x14ac:dyDescent="0.25">
      <c r="B34" s="282" t="s">
        <v>71</v>
      </c>
      <c r="C34" s="283"/>
      <c r="D34" s="283"/>
      <c r="E34" s="42" t="s">
        <v>1686</v>
      </c>
      <c r="F34" s="42"/>
      <c r="G34" s="42"/>
      <c r="H34" s="43"/>
      <c r="I34" s="43"/>
      <c r="J34" s="43"/>
      <c r="K34" s="43"/>
      <c r="L34" s="43"/>
      <c r="M34" s="43"/>
      <c r="N34" s="43"/>
      <c r="O34" s="43"/>
      <c r="P34" s="44"/>
      <c r="Q34" s="44"/>
      <c r="R34" s="45" t="s">
        <v>1685</v>
      </c>
      <c r="S34" s="45" t="s">
        <v>1684</v>
      </c>
      <c r="T34" s="45">
        <f>+IF(ISERR(S34/R34*100),"N/A",ROUND(S34/R34*100,2))</f>
        <v>24.72</v>
      </c>
      <c r="U34" s="45" t="s">
        <v>1684</v>
      </c>
      <c r="V34" s="45">
        <f>+IF(ISERR(U34/S34*100),"N/A",ROUND(U34/S34*100,2))</f>
        <v>100</v>
      </c>
      <c r="W34" s="46">
        <f>+IF(ISERR(U34/R34*100),"N/A",ROUND(U34/R34*100,2))</f>
        <v>24.72</v>
      </c>
    </row>
    <row r="35" spans="2:23" ht="22.5" customHeight="1" thickTop="1" thickBot="1" x14ac:dyDescent="0.25">
      <c r="B35" s="11" t="s">
        <v>74</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70" t="s">
        <v>2250</v>
      </c>
      <c r="C36" s="271"/>
      <c r="D36" s="271"/>
      <c r="E36" s="271"/>
      <c r="F36" s="271"/>
      <c r="G36" s="271"/>
      <c r="H36" s="271"/>
      <c r="I36" s="271"/>
      <c r="J36" s="271"/>
      <c r="K36" s="271"/>
      <c r="L36" s="271"/>
      <c r="M36" s="271"/>
      <c r="N36" s="271"/>
      <c r="O36" s="271"/>
      <c r="P36" s="271"/>
      <c r="Q36" s="271"/>
      <c r="R36" s="271"/>
      <c r="S36" s="271"/>
      <c r="T36" s="271"/>
      <c r="U36" s="271"/>
      <c r="V36" s="271"/>
      <c r="W36" s="272"/>
    </row>
    <row r="37" spans="2:23" ht="142.5" customHeight="1" thickBot="1" x14ac:dyDescent="0.25">
      <c r="B37" s="284"/>
      <c r="C37" s="285"/>
      <c r="D37" s="285"/>
      <c r="E37" s="285"/>
      <c r="F37" s="285"/>
      <c r="G37" s="285"/>
      <c r="H37" s="285"/>
      <c r="I37" s="285"/>
      <c r="J37" s="285"/>
      <c r="K37" s="285"/>
      <c r="L37" s="285"/>
      <c r="M37" s="285"/>
      <c r="N37" s="285"/>
      <c r="O37" s="285"/>
      <c r="P37" s="285"/>
      <c r="Q37" s="285"/>
      <c r="R37" s="285"/>
      <c r="S37" s="285"/>
      <c r="T37" s="285"/>
      <c r="U37" s="285"/>
      <c r="V37" s="285"/>
      <c r="W37" s="286"/>
    </row>
    <row r="38" spans="2:23" ht="37.5" customHeight="1" thickTop="1" x14ac:dyDescent="0.2">
      <c r="B38" s="270" t="s">
        <v>2251</v>
      </c>
      <c r="C38" s="271"/>
      <c r="D38" s="271"/>
      <c r="E38" s="271"/>
      <c r="F38" s="271"/>
      <c r="G38" s="271"/>
      <c r="H38" s="271"/>
      <c r="I38" s="271"/>
      <c r="J38" s="271"/>
      <c r="K38" s="271"/>
      <c r="L38" s="271"/>
      <c r="M38" s="271"/>
      <c r="N38" s="271"/>
      <c r="O38" s="271"/>
      <c r="P38" s="271"/>
      <c r="Q38" s="271"/>
      <c r="R38" s="271"/>
      <c r="S38" s="271"/>
      <c r="T38" s="271"/>
      <c r="U38" s="271"/>
      <c r="V38" s="271"/>
      <c r="W38" s="272"/>
    </row>
    <row r="39" spans="2:23" ht="15" customHeight="1" thickBot="1" x14ac:dyDescent="0.25">
      <c r="B39" s="284"/>
      <c r="C39" s="285"/>
      <c r="D39" s="285"/>
      <c r="E39" s="285"/>
      <c r="F39" s="285"/>
      <c r="G39" s="285"/>
      <c r="H39" s="285"/>
      <c r="I39" s="285"/>
      <c r="J39" s="285"/>
      <c r="K39" s="285"/>
      <c r="L39" s="285"/>
      <c r="M39" s="285"/>
      <c r="N39" s="285"/>
      <c r="O39" s="285"/>
      <c r="P39" s="285"/>
      <c r="Q39" s="285"/>
      <c r="R39" s="285"/>
      <c r="S39" s="285"/>
      <c r="T39" s="285"/>
      <c r="U39" s="285"/>
      <c r="V39" s="285"/>
      <c r="W39" s="286"/>
    </row>
    <row r="40" spans="2:23" ht="37.5" customHeight="1" thickTop="1" x14ac:dyDescent="0.2">
      <c r="B40" s="270" t="s">
        <v>2252</v>
      </c>
      <c r="C40" s="271"/>
      <c r="D40" s="271"/>
      <c r="E40" s="271"/>
      <c r="F40" s="271"/>
      <c r="G40" s="271"/>
      <c r="H40" s="271"/>
      <c r="I40" s="271"/>
      <c r="J40" s="271"/>
      <c r="K40" s="271"/>
      <c r="L40" s="271"/>
      <c r="M40" s="271"/>
      <c r="N40" s="271"/>
      <c r="O40" s="271"/>
      <c r="P40" s="271"/>
      <c r="Q40" s="271"/>
      <c r="R40" s="271"/>
      <c r="S40" s="271"/>
      <c r="T40" s="271"/>
      <c r="U40" s="271"/>
      <c r="V40" s="271"/>
      <c r="W40" s="272"/>
    </row>
    <row r="41" spans="2:23" ht="15.75" thickBot="1" x14ac:dyDescent="0.25">
      <c r="B41" s="273"/>
      <c r="C41" s="274"/>
      <c r="D41" s="274"/>
      <c r="E41" s="274"/>
      <c r="F41" s="274"/>
      <c r="G41" s="274"/>
      <c r="H41" s="274"/>
      <c r="I41" s="274"/>
      <c r="J41" s="274"/>
      <c r="K41" s="274"/>
      <c r="L41" s="274"/>
      <c r="M41" s="274"/>
      <c r="N41" s="274"/>
      <c r="O41" s="274"/>
      <c r="P41" s="274"/>
      <c r="Q41" s="274"/>
      <c r="R41" s="274"/>
      <c r="S41" s="274"/>
      <c r="T41" s="274"/>
      <c r="U41" s="274"/>
      <c r="V41" s="274"/>
      <c r="W41" s="275"/>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1722</v>
      </c>
      <c r="D4" s="307" t="s">
        <v>1721</v>
      </c>
      <c r="E4" s="307"/>
      <c r="F4" s="307"/>
      <c r="G4" s="307"/>
      <c r="H4" s="308"/>
      <c r="J4" s="309" t="s">
        <v>6</v>
      </c>
      <c r="K4" s="307"/>
      <c r="L4" s="16" t="s">
        <v>179</v>
      </c>
      <c r="M4" s="310" t="s">
        <v>1720</v>
      </c>
      <c r="N4" s="310"/>
      <c r="O4" s="310"/>
      <c r="P4" s="310"/>
      <c r="Q4" s="311"/>
      <c r="R4" s="17"/>
      <c r="S4" s="312" t="s">
        <v>2170</v>
      </c>
      <c r="T4" s="313"/>
      <c r="U4" s="313"/>
      <c r="V4" s="303" t="s">
        <v>184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93</v>
      </c>
      <c r="D6" s="299" t="s">
        <v>1719</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335</v>
      </c>
      <c r="K8" s="23" t="s">
        <v>1718</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85.5" customHeight="1" thickTop="1" thickBot="1" x14ac:dyDescent="0.25">
      <c r="B10" s="24" t="s">
        <v>22</v>
      </c>
      <c r="C10" s="303" t="s">
        <v>1717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1716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1715</v>
      </c>
      <c r="C21" s="288"/>
      <c r="D21" s="288"/>
      <c r="E21" s="288"/>
      <c r="F21" s="288"/>
      <c r="G21" s="288"/>
      <c r="H21" s="288"/>
      <c r="I21" s="288"/>
      <c r="J21" s="288"/>
      <c r="K21" s="288"/>
      <c r="L21" s="288"/>
      <c r="M21" s="289" t="s">
        <v>93</v>
      </c>
      <c r="N21" s="289"/>
      <c r="O21" s="289" t="s">
        <v>49</v>
      </c>
      <c r="P21" s="289"/>
      <c r="Q21" s="289" t="s">
        <v>50</v>
      </c>
      <c r="R21" s="289"/>
      <c r="S21" s="33" t="s">
        <v>51</v>
      </c>
      <c r="T21" s="33" t="s">
        <v>87</v>
      </c>
      <c r="U21" s="33" t="s">
        <v>87</v>
      </c>
      <c r="V21" s="33" t="str">
        <f t="shared" ref="V21:V31" si="0">+IF(ISERR(U21/T21*100),"N/A",ROUND(U21/T21*100,2))</f>
        <v>N/A</v>
      </c>
      <c r="W21" s="34">
        <f t="shared" ref="W21:W31" si="1">+IF(ISERR(U21/S21*100),"N/A",ROUND(U21/S21*100,2))</f>
        <v>0</v>
      </c>
    </row>
    <row r="22" spans="2:27" ht="56.25" customHeight="1" x14ac:dyDescent="0.2">
      <c r="B22" s="287" t="s">
        <v>1714</v>
      </c>
      <c r="C22" s="288"/>
      <c r="D22" s="288"/>
      <c r="E22" s="288"/>
      <c r="F22" s="288"/>
      <c r="G22" s="288"/>
      <c r="H22" s="288"/>
      <c r="I22" s="288"/>
      <c r="J22" s="288"/>
      <c r="K22" s="288"/>
      <c r="L22" s="288"/>
      <c r="M22" s="289" t="s">
        <v>93</v>
      </c>
      <c r="N22" s="289"/>
      <c r="O22" s="289" t="s">
        <v>49</v>
      </c>
      <c r="P22" s="289"/>
      <c r="Q22" s="289" t="s">
        <v>54</v>
      </c>
      <c r="R22" s="289"/>
      <c r="S22" s="33" t="s">
        <v>51</v>
      </c>
      <c r="T22" s="33" t="s">
        <v>55</v>
      </c>
      <c r="U22" s="33" t="s">
        <v>55</v>
      </c>
      <c r="V22" s="33" t="str">
        <f t="shared" si="0"/>
        <v>N/A</v>
      </c>
      <c r="W22" s="34" t="str">
        <f t="shared" si="1"/>
        <v>N/A</v>
      </c>
    </row>
    <row r="23" spans="2:27" ht="56.25" customHeight="1" x14ac:dyDescent="0.2">
      <c r="B23" s="287" t="s">
        <v>1713</v>
      </c>
      <c r="C23" s="288"/>
      <c r="D23" s="288"/>
      <c r="E23" s="288"/>
      <c r="F23" s="288"/>
      <c r="G23" s="288"/>
      <c r="H23" s="288"/>
      <c r="I23" s="288"/>
      <c r="J23" s="288"/>
      <c r="K23" s="288"/>
      <c r="L23" s="288"/>
      <c r="M23" s="289" t="s">
        <v>93</v>
      </c>
      <c r="N23" s="289"/>
      <c r="O23" s="289" t="s">
        <v>49</v>
      </c>
      <c r="P23" s="289"/>
      <c r="Q23" s="289" t="s">
        <v>54</v>
      </c>
      <c r="R23" s="289"/>
      <c r="S23" s="33" t="s">
        <v>51</v>
      </c>
      <c r="T23" s="33" t="s">
        <v>55</v>
      </c>
      <c r="U23" s="33" t="s">
        <v>55</v>
      </c>
      <c r="V23" s="33" t="str">
        <f t="shared" si="0"/>
        <v>N/A</v>
      </c>
      <c r="W23" s="34" t="str">
        <f t="shared" si="1"/>
        <v>N/A</v>
      </c>
    </row>
    <row r="24" spans="2:27" ht="56.25" customHeight="1" x14ac:dyDescent="0.2">
      <c r="B24" s="287" t="s">
        <v>1712</v>
      </c>
      <c r="C24" s="288"/>
      <c r="D24" s="288"/>
      <c r="E24" s="288"/>
      <c r="F24" s="288"/>
      <c r="G24" s="288"/>
      <c r="H24" s="288"/>
      <c r="I24" s="288"/>
      <c r="J24" s="288"/>
      <c r="K24" s="288"/>
      <c r="L24" s="288"/>
      <c r="M24" s="289" t="s">
        <v>93</v>
      </c>
      <c r="N24" s="289"/>
      <c r="O24" s="289" t="s">
        <v>49</v>
      </c>
      <c r="P24" s="289"/>
      <c r="Q24" s="289" t="s">
        <v>54</v>
      </c>
      <c r="R24" s="289"/>
      <c r="S24" s="33" t="s">
        <v>51</v>
      </c>
      <c r="T24" s="33" t="s">
        <v>55</v>
      </c>
      <c r="U24" s="33" t="s">
        <v>55</v>
      </c>
      <c r="V24" s="33" t="str">
        <f t="shared" si="0"/>
        <v>N/A</v>
      </c>
      <c r="W24" s="34" t="str">
        <f t="shared" si="1"/>
        <v>N/A</v>
      </c>
    </row>
    <row r="25" spans="2:27" ht="56.25" customHeight="1" x14ac:dyDescent="0.2">
      <c r="B25" s="287" t="s">
        <v>1711</v>
      </c>
      <c r="C25" s="288"/>
      <c r="D25" s="288"/>
      <c r="E25" s="288"/>
      <c r="F25" s="288"/>
      <c r="G25" s="288"/>
      <c r="H25" s="288"/>
      <c r="I25" s="288"/>
      <c r="J25" s="288"/>
      <c r="K25" s="288"/>
      <c r="L25" s="288"/>
      <c r="M25" s="289" t="s">
        <v>93</v>
      </c>
      <c r="N25" s="289"/>
      <c r="O25" s="289" t="s">
        <v>49</v>
      </c>
      <c r="P25" s="289"/>
      <c r="Q25" s="289" t="s">
        <v>54</v>
      </c>
      <c r="R25" s="289"/>
      <c r="S25" s="33" t="s">
        <v>51</v>
      </c>
      <c r="T25" s="33" t="s">
        <v>55</v>
      </c>
      <c r="U25" s="33" t="s">
        <v>55</v>
      </c>
      <c r="V25" s="33" t="str">
        <f t="shared" si="0"/>
        <v>N/A</v>
      </c>
      <c r="W25" s="34" t="str">
        <f t="shared" si="1"/>
        <v>N/A</v>
      </c>
    </row>
    <row r="26" spans="2:27" ht="56.25" customHeight="1" x14ac:dyDescent="0.2">
      <c r="B26" s="287" t="s">
        <v>1710</v>
      </c>
      <c r="C26" s="288"/>
      <c r="D26" s="288"/>
      <c r="E26" s="288"/>
      <c r="F26" s="288"/>
      <c r="G26" s="288"/>
      <c r="H26" s="288"/>
      <c r="I26" s="288"/>
      <c r="J26" s="288"/>
      <c r="K26" s="288"/>
      <c r="L26" s="288"/>
      <c r="M26" s="289" t="s">
        <v>93</v>
      </c>
      <c r="N26" s="289"/>
      <c r="O26" s="289" t="s">
        <v>49</v>
      </c>
      <c r="P26" s="289"/>
      <c r="Q26" s="289" t="s">
        <v>54</v>
      </c>
      <c r="R26" s="289"/>
      <c r="S26" s="33" t="s">
        <v>51</v>
      </c>
      <c r="T26" s="33" t="s">
        <v>55</v>
      </c>
      <c r="U26" s="33" t="s">
        <v>55</v>
      </c>
      <c r="V26" s="33" t="str">
        <f t="shared" si="0"/>
        <v>N/A</v>
      </c>
      <c r="W26" s="34" t="str">
        <f t="shared" si="1"/>
        <v>N/A</v>
      </c>
    </row>
    <row r="27" spans="2:27" ht="56.25" customHeight="1" x14ac:dyDescent="0.2">
      <c r="B27" s="287" t="s">
        <v>1709</v>
      </c>
      <c r="C27" s="288"/>
      <c r="D27" s="288"/>
      <c r="E27" s="288"/>
      <c r="F27" s="288"/>
      <c r="G27" s="288"/>
      <c r="H27" s="288"/>
      <c r="I27" s="288"/>
      <c r="J27" s="288"/>
      <c r="K27" s="288"/>
      <c r="L27" s="288"/>
      <c r="M27" s="289" t="s">
        <v>93</v>
      </c>
      <c r="N27" s="289"/>
      <c r="O27" s="289" t="s">
        <v>49</v>
      </c>
      <c r="P27" s="289"/>
      <c r="Q27" s="289" t="s">
        <v>54</v>
      </c>
      <c r="R27" s="289"/>
      <c r="S27" s="33" t="s">
        <v>51</v>
      </c>
      <c r="T27" s="33" t="s">
        <v>55</v>
      </c>
      <c r="U27" s="33" t="s">
        <v>55</v>
      </c>
      <c r="V27" s="33" t="str">
        <f t="shared" si="0"/>
        <v>N/A</v>
      </c>
      <c r="W27" s="34" t="str">
        <f t="shared" si="1"/>
        <v>N/A</v>
      </c>
    </row>
    <row r="28" spans="2:27" ht="56.25" customHeight="1" x14ac:dyDescent="0.2">
      <c r="B28" s="287" t="s">
        <v>1708</v>
      </c>
      <c r="C28" s="288"/>
      <c r="D28" s="288"/>
      <c r="E28" s="288"/>
      <c r="F28" s="288"/>
      <c r="G28" s="288"/>
      <c r="H28" s="288"/>
      <c r="I28" s="288"/>
      <c r="J28" s="288"/>
      <c r="K28" s="288"/>
      <c r="L28" s="288"/>
      <c r="M28" s="289" t="s">
        <v>93</v>
      </c>
      <c r="N28" s="289"/>
      <c r="O28" s="289" t="s">
        <v>49</v>
      </c>
      <c r="P28" s="289"/>
      <c r="Q28" s="289" t="s">
        <v>50</v>
      </c>
      <c r="R28" s="289"/>
      <c r="S28" s="33" t="s">
        <v>51</v>
      </c>
      <c r="T28" s="33" t="s">
        <v>87</v>
      </c>
      <c r="U28" s="33" t="s">
        <v>87</v>
      </c>
      <c r="V28" s="33" t="str">
        <f t="shared" si="0"/>
        <v>N/A</v>
      </c>
      <c r="W28" s="34">
        <f t="shared" si="1"/>
        <v>0</v>
      </c>
    </row>
    <row r="29" spans="2:27" ht="56.25" customHeight="1" x14ac:dyDescent="0.2">
      <c r="B29" s="287" t="s">
        <v>1707</v>
      </c>
      <c r="C29" s="288"/>
      <c r="D29" s="288"/>
      <c r="E29" s="288"/>
      <c r="F29" s="288"/>
      <c r="G29" s="288"/>
      <c r="H29" s="288"/>
      <c r="I29" s="288"/>
      <c r="J29" s="288"/>
      <c r="K29" s="288"/>
      <c r="L29" s="288"/>
      <c r="M29" s="289" t="s">
        <v>93</v>
      </c>
      <c r="N29" s="289"/>
      <c r="O29" s="289" t="s">
        <v>49</v>
      </c>
      <c r="P29" s="289"/>
      <c r="Q29" s="289" t="s">
        <v>54</v>
      </c>
      <c r="R29" s="289"/>
      <c r="S29" s="33" t="s">
        <v>51</v>
      </c>
      <c r="T29" s="33" t="s">
        <v>55</v>
      </c>
      <c r="U29" s="33" t="s">
        <v>55</v>
      </c>
      <c r="V29" s="33" t="str">
        <f t="shared" si="0"/>
        <v>N/A</v>
      </c>
      <c r="W29" s="34" t="str">
        <f t="shared" si="1"/>
        <v>N/A</v>
      </c>
    </row>
    <row r="30" spans="2:27" ht="56.25" customHeight="1" x14ac:dyDescent="0.2">
      <c r="B30" s="287" t="s">
        <v>1706</v>
      </c>
      <c r="C30" s="288"/>
      <c r="D30" s="288"/>
      <c r="E30" s="288"/>
      <c r="F30" s="288"/>
      <c r="G30" s="288"/>
      <c r="H30" s="288"/>
      <c r="I30" s="288"/>
      <c r="J30" s="288"/>
      <c r="K30" s="288"/>
      <c r="L30" s="288"/>
      <c r="M30" s="289" t="s">
        <v>93</v>
      </c>
      <c r="N30" s="289"/>
      <c r="O30" s="289" t="s">
        <v>49</v>
      </c>
      <c r="P30" s="289"/>
      <c r="Q30" s="289" t="s">
        <v>132</v>
      </c>
      <c r="R30" s="289"/>
      <c r="S30" s="33" t="s">
        <v>51</v>
      </c>
      <c r="T30" s="33" t="s">
        <v>55</v>
      </c>
      <c r="U30" s="33" t="s">
        <v>55</v>
      </c>
      <c r="V30" s="33" t="str">
        <f t="shared" si="0"/>
        <v>N/A</v>
      </c>
      <c r="W30" s="34" t="str">
        <f t="shared" si="1"/>
        <v>N/A</v>
      </c>
    </row>
    <row r="31" spans="2:27" ht="56.25" customHeight="1" thickBot="1" x14ac:dyDescent="0.25">
      <c r="B31" s="287" t="s">
        <v>1705</v>
      </c>
      <c r="C31" s="288"/>
      <c r="D31" s="288"/>
      <c r="E31" s="288"/>
      <c r="F31" s="288"/>
      <c r="G31" s="288"/>
      <c r="H31" s="288"/>
      <c r="I31" s="288"/>
      <c r="J31" s="288"/>
      <c r="K31" s="288"/>
      <c r="L31" s="288"/>
      <c r="M31" s="289" t="s">
        <v>93</v>
      </c>
      <c r="N31" s="289"/>
      <c r="O31" s="289" t="s">
        <v>49</v>
      </c>
      <c r="P31" s="289"/>
      <c r="Q31" s="289" t="s">
        <v>50</v>
      </c>
      <c r="R31" s="289"/>
      <c r="S31" s="33" t="s">
        <v>51</v>
      </c>
      <c r="T31" s="33" t="s">
        <v>87</v>
      </c>
      <c r="U31" s="33" t="s">
        <v>87</v>
      </c>
      <c r="V31" s="33" t="str">
        <f t="shared" si="0"/>
        <v>N/A</v>
      </c>
      <c r="W31" s="34">
        <f t="shared" si="1"/>
        <v>0</v>
      </c>
    </row>
    <row r="32" spans="2:27" ht="21.75" customHeight="1" thickTop="1" thickBot="1" x14ac:dyDescent="0.25">
      <c r="B32" s="11" t="s">
        <v>62</v>
      </c>
      <c r="C32" s="12"/>
      <c r="D32" s="12"/>
      <c r="E32" s="12"/>
      <c r="F32" s="12"/>
      <c r="G32" s="12"/>
      <c r="H32" s="13"/>
      <c r="I32" s="13"/>
      <c r="J32" s="13"/>
      <c r="K32" s="13"/>
      <c r="L32" s="13"/>
      <c r="M32" s="13"/>
      <c r="N32" s="13"/>
      <c r="O32" s="13"/>
      <c r="P32" s="13"/>
      <c r="Q32" s="13"/>
      <c r="R32" s="13"/>
      <c r="S32" s="13"/>
      <c r="T32" s="13"/>
      <c r="U32" s="13"/>
      <c r="V32" s="13"/>
      <c r="W32" s="14"/>
      <c r="X32" s="22"/>
    </row>
    <row r="33" spans="2:25" ht="29.25" customHeight="1" thickTop="1" thickBot="1" x14ac:dyDescent="0.25">
      <c r="B33" s="276" t="s">
        <v>2468</v>
      </c>
      <c r="C33" s="261"/>
      <c r="D33" s="261"/>
      <c r="E33" s="261"/>
      <c r="F33" s="261"/>
      <c r="G33" s="261"/>
      <c r="H33" s="261"/>
      <c r="I33" s="261"/>
      <c r="J33" s="261"/>
      <c r="K33" s="261"/>
      <c r="L33" s="261"/>
      <c r="M33" s="261"/>
      <c r="N33" s="261"/>
      <c r="O33" s="261"/>
      <c r="P33" s="261"/>
      <c r="Q33" s="262"/>
      <c r="R33" s="35" t="s">
        <v>42</v>
      </c>
      <c r="S33" s="234" t="s">
        <v>43</v>
      </c>
      <c r="T33" s="234"/>
      <c r="U33" s="30" t="s">
        <v>63</v>
      </c>
      <c r="V33" s="233" t="s">
        <v>64</v>
      </c>
      <c r="W33" s="280"/>
    </row>
    <row r="34" spans="2:25" ht="30.75" customHeight="1" thickBot="1" x14ac:dyDescent="0.25">
      <c r="B34" s="277"/>
      <c r="C34" s="278"/>
      <c r="D34" s="278"/>
      <c r="E34" s="278"/>
      <c r="F34" s="278"/>
      <c r="G34" s="278"/>
      <c r="H34" s="278"/>
      <c r="I34" s="278"/>
      <c r="J34" s="278"/>
      <c r="K34" s="278"/>
      <c r="L34" s="278"/>
      <c r="M34" s="278"/>
      <c r="N34" s="278"/>
      <c r="O34" s="278"/>
      <c r="P34" s="278"/>
      <c r="Q34" s="279"/>
      <c r="R34" s="31" t="s">
        <v>65</v>
      </c>
      <c r="S34" s="31" t="s">
        <v>65</v>
      </c>
      <c r="T34" s="31" t="s">
        <v>49</v>
      </c>
      <c r="U34" s="31" t="s">
        <v>65</v>
      </c>
      <c r="V34" s="31" t="s">
        <v>66</v>
      </c>
      <c r="W34" s="36" t="s">
        <v>54</v>
      </c>
      <c r="Y34" s="22"/>
    </row>
    <row r="35" spans="2:25" ht="23.25" customHeight="1" thickBot="1" x14ac:dyDescent="0.25">
      <c r="B35" s="281" t="s">
        <v>67</v>
      </c>
      <c r="C35" s="267"/>
      <c r="D35" s="267"/>
      <c r="E35" s="37" t="s">
        <v>1686</v>
      </c>
      <c r="F35" s="37"/>
      <c r="G35" s="37"/>
      <c r="H35" s="38"/>
      <c r="I35" s="38"/>
      <c r="J35" s="38"/>
      <c r="K35" s="38"/>
      <c r="L35" s="38"/>
      <c r="M35" s="38"/>
      <c r="N35" s="38"/>
      <c r="O35" s="38"/>
      <c r="P35" s="39"/>
      <c r="Q35" s="39"/>
      <c r="R35" s="40" t="s">
        <v>184</v>
      </c>
      <c r="S35" s="40" t="s">
        <v>10</v>
      </c>
      <c r="T35" s="39"/>
      <c r="U35" s="40" t="s">
        <v>87</v>
      </c>
      <c r="V35" s="39"/>
      <c r="W35" s="41">
        <f>+IF(ISERR(U35/R35*100),"N/A",ROUND(U35/R35*100,2))</f>
        <v>0</v>
      </c>
    </row>
    <row r="36" spans="2:25" ht="26.25" customHeight="1" thickBot="1" x14ac:dyDescent="0.25">
      <c r="B36" s="282" t="s">
        <v>71</v>
      </c>
      <c r="C36" s="283"/>
      <c r="D36" s="283"/>
      <c r="E36" s="42" t="s">
        <v>1686</v>
      </c>
      <c r="F36" s="42"/>
      <c r="G36" s="42"/>
      <c r="H36" s="43"/>
      <c r="I36" s="43"/>
      <c r="J36" s="43"/>
      <c r="K36" s="43"/>
      <c r="L36" s="43"/>
      <c r="M36" s="43"/>
      <c r="N36" s="43"/>
      <c r="O36" s="43"/>
      <c r="P36" s="44"/>
      <c r="Q36" s="44"/>
      <c r="R36" s="45" t="s">
        <v>184</v>
      </c>
      <c r="S36" s="45" t="s">
        <v>967</v>
      </c>
      <c r="T36" s="45">
        <f>+IF(ISERR(S36/R36*100),"N/A",ROUND(S36/R36*100,2))</f>
        <v>12</v>
      </c>
      <c r="U36" s="45" t="s">
        <v>87</v>
      </c>
      <c r="V36" s="45">
        <f>+IF(ISERR(U36/S36*100),"N/A",ROUND(U36/S36*100,2))</f>
        <v>0</v>
      </c>
      <c r="W36" s="46">
        <f>+IF(ISERR(U36/R36*100),"N/A",ROUND(U36/R36*100,2))</f>
        <v>0</v>
      </c>
    </row>
    <row r="37" spans="2:25" ht="22.5" customHeight="1" thickTop="1" thickBot="1" x14ac:dyDescent="0.25">
      <c r="B37" s="11" t="s">
        <v>74</v>
      </c>
      <c r="C37" s="12"/>
      <c r="D37" s="12"/>
      <c r="E37" s="12"/>
      <c r="F37" s="12"/>
      <c r="G37" s="12"/>
      <c r="H37" s="13"/>
      <c r="I37" s="13"/>
      <c r="J37" s="13"/>
      <c r="K37" s="13"/>
      <c r="L37" s="13"/>
      <c r="M37" s="13"/>
      <c r="N37" s="13"/>
      <c r="O37" s="13"/>
      <c r="P37" s="13"/>
      <c r="Q37" s="13"/>
      <c r="R37" s="13"/>
      <c r="S37" s="13"/>
      <c r="T37" s="13"/>
      <c r="U37" s="13"/>
      <c r="V37" s="13"/>
      <c r="W37" s="14"/>
    </row>
    <row r="38" spans="2:25" ht="37.5" customHeight="1" thickTop="1" x14ac:dyDescent="0.2">
      <c r="B38" s="270" t="s">
        <v>2247</v>
      </c>
      <c r="C38" s="271"/>
      <c r="D38" s="271"/>
      <c r="E38" s="271"/>
      <c r="F38" s="271"/>
      <c r="G38" s="271"/>
      <c r="H38" s="271"/>
      <c r="I38" s="271"/>
      <c r="J38" s="271"/>
      <c r="K38" s="271"/>
      <c r="L38" s="271"/>
      <c r="M38" s="271"/>
      <c r="N38" s="271"/>
      <c r="O38" s="271"/>
      <c r="P38" s="271"/>
      <c r="Q38" s="271"/>
      <c r="R38" s="271"/>
      <c r="S38" s="271"/>
      <c r="T38" s="271"/>
      <c r="U38" s="271"/>
      <c r="V38" s="271"/>
      <c r="W38" s="272"/>
    </row>
    <row r="39" spans="2:25" ht="15" customHeight="1" thickBot="1" x14ac:dyDescent="0.25">
      <c r="B39" s="284"/>
      <c r="C39" s="285"/>
      <c r="D39" s="285"/>
      <c r="E39" s="285"/>
      <c r="F39" s="285"/>
      <c r="G39" s="285"/>
      <c r="H39" s="285"/>
      <c r="I39" s="285"/>
      <c r="J39" s="285"/>
      <c r="K39" s="285"/>
      <c r="L39" s="285"/>
      <c r="M39" s="285"/>
      <c r="N39" s="285"/>
      <c r="O39" s="285"/>
      <c r="P39" s="285"/>
      <c r="Q39" s="285"/>
      <c r="R39" s="285"/>
      <c r="S39" s="285"/>
      <c r="T39" s="285"/>
      <c r="U39" s="285"/>
      <c r="V39" s="285"/>
      <c r="W39" s="286"/>
    </row>
    <row r="40" spans="2:25" ht="37.5" customHeight="1" thickTop="1" x14ac:dyDescent="0.2">
      <c r="B40" s="270" t="s">
        <v>2248</v>
      </c>
      <c r="C40" s="271"/>
      <c r="D40" s="271"/>
      <c r="E40" s="271"/>
      <c r="F40" s="271"/>
      <c r="G40" s="271"/>
      <c r="H40" s="271"/>
      <c r="I40" s="271"/>
      <c r="J40" s="271"/>
      <c r="K40" s="271"/>
      <c r="L40" s="271"/>
      <c r="M40" s="271"/>
      <c r="N40" s="271"/>
      <c r="O40" s="271"/>
      <c r="P40" s="271"/>
      <c r="Q40" s="271"/>
      <c r="R40" s="271"/>
      <c r="S40" s="271"/>
      <c r="T40" s="271"/>
      <c r="U40" s="271"/>
      <c r="V40" s="271"/>
      <c r="W40" s="272"/>
    </row>
    <row r="41" spans="2:25" ht="15" customHeight="1" thickBot="1" x14ac:dyDescent="0.25">
      <c r="B41" s="284"/>
      <c r="C41" s="285"/>
      <c r="D41" s="285"/>
      <c r="E41" s="285"/>
      <c r="F41" s="285"/>
      <c r="G41" s="285"/>
      <c r="H41" s="285"/>
      <c r="I41" s="285"/>
      <c r="J41" s="285"/>
      <c r="K41" s="285"/>
      <c r="L41" s="285"/>
      <c r="M41" s="285"/>
      <c r="N41" s="285"/>
      <c r="O41" s="285"/>
      <c r="P41" s="285"/>
      <c r="Q41" s="285"/>
      <c r="R41" s="285"/>
      <c r="S41" s="285"/>
      <c r="T41" s="285"/>
      <c r="U41" s="285"/>
      <c r="V41" s="285"/>
      <c r="W41" s="286"/>
    </row>
    <row r="42" spans="2:25" ht="37.5" customHeight="1" thickTop="1" x14ac:dyDescent="0.2">
      <c r="B42" s="270" t="s">
        <v>2249</v>
      </c>
      <c r="C42" s="271"/>
      <c r="D42" s="271"/>
      <c r="E42" s="271"/>
      <c r="F42" s="271"/>
      <c r="G42" s="271"/>
      <c r="H42" s="271"/>
      <c r="I42" s="271"/>
      <c r="J42" s="271"/>
      <c r="K42" s="271"/>
      <c r="L42" s="271"/>
      <c r="M42" s="271"/>
      <c r="N42" s="271"/>
      <c r="O42" s="271"/>
      <c r="P42" s="271"/>
      <c r="Q42" s="271"/>
      <c r="R42" s="271"/>
      <c r="S42" s="271"/>
      <c r="T42" s="271"/>
      <c r="U42" s="271"/>
      <c r="V42" s="271"/>
      <c r="W42" s="272"/>
    </row>
    <row r="43" spans="2:25" ht="15.75" thickBot="1" x14ac:dyDescent="0.25">
      <c r="B43" s="273"/>
      <c r="C43" s="274"/>
      <c r="D43" s="274"/>
      <c r="E43" s="274"/>
      <c r="F43" s="274"/>
      <c r="G43" s="274"/>
      <c r="H43" s="274"/>
      <c r="I43" s="274"/>
      <c r="J43" s="274"/>
      <c r="K43" s="274"/>
      <c r="L43" s="274"/>
      <c r="M43" s="274"/>
      <c r="N43" s="274"/>
      <c r="O43" s="274"/>
      <c r="P43" s="274"/>
      <c r="Q43" s="274"/>
      <c r="R43" s="274"/>
      <c r="S43" s="274"/>
      <c r="T43" s="274"/>
      <c r="U43" s="274"/>
      <c r="V43" s="274"/>
      <c r="W43" s="275"/>
    </row>
  </sheetData>
  <mergeCells count="91">
    <mergeCell ref="B40:W41"/>
    <mergeCell ref="B42:W43"/>
    <mergeCell ref="B33:Q34"/>
    <mergeCell ref="S33:T33"/>
    <mergeCell ref="V33:W33"/>
    <mergeCell ref="B35:D35"/>
    <mergeCell ref="B36:D36"/>
    <mergeCell ref="B38:W39"/>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85.5" customHeight="1" thickTop="1" thickBot="1" x14ac:dyDescent="0.25">
      <c r="B4" s="15" t="s">
        <v>3</v>
      </c>
      <c r="C4" s="16" t="s">
        <v>109</v>
      </c>
      <c r="D4" s="307" t="s">
        <v>1740</v>
      </c>
      <c r="E4" s="307"/>
      <c r="F4" s="307"/>
      <c r="G4" s="307"/>
      <c r="H4" s="308"/>
      <c r="J4" s="309" t="s">
        <v>6</v>
      </c>
      <c r="K4" s="307"/>
      <c r="L4" s="16" t="s">
        <v>1739</v>
      </c>
      <c r="M4" s="310" t="s">
        <v>1738</v>
      </c>
      <c r="N4" s="310"/>
      <c r="O4" s="310"/>
      <c r="P4" s="310"/>
      <c r="Q4" s="311"/>
      <c r="R4" s="17"/>
      <c r="S4" s="312" t="s">
        <v>2170</v>
      </c>
      <c r="T4" s="313"/>
      <c r="U4" s="313"/>
      <c r="V4" s="303" t="s">
        <v>1737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1358</v>
      </c>
      <c r="D6" s="299" t="s">
        <v>1736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1735</v>
      </c>
      <c r="K8" s="23" t="s">
        <v>1734</v>
      </c>
      <c r="L8" s="23" t="s">
        <v>1735</v>
      </c>
      <c r="M8" s="23" t="s">
        <v>1734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5" customHeight="1" thickTop="1" thickBot="1" x14ac:dyDescent="0.25">
      <c r="B10" s="24" t="s">
        <v>22</v>
      </c>
      <c r="C10" s="303" t="s">
        <v>1733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1732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1731</v>
      </c>
      <c r="C21" s="288"/>
      <c r="D21" s="288"/>
      <c r="E21" s="288"/>
      <c r="F21" s="288"/>
      <c r="G21" s="288"/>
      <c r="H21" s="288"/>
      <c r="I21" s="288"/>
      <c r="J21" s="288"/>
      <c r="K21" s="288"/>
      <c r="L21" s="288"/>
      <c r="M21" s="289" t="s">
        <v>1358</v>
      </c>
      <c r="N21" s="289"/>
      <c r="O21" s="289" t="s">
        <v>49</v>
      </c>
      <c r="P21" s="289"/>
      <c r="Q21" s="289" t="s">
        <v>50</v>
      </c>
      <c r="R21" s="289"/>
      <c r="S21" s="33" t="s">
        <v>51</v>
      </c>
      <c r="T21" s="33" t="s">
        <v>59</v>
      </c>
      <c r="U21" s="33" t="s">
        <v>1730</v>
      </c>
      <c r="V21" s="33">
        <f>+IF(ISERR(U21/T21*100),"N/A",ROUND(U21/T21*100,2))</f>
        <v>119.1</v>
      </c>
      <c r="W21" s="34">
        <f>+IF(ISERR(U21/S21*100),"N/A",ROUND(U21/S21*100,2))</f>
        <v>23.82</v>
      </c>
    </row>
    <row r="22" spans="2:27" ht="56.25" customHeight="1" x14ac:dyDescent="0.2">
      <c r="B22" s="287" t="s">
        <v>1729</v>
      </c>
      <c r="C22" s="288"/>
      <c r="D22" s="288"/>
      <c r="E22" s="288"/>
      <c r="F22" s="288"/>
      <c r="G22" s="288"/>
      <c r="H22" s="288"/>
      <c r="I22" s="288"/>
      <c r="J22" s="288"/>
      <c r="K22" s="288"/>
      <c r="L22" s="288"/>
      <c r="M22" s="289" t="s">
        <v>1358</v>
      </c>
      <c r="N22" s="289"/>
      <c r="O22" s="289" t="s">
        <v>49</v>
      </c>
      <c r="P22" s="289"/>
      <c r="Q22" s="289" t="s">
        <v>50</v>
      </c>
      <c r="R22" s="289"/>
      <c r="S22" s="33" t="s">
        <v>440</v>
      </c>
      <c r="T22" s="33" t="s">
        <v>85</v>
      </c>
      <c r="U22" s="33" t="s">
        <v>1728</v>
      </c>
      <c r="V22" s="33">
        <f>+IF(ISERR(U22/T22*100),"N/A",ROUND(U22/T22*100,2))</f>
        <v>81</v>
      </c>
      <c r="W22" s="34">
        <f>+IF(ISERR(U22/S22*100),"N/A",ROUND(U22/S22*100,2))</f>
        <v>25.31</v>
      </c>
    </row>
    <row r="23" spans="2:27" ht="56.25" customHeight="1" thickBot="1" x14ac:dyDescent="0.25">
      <c r="B23" s="287" t="s">
        <v>1727</v>
      </c>
      <c r="C23" s="288"/>
      <c r="D23" s="288"/>
      <c r="E23" s="288"/>
      <c r="F23" s="288"/>
      <c r="G23" s="288"/>
      <c r="H23" s="288"/>
      <c r="I23" s="288"/>
      <c r="J23" s="288"/>
      <c r="K23" s="288"/>
      <c r="L23" s="288"/>
      <c r="M23" s="289" t="s">
        <v>1358</v>
      </c>
      <c r="N23" s="289"/>
      <c r="O23" s="289" t="s">
        <v>49</v>
      </c>
      <c r="P23" s="289"/>
      <c r="Q23" s="289" t="s">
        <v>50</v>
      </c>
      <c r="R23" s="289"/>
      <c r="S23" s="33" t="s">
        <v>51</v>
      </c>
      <c r="T23" s="33" t="s">
        <v>1726</v>
      </c>
      <c r="U23" s="33" t="s">
        <v>1726</v>
      </c>
      <c r="V23" s="33">
        <f>+IF(ISERR(U23/T23*100),"N/A",ROUND(U23/T23*100,2))</f>
        <v>100</v>
      </c>
      <c r="W23" s="34">
        <f>+IF(ISERR(U23/S23*100),"N/A",ROUND(U23/S23*100,2))</f>
        <v>16.600000000000001</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1725</v>
      </c>
      <c r="F27" s="37"/>
      <c r="G27" s="37"/>
      <c r="H27" s="38"/>
      <c r="I27" s="38"/>
      <c r="J27" s="38"/>
      <c r="K27" s="38"/>
      <c r="L27" s="38"/>
      <c r="M27" s="38"/>
      <c r="N27" s="38"/>
      <c r="O27" s="38"/>
      <c r="P27" s="39"/>
      <c r="Q27" s="39"/>
      <c r="R27" s="40" t="s">
        <v>1724</v>
      </c>
      <c r="S27" s="40" t="s">
        <v>10</v>
      </c>
      <c r="T27" s="39"/>
      <c r="U27" s="40" t="s">
        <v>968</v>
      </c>
      <c r="V27" s="39"/>
      <c r="W27" s="41">
        <f>+IF(ISERR(U27/R27*100),"N/A",ROUND(U27/R27*100,2))</f>
        <v>5.22</v>
      </c>
    </row>
    <row r="28" spans="2:27" ht="26.25" customHeight="1" thickBot="1" x14ac:dyDescent="0.25">
      <c r="B28" s="282" t="s">
        <v>71</v>
      </c>
      <c r="C28" s="283"/>
      <c r="D28" s="283"/>
      <c r="E28" s="42" t="s">
        <v>1725</v>
      </c>
      <c r="F28" s="42"/>
      <c r="G28" s="42"/>
      <c r="H28" s="43"/>
      <c r="I28" s="43"/>
      <c r="J28" s="43"/>
      <c r="K28" s="43"/>
      <c r="L28" s="43"/>
      <c r="M28" s="43"/>
      <c r="N28" s="43"/>
      <c r="O28" s="43"/>
      <c r="P28" s="44"/>
      <c r="Q28" s="44"/>
      <c r="R28" s="45" t="s">
        <v>1724</v>
      </c>
      <c r="S28" s="45" t="s">
        <v>1723</v>
      </c>
      <c r="T28" s="45">
        <f>+IF(ISERR(S28/R28*100),"N/A",ROUND(S28/R28*100,2))</f>
        <v>22.76</v>
      </c>
      <c r="U28" s="45" t="s">
        <v>968</v>
      </c>
      <c r="V28" s="45">
        <f>+IF(ISERR(U28/S28*100),"N/A",ROUND(U28/S28*100,2))</f>
        <v>22.95</v>
      </c>
      <c r="W28" s="46">
        <f>+IF(ISERR(U28/R28*100),"N/A",ROUND(U28/R28*100,2))</f>
        <v>5.22</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2244</v>
      </c>
      <c r="C30" s="271"/>
      <c r="D30" s="271"/>
      <c r="E30" s="271"/>
      <c r="F30" s="271"/>
      <c r="G30" s="271"/>
      <c r="H30" s="271"/>
      <c r="I30" s="271"/>
      <c r="J30" s="271"/>
      <c r="K30" s="271"/>
      <c r="L30" s="271"/>
      <c r="M30" s="271"/>
      <c r="N30" s="271"/>
      <c r="O30" s="271"/>
      <c r="P30" s="271"/>
      <c r="Q30" s="271"/>
      <c r="R30" s="271"/>
      <c r="S30" s="271"/>
      <c r="T30" s="271"/>
      <c r="U30" s="271"/>
      <c r="V30" s="271"/>
      <c r="W30" s="272"/>
    </row>
    <row r="31" spans="2:27" ht="42"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2245</v>
      </c>
      <c r="C32" s="271"/>
      <c r="D32" s="271"/>
      <c r="E32" s="271"/>
      <c r="F32" s="271"/>
      <c r="G32" s="271"/>
      <c r="H32" s="271"/>
      <c r="I32" s="271"/>
      <c r="J32" s="271"/>
      <c r="K32" s="271"/>
      <c r="L32" s="271"/>
      <c r="M32" s="271"/>
      <c r="N32" s="271"/>
      <c r="O32" s="271"/>
      <c r="P32" s="271"/>
      <c r="Q32" s="271"/>
      <c r="R32" s="271"/>
      <c r="S32" s="271"/>
      <c r="T32" s="271"/>
      <c r="U32" s="271"/>
      <c r="V32" s="271"/>
      <c r="W32" s="272"/>
    </row>
    <row r="33" spans="2:23" ht="45.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2246</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75"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5.25" customHeight="1" thickTop="1" thickBot="1" x14ac:dyDescent="0.25">
      <c r="B4" s="15" t="s">
        <v>3</v>
      </c>
      <c r="C4" s="16" t="s">
        <v>4</v>
      </c>
      <c r="D4" s="307" t="s">
        <v>5</v>
      </c>
      <c r="E4" s="307"/>
      <c r="F4" s="307"/>
      <c r="G4" s="307"/>
      <c r="H4" s="308"/>
      <c r="J4" s="309" t="s">
        <v>6</v>
      </c>
      <c r="K4" s="307"/>
      <c r="L4" s="16" t="s">
        <v>115</v>
      </c>
      <c r="M4" s="310" t="s">
        <v>116</v>
      </c>
      <c r="N4" s="310"/>
      <c r="O4" s="310"/>
      <c r="P4" s="310"/>
      <c r="Q4" s="311"/>
      <c r="R4" s="17"/>
      <c r="S4" s="312" t="s">
        <v>2170</v>
      </c>
      <c r="T4" s="313"/>
      <c r="U4" s="313"/>
      <c r="V4" s="303" t="s">
        <v>117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8" customHeight="1" thickBot="1" x14ac:dyDescent="0.25">
      <c r="B6" s="18" t="s">
        <v>11</v>
      </c>
      <c r="C6" s="19" t="s">
        <v>12</v>
      </c>
      <c r="D6" s="299" t="s">
        <v>13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118</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119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120</v>
      </c>
      <c r="C21" s="288"/>
      <c r="D21" s="288"/>
      <c r="E21" s="288"/>
      <c r="F21" s="288"/>
      <c r="G21" s="288"/>
      <c r="H21" s="288"/>
      <c r="I21" s="288"/>
      <c r="J21" s="288"/>
      <c r="K21" s="288"/>
      <c r="L21" s="288"/>
      <c r="M21" s="289" t="s">
        <v>12</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56.25" customHeight="1" thickBot="1" x14ac:dyDescent="0.25">
      <c r="B22" s="287" t="s">
        <v>121</v>
      </c>
      <c r="C22" s="288"/>
      <c r="D22" s="288"/>
      <c r="E22" s="288"/>
      <c r="F22" s="288"/>
      <c r="G22" s="288"/>
      <c r="H22" s="288"/>
      <c r="I22" s="288"/>
      <c r="J22" s="288"/>
      <c r="K22" s="288"/>
      <c r="L22" s="288"/>
      <c r="M22" s="289" t="s">
        <v>12</v>
      </c>
      <c r="N22" s="289"/>
      <c r="O22" s="289" t="s">
        <v>49</v>
      </c>
      <c r="P22" s="289"/>
      <c r="Q22" s="289" t="s">
        <v>54</v>
      </c>
      <c r="R22" s="289"/>
      <c r="S22" s="33" t="s">
        <v>122</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68</v>
      </c>
      <c r="F26" s="37"/>
      <c r="G26" s="37"/>
      <c r="H26" s="38"/>
      <c r="I26" s="38"/>
      <c r="J26" s="38"/>
      <c r="K26" s="38"/>
      <c r="L26" s="38"/>
      <c r="M26" s="38"/>
      <c r="N26" s="38"/>
      <c r="O26" s="38"/>
      <c r="P26" s="39"/>
      <c r="Q26" s="39"/>
      <c r="R26" s="40" t="s">
        <v>123</v>
      </c>
      <c r="S26" s="40" t="s">
        <v>10</v>
      </c>
      <c r="T26" s="39"/>
      <c r="U26" s="40" t="s">
        <v>124</v>
      </c>
      <c r="V26" s="39"/>
      <c r="W26" s="41">
        <f>+IF(ISERR(U26/R26*100),"N/A",ROUND(U26/R26*100,2))</f>
        <v>0.4</v>
      </c>
    </row>
    <row r="27" spans="2:27" ht="26.25" customHeight="1" thickBot="1" x14ac:dyDescent="0.25">
      <c r="B27" s="282" t="s">
        <v>71</v>
      </c>
      <c r="C27" s="283"/>
      <c r="D27" s="283"/>
      <c r="E27" s="42" t="s">
        <v>68</v>
      </c>
      <c r="F27" s="42"/>
      <c r="G27" s="42"/>
      <c r="H27" s="43"/>
      <c r="I27" s="43"/>
      <c r="J27" s="43"/>
      <c r="K27" s="43"/>
      <c r="L27" s="43"/>
      <c r="M27" s="43"/>
      <c r="N27" s="43"/>
      <c r="O27" s="43"/>
      <c r="P27" s="44"/>
      <c r="Q27" s="44"/>
      <c r="R27" s="45" t="s">
        <v>125</v>
      </c>
      <c r="S27" s="45" t="s">
        <v>124</v>
      </c>
      <c r="T27" s="45">
        <f>+IF(ISERR(S27/R27*100),"N/A",ROUND(S27/R27*100,2))</f>
        <v>0.39</v>
      </c>
      <c r="U27" s="45" t="s">
        <v>124</v>
      </c>
      <c r="V27" s="45">
        <f>+IF(ISERR(U27/S27*100),"N/A",ROUND(U27/S27*100,2))</f>
        <v>100</v>
      </c>
      <c r="W27" s="46">
        <f>+IF(ISERR(U27/R27*100),"N/A",ROUND(U27/R27*100,2))</f>
        <v>0.39</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15.75" thickTop="1" x14ac:dyDescent="0.2">
      <c r="B29" s="314" t="s">
        <v>2452</v>
      </c>
      <c r="C29" s="315"/>
      <c r="D29" s="315"/>
      <c r="E29" s="315"/>
      <c r="F29" s="315"/>
      <c r="G29" s="315"/>
      <c r="H29" s="315"/>
      <c r="I29" s="315"/>
      <c r="J29" s="315"/>
      <c r="K29" s="315"/>
      <c r="L29" s="315"/>
      <c r="M29" s="315"/>
      <c r="N29" s="315"/>
      <c r="O29" s="315"/>
      <c r="P29" s="315"/>
      <c r="Q29" s="315"/>
      <c r="R29" s="315"/>
      <c r="S29" s="315"/>
      <c r="T29" s="315"/>
      <c r="U29" s="315"/>
      <c r="V29" s="315"/>
      <c r="W29" s="316"/>
    </row>
    <row r="30" spans="2:27" ht="60" customHeight="1" thickBot="1" x14ac:dyDescent="0.25">
      <c r="B30" s="317"/>
      <c r="C30" s="318"/>
      <c r="D30" s="318"/>
      <c r="E30" s="318"/>
      <c r="F30" s="318"/>
      <c r="G30" s="318"/>
      <c r="H30" s="318"/>
      <c r="I30" s="318"/>
      <c r="J30" s="318"/>
      <c r="K30" s="318"/>
      <c r="L30" s="318"/>
      <c r="M30" s="318"/>
      <c r="N30" s="318"/>
      <c r="O30" s="318"/>
      <c r="P30" s="318"/>
      <c r="Q30" s="318"/>
      <c r="R30" s="318"/>
      <c r="S30" s="318"/>
      <c r="T30" s="318"/>
      <c r="U30" s="318"/>
      <c r="V30" s="318"/>
      <c r="W30" s="319"/>
    </row>
    <row r="31" spans="2:27" ht="37.5" customHeight="1" thickTop="1" x14ac:dyDescent="0.2">
      <c r="B31" s="270" t="s">
        <v>2453</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2454</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86.25" customHeight="1" thickTop="1" thickBot="1" x14ac:dyDescent="0.25">
      <c r="B4" s="15" t="s">
        <v>3</v>
      </c>
      <c r="C4" s="16" t="s">
        <v>109</v>
      </c>
      <c r="D4" s="307" t="s">
        <v>1740</v>
      </c>
      <c r="E4" s="307"/>
      <c r="F4" s="307"/>
      <c r="G4" s="307"/>
      <c r="H4" s="308"/>
      <c r="J4" s="309" t="s">
        <v>6</v>
      </c>
      <c r="K4" s="307"/>
      <c r="L4" s="16" t="s">
        <v>1747</v>
      </c>
      <c r="M4" s="310" t="s">
        <v>1746</v>
      </c>
      <c r="N4" s="310"/>
      <c r="O4" s="310"/>
      <c r="P4" s="310"/>
      <c r="Q4" s="311"/>
      <c r="R4" s="17"/>
      <c r="S4" s="312" t="s">
        <v>2170</v>
      </c>
      <c r="T4" s="313"/>
      <c r="U4" s="313"/>
      <c r="V4" s="303" t="s">
        <v>87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1742</v>
      </c>
      <c r="D6" s="299" t="s">
        <v>1745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1735</v>
      </c>
      <c r="K8" s="23" t="s">
        <v>1734</v>
      </c>
      <c r="L8" s="23" t="s">
        <v>1735</v>
      </c>
      <c r="M8" s="23" t="s">
        <v>1734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23.75" customHeight="1" thickTop="1" thickBot="1" x14ac:dyDescent="0.25">
      <c r="B10" s="24" t="s">
        <v>22</v>
      </c>
      <c r="C10" s="303" t="s">
        <v>1744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1732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1743</v>
      </c>
      <c r="C21" s="288"/>
      <c r="D21" s="288"/>
      <c r="E21" s="288"/>
      <c r="F21" s="288"/>
      <c r="G21" s="288"/>
      <c r="H21" s="288"/>
      <c r="I21" s="288"/>
      <c r="J21" s="288"/>
      <c r="K21" s="288"/>
      <c r="L21" s="288"/>
      <c r="M21" s="289" t="s">
        <v>1742</v>
      </c>
      <c r="N21" s="289"/>
      <c r="O21" s="289" t="s">
        <v>49</v>
      </c>
      <c r="P21" s="289"/>
      <c r="Q21" s="289" t="s">
        <v>50</v>
      </c>
      <c r="R21" s="289"/>
      <c r="S21" s="33" t="s">
        <v>51</v>
      </c>
      <c r="T21" s="33" t="s">
        <v>199</v>
      </c>
      <c r="U21" s="33" t="s">
        <v>199</v>
      </c>
      <c r="V21" s="33">
        <f>+IF(ISERR(U21/T21*100),"N/A",ROUND(U21/T21*100,2))</f>
        <v>100</v>
      </c>
      <c r="W21" s="34">
        <f>+IF(ISERR(U21/S21*100),"N/A",ROUND(U21/S21*100,2))</f>
        <v>50</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1741</v>
      </c>
      <c r="F25" s="37"/>
      <c r="G25" s="37"/>
      <c r="H25" s="38"/>
      <c r="I25" s="38"/>
      <c r="J25" s="38"/>
      <c r="K25" s="38"/>
      <c r="L25" s="38"/>
      <c r="M25" s="38"/>
      <c r="N25" s="38"/>
      <c r="O25" s="38"/>
      <c r="P25" s="39"/>
      <c r="Q25" s="39"/>
      <c r="R25" s="40" t="s">
        <v>1346</v>
      </c>
      <c r="S25" s="40" t="s">
        <v>10</v>
      </c>
      <c r="T25" s="39"/>
      <c r="U25" s="40" t="s">
        <v>87</v>
      </c>
      <c r="V25" s="39"/>
      <c r="W25" s="41">
        <f>+IF(ISERR(U25/R25*100),"N/A",ROUND(U25/R25*100,2))</f>
        <v>0</v>
      </c>
    </row>
    <row r="26" spans="2:27" ht="26.25" customHeight="1" thickBot="1" x14ac:dyDescent="0.25">
      <c r="B26" s="282" t="s">
        <v>71</v>
      </c>
      <c r="C26" s="283"/>
      <c r="D26" s="283"/>
      <c r="E26" s="42" t="s">
        <v>1741</v>
      </c>
      <c r="F26" s="42"/>
      <c r="G26" s="42"/>
      <c r="H26" s="43"/>
      <c r="I26" s="43"/>
      <c r="J26" s="43"/>
      <c r="K26" s="43"/>
      <c r="L26" s="43"/>
      <c r="M26" s="43"/>
      <c r="N26" s="43"/>
      <c r="O26" s="43"/>
      <c r="P26" s="44"/>
      <c r="Q26" s="44"/>
      <c r="R26" s="45" t="s">
        <v>1346</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2241</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2242</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2243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109</v>
      </c>
      <c r="D4" s="307" t="s">
        <v>1740</v>
      </c>
      <c r="E4" s="307"/>
      <c r="F4" s="307"/>
      <c r="G4" s="307"/>
      <c r="H4" s="308"/>
      <c r="J4" s="309" t="s">
        <v>6</v>
      </c>
      <c r="K4" s="307"/>
      <c r="L4" s="16" t="s">
        <v>179</v>
      </c>
      <c r="M4" s="310" t="s">
        <v>178</v>
      </c>
      <c r="N4" s="310"/>
      <c r="O4" s="310"/>
      <c r="P4" s="310"/>
      <c r="Q4" s="311"/>
      <c r="R4" s="17"/>
      <c r="S4" s="312" t="s">
        <v>2170</v>
      </c>
      <c r="T4" s="313"/>
      <c r="U4" s="313"/>
      <c r="V4" s="303" t="s">
        <v>1752</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1358</v>
      </c>
      <c r="D6" s="299" t="s">
        <v>1736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1735</v>
      </c>
      <c r="K8" s="23" t="s">
        <v>1734</v>
      </c>
      <c r="L8" s="23" t="s">
        <v>1735</v>
      </c>
      <c r="M8" s="23" t="s">
        <v>1734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08" customHeight="1" thickTop="1" thickBot="1" x14ac:dyDescent="0.25">
      <c r="B10" s="24" t="s">
        <v>22</v>
      </c>
      <c r="C10" s="303" t="s">
        <v>1733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1732</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1751</v>
      </c>
      <c r="C21" s="288"/>
      <c r="D21" s="288"/>
      <c r="E21" s="288"/>
      <c r="F21" s="288"/>
      <c r="G21" s="288"/>
      <c r="H21" s="288"/>
      <c r="I21" s="288"/>
      <c r="J21" s="288"/>
      <c r="K21" s="288"/>
      <c r="L21" s="288"/>
      <c r="M21" s="289" t="s">
        <v>1358</v>
      </c>
      <c r="N21" s="289"/>
      <c r="O21" s="289" t="s">
        <v>49</v>
      </c>
      <c r="P21" s="289"/>
      <c r="Q21" s="289" t="s">
        <v>50</v>
      </c>
      <c r="R21" s="289"/>
      <c r="S21" s="33" t="s">
        <v>51</v>
      </c>
      <c r="T21" s="33" t="s">
        <v>59</v>
      </c>
      <c r="U21" s="33" t="s">
        <v>1730</v>
      </c>
      <c r="V21" s="33">
        <f>+IF(ISERR(U21/T21*100),"N/A",ROUND(U21/T21*100,2))</f>
        <v>119.1</v>
      </c>
      <c r="W21" s="34">
        <f>+IF(ISERR(U21/S21*100),"N/A",ROUND(U21/S21*100,2))</f>
        <v>23.82</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1725</v>
      </c>
      <c r="F25" s="37"/>
      <c r="G25" s="37"/>
      <c r="H25" s="38"/>
      <c r="I25" s="38"/>
      <c r="J25" s="38"/>
      <c r="K25" s="38"/>
      <c r="L25" s="38"/>
      <c r="M25" s="38"/>
      <c r="N25" s="38"/>
      <c r="O25" s="38"/>
      <c r="P25" s="39"/>
      <c r="Q25" s="39"/>
      <c r="R25" s="40" t="s">
        <v>1750</v>
      </c>
      <c r="S25" s="40" t="s">
        <v>10</v>
      </c>
      <c r="T25" s="39"/>
      <c r="U25" s="40" t="s">
        <v>1748</v>
      </c>
      <c r="V25" s="39"/>
      <c r="W25" s="41">
        <f>+IF(ISERR(U25/R25*100),"N/A",ROUND(U25/R25*100,2))</f>
        <v>20.97</v>
      </c>
    </row>
    <row r="26" spans="2:27" ht="26.25" customHeight="1" thickBot="1" x14ac:dyDescent="0.25">
      <c r="B26" s="282" t="s">
        <v>71</v>
      </c>
      <c r="C26" s="283"/>
      <c r="D26" s="283"/>
      <c r="E26" s="42" t="s">
        <v>1725</v>
      </c>
      <c r="F26" s="42"/>
      <c r="G26" s="42"/>
      <c r="H26" s="43"/>
      <c r="I26" s="43"/>
      <c r="J26" s="43"/>
      <c r="K26" s="43"/>
      <c r="L26" s="43"/>
      <c r="M26" s="43"/>
      <c r="N26" s="43"/>
      <c r="O26" s="43"/>
      <c r="P26" s="44"/>
      <c r="Q26" s="44"/>
      <c r="R26" s="45" t="s">
        <v>1750</v>
      </c>
      <c r="S26" s="45" t="s">
        <v>1749</v>
      </c>
      <c r="T26" s="45">
        <f>+IF(ISERR(S26/R26*100),"N/A",ROUND(S26/R26*100,2))</f>
        <v>21.58</v>
      </c>
      <c r="U26" s="45" t="s">
        <v>1748</v>
      </c>
      <c r="V26" s="45">
        <f>+IF(ISERR(U26/S26*100),"N/A",ROUND(U26/S26*100,2))</f>
        <v>97.18</v>
      </c>
      <c r="W26" s="46">
        <f>+IF(ISERR(U26/R26*100),"N/A",ROUND(U26/R26*100,2))</f>
        <v>20.97</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2238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42.7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2239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2240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1767</v>
      </c>
      <c r="D4" s="307" t="s">
        <v>1766</v>
      </c>
      <c r="E4" s="307"/>
      <c r="F4" s="307"/>
      <c r="G4" s="307"/>
      <c r="H4" s="308"/>
      <c r="J4" s="309" t="s">
        <v>6</v>
      </c>
      <c r="K4" s="307"/>
      <c r="L4" s="16" t="s">
        <v>1765</v>
      </c>
      <c r="M4" s="310" t="s">
        <v>1764</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1756</v>
      </c>
      <c r="D6" s="299" t="s">
        <v>1763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1762</v>
      </c>
      <c r="K8" s="23" t="s">
        <v>1761</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1760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1759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1758</v>
      </c>
      <c r="C21" s="288"/>
      <c r="D21" s="288"/>
      <c r="E21" s="288"/>
      <c r="F21" s="288"/>
      <c r="G21" s="288"/>
      <c r="H21" s="288"/>
      <c r="I21" s="288"/>
      <c r="J21" s="288"/>
      <c r="K21" s="288"/>
      <c r="L21" s="288"/>
      <c r="M21" s="289" t="s">
        <v>1756</v>
      </c>
      <c r="N21" s="289"/>
      <c r="O21" s="289" t="s">
        <v>49</v>
      </c>
      <c r="P21" s="289"/>
      <c r="Q21" s="289" t="s">
        <v>50</v>
      </c>
      <c r="R21" s="289"/>
      <c r="S21" s="33" t="s">
        <v>1012</v>
      </c>
      <c r="T21" s="33" t="s">
        <v>87</v>
      </c>
      <c r="U21" s="33" t="s">
        <v>87</v>
      </c>
      <c r="V21" s="33" t="str">
        <f>+IF(ISERR(U21/T21*100),"N/A",ROUND(U21/T21*100,2))</f>
        <v>N/A</v>
      </c>
      <c r="W21" s="34">
        <f>+IF(ISERR(U21/S21*100),"N/A",ROUND(U21/S21*100,2))</f>
        <v>0</v>
      </c>
    </row>
    <row r="22" spans="2:27" ht="56.25" customHeight="1" thickBot="1" x14ac:dyDescent="0.25">
      <c r="B22" s="287" t="s">
        <v>1757</v>
      </c>
      <c r="C22" s="288"/>
      <c r="D22" s="288"/>
      <c r="E22" s="288"/>
      <c r="F22" s="288"/>
      <c r="G22" s="288"/>
      <c r="H22" s="288"/>
      <c r="I22" s="288"/>
      <c r="J22" s="288"/>
      <c r="K22" s="288"/>
      <c r="L22" s="288"/>
      <c r="M22" s="289" t="s">
        <v>1756</v>
      </c>
      <c r="N22" s="289"/>
      <c r="O22" s="289" t="s">
        <v>49</v>
      </c>
      <c r="P22" s="289"/>
      <c r="Q22" s="289" t="s">
        <v>50</v>
      </c>
      <c r="R22" s="289"/>
      <c r="S22" s="33" t="s">
        <v>1012</v>
      </c>
      <c r="T22" s="33" t="s">
        <v>1755</v>
      </c>
      <c r="U22" s="33" t="s">
        <v>1754</v>
      </c>
      <c r="V22" s="33">
        <f>+IF(ISERR(U22/T22*100),"N/A",ROUND(U22/T22*100,2))</f>
        <v>556.48</v>
      </c>
      <c r="W22" s="34">
        <f>+IF(ISERR(U22/S22*100),"N/A",ROUND(U22/S22*100,2))</f>
        <v>139.12</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1753</v>
      </c>
      <c r="F26" s="37"/>
      <c r="G26" s="37"/>
      <c r="H26" s="38"/>
      <c r="I26" s="38"/>
      <c r="J26" s="38"/>
      <c r="K26" s="38"/>
      <c r="L26" s="38"/>
      <c r="M26" s="38"/>
      <c r="N26" s="38"/>
      <c r="O26" s="38"/>
      <c r="P26" s="39"/>
      <c r="Q26" s="39"/>
      <c r="R26" s="40" t="s">
        <v>1365</v>
      </c>
      <c r="S26" s="40" t="s">
        <v>10</v>
      </c>
      <c r="T26" s="39"/>
      <c r="U26" s="40" t="s">
        <v>1346</v>
      </c>
      <c r="V26" s="39"/>
      <c r="W26" s="41">
        <f>+IF(ISERR(U26/R26*100),"N/A",ROUND(U26/R26*100,2))</f>
        <v>10</v>
      </c>
    </row>
    <row r="27" spans="2:27" ht="26.25" customHeight="1" thickBot="1" x14ac:dyDescent="0.25">
      <c r="B27" s="282" t="s">
        <v>71</v>
      </c>
      <c r="C27" s="283"/>
      <c r="D27" s="283"/>
      <c r="E27" s="42" t="s">
        <v>1753</v>
      </c>
      <c r="F27" s="42"/>
      <c r="G27" s="42"/>
      <c r="H27" s="43"/>
      <c r="I27" s="43"/>
      <c r="J27" s="43"/>
      <c r="K27" s="43"/>
      <c r="L27" s="43"/>
      <c r="M27" s="43"/>
      <c r="N27" s="43"/>
      <c r="O27" s="43"/>
      <c r="P27" s="44"/>
      <c r="Q27" s="44"/>
      <c r="R27" s="45" t="s">
        <v>1365</v>
      </c>
      <c r="S27" s="45" t="s">
        <v>1346</v>
      </c>
      <c r="T27" s="45">
        <f>+IF(ISERR(S27/R27*100),"N/A",ROUND(S27/R27*100,2))</f>
        <v>10</v>
      </c>
      <c r="U27" s="45" t="s">
        <v>1346</v>
      </c>
      <c r="V27" s="45">
        <f>+IF(ISERR(U27/S27*100),"N/A",ROUND(U27/S27*100,2))</f>
        <v>100</v>
      </c>
      <c r="W27" s="46">
        <f>+IF(ISERR(U27/R27*100),"N/A",ROUND(U27/R27*100,2))</f>
        <v>10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2235</v>
      </c>
      <c r="C29" s="271"/>
      <c r="D29" s="271"/>
      <c r="E29" s="271"/>
      <c r="F29" s="271"/>
      <c r="G29" s="271"/>
      <c r="H29" s="271"/>
      <c r="I29" s="271"/>
      <c r="J29" s="271"/>
      <c r="K29" s="271"/>
      <c r="L29" s="271"/>
      <c r="M29" s="271"/>
      <c r="N29" s="271"/>
      <c r="O29" s="271"/>
      <c r="P29" s="271"/>
      <c r="Q29" s="271"/>
      <c r="R29" s="271"/>
      <c r="S29" s="271"/>
      <c r="T29" s="271"/>
      <c r="U29" s="271"/>
      <c r="V29" s="271"/>
      <c r="W29" s="272"/>
    </row>
    <row r="30" spans="2:27" ht="66.7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2236</v>
      </c>
      <c r="C31" s="271"/>
      <c r="D31" s="271"/>
      <c r="E31" s="271"/>
      <c r="F31" s="271"/>
      <c r="G31" s="271"/>
      <c r="H31" s="271"/>
      <c r="I31" s="271"/>
      <c r="J31" s="271"/>
      <c r="K31" s="271"/>
      <c r="L31" s="271"/>
      <c r="M31" s="271"/>
      <c r="N31" s="271"/>
      <c r="O31" s="271"/>
      <c r="P31" s="271"/>
      <c r="Q31" s="271"/>
      <c r="R31" s="271"/>
      <c r="S31" s="271"/>
      <c r="T31" s="271"/>
      <c r="U31" s="271"/>
      <c r="V31" s="271"/>
      <c r="W31" s="272"/>
    </row>
    <row r="32" spans="2:27" ht="93.7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2237</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1767</v>
      </c>
      <c r="D4" s="307" t="s">
        <v>1766</v>
      </c>
      <c r="E4" s="307"/>
      <c r="F4" s="307"/>
      <c r="G4" s="307"/>
      <c r="H4" s="308"/>
      <c r="J4" s="309" t="s">
        <v>6</v>
      </c>
      <c r="K4" s="307"/>
      <c r="L4" s="16" t="s">
        <v>1770</v>
      </c>
      <c r="M4" s="310" t="s">
        <v>1769</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1756</v>
      </c>
      <c r="D6" s="299" t="s">
        <v>1763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1762</v>
      </c>
      <c r="K8" s="23" t="s">
        <v>1761</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1768</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1759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1758</v>
      </c>
      <c r="C21" s="288"/>
      <c r="D21" s="288"/>
      <c r="E21" s="288"/>
      <c r="F21" s="288"/>
      <c r="G21" s="288"/>
      <c r="H21" s="288"/>
      <c r="I21" s="288"/>
      <c r="J21" s="288"/>
      <c r="K21" s="288"/>
      <c r="L21" s="288"/>
      <c r="M21" s="289" t="s">
        <v>1756</v>
      </c>
      <c r="N21" s="289"/>
      <c r="O21" s="289" t="s">
        <v>49</v>
      </c>
      <c r="P21" s="289"/>
      <c r="Q21" s="289" t="s">
        <v>50</v>
      </c>
      <c r="R21" s="289"/>
      <c r="S21" s="33" t="s">
        <v>1012</v>
      </c>
      <c r="T21" s="33" t="s">
        <v>87</v>
      </c>
      <c r="U21" s="33" t="s">
        <v>87</v>
      </c>
      <c r="V21" s="33" t="str">
        <f>+IF(ISERR(U21/T21*100),"N/A",ROUND(U21/T21*100,2))</f>
        <v>N/A</v>
      </c>
      <c r="W21" s="34">
        <f>+IF(ISERR(U21/S21*100),"N/A",ROUND(U21/S21*100,2))</f>
        <v>0</v>
      </c>
    </row>
    <row r="22" spans="2:27" ht="56.25" customHeight="1" thickBot="1" x14ac:dyDescent="0.25">
      <c r="B22" s="287" t="s">
        <v>1757</v>
      </c>
      <c r="C22" s="288"/>
      <c r="D22" s="288"/>
      <c r="E22" s="288"/>
      <c r="F22" s="288"/>
      <c r="G22" s="288"/>
      <c r="H22" s="288"/>
      <c r="I22" s="288"/>
      <c r="J22" s="288"/>
      <c r="K22" s="288"/>
      <c r="L22" s="288"/>
      <c r="M22" s="289" t="s">
        <v>1756</v>
      </c>
      <c r="N22" s="289"/>
      <c r="O22" s="289" t="s">
        <v>49</v>
      </c>
      <c r="P22" s="289"/>
      <c r="Q22" s="289" t="s">
        <v>50</v>
      </c>
      <c r="R22" s="289"/>
      <c r="S22" s="33" t="s">
        <v>1012</v>
      </c>
      <c r="T22" s="33" t="s">
        <v>1755</v>
      </c>
      <c r="U22" s="33" t="s">
        <v>1754</v>
      </c>
      <c r="V22" s="33">
        <f>+IF(ISERR(U22/T22*100),"N/A",ROUND(U22/T22*100,2))</f>
        <v>556.48</v>
      </c>
      <c r="W22" s="34">
        <f>+IF(ISERR(U22/S22*100),"N/A",ROUND(U22/S22*100,2))</f>
        <v>139.12</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1753</v>
      </c>
      <c r="F26" s="37"/>
      <c r="G26" s="37"/>
      <c r="H26" s="38"/>
      <c r="I26" s="38"/>
      <c r="J26" s="38"/>
      <c r="K26" s="38"/>
      <c r="L26" s="38"/>
      <c r="M26" s="38"/>
      <c r="N26" s="38"/>
      <c r="O26" s="38"/>
      <c r="P26" s="39"/>
      <c r="Q26" s="39"/>
      <c r="R26" s="40" t="s">
        <v>1365</v>
      </c>
      <c r="S26" s="40" t="s">
        <v>10</v>
      </c>
      <c r="T26" s="39"/>
      <c r="U26" s="40" t="s">
        <v>1346</v>
      </c>
      <c r="V26" s="39"/>
      <c r="W26" s="41">
        <f>+IF(ISERR(U26/R26*100),"N/A",ROUND(U26/R26*100,2))</f>
        <v>10</v>
      </c>
    </row>
    <row r="27" spans="2:27" ht="26.25" customHeight="1" thickBot="1" x14ac:dyDescent="0.25">
      <c r="B27" s="282" t="s">
        <v>71</v>
      </c>
      <c r="C27" s="283"/>
      <c r="D27" s="283"/>
      <c r="E27" s="42" t="s">
        <v>1753</v>
      </c>
      <c r="F27" s="42"/>
      <c r="G27" s="42"/>
      <c r="H27" s="43"/>
      <c r="I27" s="43"/>
      <c r="J27" s="43"/>
      <c r="K27" s="43"/>
      <c r="L27" s="43"/>
      <c r="M27" s="43"/>
      <c r="N27" s="43"/>
      <c r="O27" s="43"/>
      <c r="P27" s="44"/>
      <c r="Q27" s="44"/>
      <c r="R27" s="45" t="s">
        <v>1365</v>
      </c>
      <c r="S27" s="45" t="s">
        <v>1346</v>
      </c>
      <c r="T27" s="45">
        <f>+IF(ISERR(S27/R27*100),"N/A",ROUND(S27/R27*100,2))</f>
        <v>10</v>
      </c>
      <c r="U27" s="45" t="s">
        <v>1346</v>
      </c>
      <c r="V27" s="45">
        <f>+IF(ISERR(U27/S27*100),"N/A",ROUND(U27/S27*100,2))</f>
        <v>100</v>
      </c>
      <c r="W27" s="46">
        <f>+IF(ISERR(U27/R27*100),"N/A",ROUND(U27/R27*100,2))</f>
        <v>10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2235</v>
      </c>
      <c r="C29" s="271"/>
      <c r="D29" s="271"/>
      <c r="E29" s="271"/>
      <c r="F29" s="271"/>
      <c r="G29" s="271"/>
      <c r="H29" s="271"/>
      <c r="I29" s="271"/>
      <c r="J29" s="271"/>
      <c r="K29" s="271"/>
      <c r="L29" s="271"/>
      <c r="M29" s="271"/>
      <c r="N29" s="271"/>
      <c r="O29" s="271"/>
      <c r="P29" s="271"/>
      <c r="Q29" s="271"/>
      <c r="R29" s="271"/>
      <c r="S29" s="271"/>
      <c r="T29" s="271"/>
      <c r="U29" s="271"/>
      <c r="V29" s="271"/>
      <c r="W29" s="272"/>
    </row>
    <row r="30" spans="2:27" ht="64.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2236</v>
      </c>
      <c r="C31" s="271"/>
      <c r="D31" s="271"/>
      <c r="E31" s="271"/>
      <c r="F31" s="271"/>
      <c r="G31" s="271"/>
      <c r="H31" s="271"/>
      <c r="I31" s="271"/>
      <c r="J31" s="271"/>
      <c r="K31" s="271"/>
      <c r="L31" s="271"/>
      <c r="M31" s="271"/>
      <c r="N31" s="271"/>
      <c r="O31" s="271"/>
      <c r="P31" s="271"/>
      <c r="Q31" s="271"/>
      <c r="R31" s="271"/>
      <c r="S31" s="271"/>
      <c r="T31" s="271"/>
      <c r="U31" s="271"/>
      <c r="V31" s="271"/>
      <c r="W31" s="272"/>
    </row>
    <row r="32" spans="2:27" ht="91.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2237</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1767</v>
      </c>
      <c r="D4" s="307" t="s">
        <v>1766</v>
      </c>
      <c r="E4" s="307"/>
      <c r="F4" s="307"/>
      <c r="G4" s="307"/>
      <c r="H4" s="308"/>
      <c r="J4" s="309" t="s">
        <v>6</v>
      </c>
      <c r="K4" s="307"/>
      <c r="L4" s="16" t="s">
        <v>179</v>
      </c>
      <c r="M4" s="310" t="s">
        <v>178</v>
      </c>
      <c r="N4" s="310"/>
      <c r="O4" s="310"/>
      <c r="P4" s="310"/>
      <c r="Q4" s="311"/>
      <c r="R4" s="17"/>
      <c r="S4" s="312" t="s">
        <v>2170</v>
      </c>
      <c r="T4" s="313"/>
      <c r="U4" s="313"/>
      <c r="V4" s="303" t="s">
        <v>1365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175</v>
      </c>
      <c r="D6" s="299" t="s">
        <v>513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1762</v>
      </c>
      <c r="K8" s="23" t="s">
        <v>1761</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1774</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1759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1773</v>
      </c>
      <c r="C21" s="288"/>
      <c r="D21" s="288"/>
      <c r="E21" s="288"/>
      <c r="F21" s="288"/>
      <c r="G21" s="288"/>
      <c r="H21" s="288"/>
      <c r="I21" s="288"/>
      <c r="J21" s="288"/>
      <c r="K21" s="288"/>
      <c r="L21" s="288"/>
      <c r="M21" s="289" t="s">
        <v>175</v>
      </c>
      <c r="N21" s="289"/>
      <c r="O21" s="289" t="s">
        <v>49</v>
      </c>
      <c r="P21" s="289"/>
      <c r="Q21" s="289" t="s">
        <v>54</v>
      </c>
      <c r="R21" s="289"/>
      <c r="S21" s="33" t="s">
        <v>199</v>
      </c>
      <c r="T21" s="33" t="s">
        <v>55</v>
      </c>
      <c r="U21" s="33" t="s">
        <v>55</v>
      </c>
      <c r="V21" s="33" t="str">
        <f>+IF(ISERR(U21/T21*100),"N/A",ROUND(U21/T21*100,2))</f>
        <v>N/A</v>
      </c>
      <c r="W21" s="34" t="str">
        <f>+IF(ISERR(U21/S21*100),"N/A",ROUND(U21/S21*100,2))</f>
        <v>N/A</v>
      </c>
    </row>
    <row r="22" spans="2:27" ht="56.25" customHeight="1" thickBot="1" x14ac:dyDescent="0.25">
      <c r="B22" s="287" t="s">
        <v>1772</v>
      </c>
      <c r="C22" s="288"/>
      <c r="D22" s="288"/>
      <c r="E22" s="288"/>
      <c r="F22" s="288"/>
      <c r="G22" s="288"/>
      <c r="H22" s="288"/>
      <c r="I22" s="288"/>
      <c r="J22" s="288"/>
      <c r="K22" s="288"/>
      <c r="L22" s="288"/>
      <c r="M22" s="289" t="s">
        <v>175</v>
      </c>
      <c r="N22" s="289"/>
      <c r="O22" s="289" t="s">
        <v>49</v>
      </c>
      <c r="P22" s="289"/>
      <c r="Q22" s="289" t="s">
        <v>54</v>
      </c>
      <c r="R22" s="289"/>
      <c r="S22" s="33" t="s">
        <v>199</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1771</v>
      </c>
      <c r="F26" s="37"/>
      <c r="G26" s="37"/>
      <c r="H26" s="38"/>
      <c r="I26" s="38"/>
      <c r="J26" s="38"/>
      <c r="K26" s="38"/>
      <c r="L26" s="38"/>
      <c r="M26" s="38"/>
      <c r="N26" s="38"/>
      <c r="O26" s="38"/>
      <c r="P26" s="39"/>
      <c r="Q26" s="39"/>
      <c r="R26" s="40" t="s">
        <v>1365</v>
      </c>
      <c r="S26" s="40" t="s">
        <v>10</v>
      </c>
      <c r="T26" s="39"/>
      <c r="U26" s="40" t="s">
        <v>87</v>
      </c>
      <c r="V26" s="39"/>
      <c r="W26" s="41">
        <f>+IF(ISERR(U26/R26*100),"N/A",ROUND(U26/R26*100,2))</f>
        <v>0</v>
      </c>
    </row>
    <row r="27" spans="2:27" ht="26.25" customHeight="1" thickBot="1" x14ac:dyDescent="0.25">
      <c r="B27" s="282" t="s">
        <v>71</v>
      </c>
      <c r="C27" s="283"/>
      <c r="D27" s="283"/>
      <c r="E27" s="42" t="s">
        <v>1771</v>
      </c>
      <c r="F27" s="42"/>
      <c r="G27" s="42"/>
      <c r="H27" s="43"/>
      <c r="I27" s="43"/>
      <c r="J27" s="43"/>
      <c r="K27" s="43"/>
      <c r="L27" s="43"/>
      <c r="M27" s="43"/>
      <c r="N27" s="43"/>
      <c r="O27" s="43"/>
      <c r="P27" s="44"/>
      <c r="Q27" s="44"/>
      <c r="R27" s="45" t="s">
        <v>1365</v>
      </c>
      <c r="S27" s="45" t="s">
        <v>87</v>
      </c>
      <c r="T27" s="45">
        <f>+IF(ISERR(S27/R27*100),"N/A",ROUND(S27/R27*100,2))</f>
        <v>0</v>
      </c>
      <c r="U27" s="45" t="s">
        <v>87</v>
      </c>
      <c r="V27" s="45" t="str">
        <f>+IF(ISERR(U27/S27*100),"N/A",ROUND(U27/S27*100,2))</f>
        <v>N/A</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2232</v>
      </c>
      <c r="C29" s="271"/>
      <c r="D29" s="271"/>
      <c r="E29" s="271"/>
      <c r="F29" s="271"/>
      <c r="G29" s="271"/>
      <c r="H29" s="271"/>
      <c r="I29" s="271"/>
      <c r="J29" s="271"/>
      <c r="K29" s="271"/>
      <c r="L29" s="271"/>
      <c r="M29" s="271"/>
      <c r="N29" s="271"/>
      <c r="O29" s="271"/>
      <c r="P29" s="271"/>
      <c r="Q29" s="271"/>
      <c r="R29" s="271"/>
      <c r="S29" s="271"/>
      <c r="T29" s="271"/>
      <c r="U29" s="271"/>
      <c r="V29" s="271"/>
      <c r="W29" s="272"/>
    </row>
    <row r="30" spans="2:27" ht="69.7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2233</v>
      </c>
      <c r="C31" s="271"/>
      <c r="D31" s="271"/>
      <c r="E31" s="271"/>
      <c r="F31" s="271"/>
      <c r="G31" s="271"/>
      <c r="H31" s="271"/>
      <c r="I31" s="271"/>
      <c r="J31" s="271"/>
      <c r="K31" s="271"/>
      <c r="L31" s="271"/>
      <c r="M31" s="271"/>
      <c r="N31" s="271"/>
      <c r="O31" s="271"/>
      <c r="P31" s="271"/>
      <c r="Q31" s="271"/>
      <c r="R31" s="271"/>
      <c r="S31" s="271"/>
      <c r="T31" s="271"/>
      <c r="U31" s="271"/>
      <c r="V31" s="271"/>
      <c r="W31" s="272"/>
    </row>
    <row r="32" spans="2:27" ht="145.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2234</v>
      </c>
      <c r="C33" s="271"/>
      <c r="D33" s="271"/>
      <c r="E33" s="271"/>
      <c r="F33" s="271"/>
      <c r="G33" s="271"/>
      <c r="H33" s="271"/>
      <c r="I33" s="271"/>
      <c r="J33" s="271"/>
      <c r="K33" s="271"/>
      <c r="L33" s="271"/>
      <c r="M33" s="271"/>
      <c r="N33" s="271"/>
      <c r="O33" s="271"/>
      <c r="P33" s="271"/>
      <c r="Q33" s="271"/>
      <c r="R33" s="271"/>
      <c r="S33" s="271"/>
      <c r="T33" s="271"/>
      <c r="U33" s="271"/>
      <c r="V33" s="271"/>
      <c r="W33" s="272"/>
    </row>
    <row r="34" spans="2:23" ht="35.25"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1791</v>
      </c>
      <c r="D4" s="307" t="s">
        <v>1790</v>
      </c>
      <c r="E4" s="307"/>
      <c r="F4" s="307"/>
      <c r="G4" s="307"/>
      <c r="H4" s="308"/>
      <c r="J4" s="309" t="s">
        <v>6</v>
      </c>
      <c r="K4" s="307"/>
      <c r="L4" s="16" t="s">
        <v>1789</v>
      </c>
      <c r="M4" s="310" t="s">
        <v>1788</v>
      </c>
      <c r="N4" s="310"/>
      <c r="O4" s="310"/>
      <c r="P4" s="310"/>
      <c r="Q4" s="311"/>
      <c r="R4" s="17"/>
      <c r="S4" s="312" t="s">
        <v>2170</v>
      </c>
      <c r="T4" s="313"/>
      <c r="U4" s="313"/>
      <c r="V4" s="303" t="s">
        <v>1787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1778</v>
      </c>
      <c r="D6" s="299" t="s">
        <v>1786</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1785</v>
      </c>
      <c r="K8" s="23" t="s">
        <v>1784</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68" customHeight="1" thickTop="1" thickBot="1" x14ac:dyDescent="0.25">
      <c r="B10" s="24" t="s">
        <v>22</v>
      </c>
      <c r="C10" s="303" t="s">
        <v>2511</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1783</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1782</v>
      </c>
      <c r="C21" s="288"/>
      <c r="D21" s="288"/>
      <c r="E21" s="288"/>
      <c r="F21" s="288"/>
      <c r="G21" s="288"/>
      <c r="H21" s="288"/>
      <c r="I21" s="288"/>
      <c r="J21" s="288"/>
      <c r="K21" s="288"/>
      <c r="L21" s="288"/>
      <c r="M21" s="289" t="s">
        <v>1778</v>
      </c>
      <c r="N21" s="289"/>
      <c r="O21" s="289" t="s">
        <v>49</v>
      </c>
      <c r="P21" s="289"/>
      <c r="Q21" s="289" t="s">
        <v>50</v>
      </c>
      <c r="R21" s="289"/>
      <c r="S21" s="33" t="s">
        <v>51</v>
      </c>
      <c r="T21" s="33" t="s">
        <v>87</v>
      </c>
      <c r="U21" s="33" t="s">
        <v>87</v>
      </c>
      <c r="V21" s="33" t="str">
        <f>+IF(ISERR(U21/T21*100),"N/A",ROUND(U21/T21*100,2))</f>
        <v>N/A</v>
      </c>
      <c r="W21" s="34">
        <f>+IF(ISERR(U21/S21*100),"N/A",ROUND(U21/S21*100,2))</f>
        <v>0</v>
      </c>
    </row>
    <row r="22" spans="2:27" ht="56.25" customHeight="1" x14ac:dyDescent="0.2">
      <c r="B22" s="287" t="s">
        <v>1781</v>
      </c>
      <c r="C22" s="288"/>
      <c r="D22" s="288"/>
      <c r="E22" s="288"/>
      <c r="F22" s="288"/>
      <c r="G22" s="288"/>
      <c r="H22" s="288"/>
      <c r="I22" s="288"/>
      <c r="J22" s="288"/>
      <c r="K22" s="288"/>
      <c r="L22" s="288"/>
      <c r="M22" s="289" t="s">
        <v>1778</v>
      </c>
      <c r="N22" s="289"/>
      <c r="O22" s="289" t="s">
        <v>49</v>
      </c>
      <c r="P22" s="289"/>
      <c r="Q22" s="289" t="s">
        <v>50</v>
      </c>
      <c r="R22" s="289"/>
      <c r="S22" s="33" t="s">
        <v>51</v>
      </c>
      <c r="T22" s="33" t="s">
        <v>87</v>
      </c>
      <c r="U22" s="33" t="s">
        <v>87</v>
      </c>
      <c r="V22" s="33" t="str">
        <f>+IF(ISERR(U22/T22*100),"N/A",ROUND(U22/T22*100,2))</f>
        <v>N/A</v>
      </c>
      <c r="W22" s="34">
        <f>+IF(ISERR(U22/S22*100),"N/A",ROUND(U22/S22*100,2))</f>
        <v>0</v>
      </c>
    </row>
    <row r="23" spans="2:27" ht="56.25" customHeight="1" x14ac:dyDescent="0.2">
      <c r="B23" s="287" t="s">
        <v>1780</v>
      </c>
      <c r="C23" s="288"/>
      <c r="D23" s="288"/>
      <c r="E23" s="288"/>
      <c r="F23" s="288"/>
      <c r="G23" s="288"/>
      <c r="H23" s="288"/>
      <c r="I23" s="288"/>
      <c r="J23" s="288"/>
      <c r="K23" s="288"/>
      <c r="L23" s="288"/>
      <c r="M23" s="289" t="s">
        <v>1778</v>
      </c>
      <c r="N23" s="289"/>
      <c r="O23" s="289" t="s">
        <v>49</v>
      </c>
      <c r="P23" s="289"/>
      <c r="Q23" s="289" t="s">
        <v>50</v>
      </c>
      <c r="R23" s="289"/>
      <c r="S23" s="33" t="s">
        <v>440</v>
      </c>
      <c r="T23" s="33" t="s">
        <v>87</v>
      </c>
      <c r="U23" s="33" t="s">
        <v>87</v>
      </c>
      <c r="V23" s="33" t="str">
        <f>+IF(ISERR(U23/T23*100),"N/A",ROUND(U23/T23*100,2))</f>
        <v>N/A</v>
      </c>
      <c r="W23" s="34">
        <f>+IF(ISERR(U23/S23*100),"N/A",ROUND(U23/S23*100,2))</f>
        <v>0</v>
      </c>
    </row>
    <row r="24" spans="2:27" ht="56.25" customHeight="1" thickBot="1" x14ac:dyDescent="0.25">
      <c r="B24" s="287" t="s">
        <v>1779</v>
      </c>
      <c r="C24" s="288"/>
      <c r="D24" s="288"/>
      <c r="E24" s="288"/>
      <c r="F24" s="288"/>
      <c r="G24" s="288"/>
      <c r="H24" s="288"/>
      <c r="I24" s="288"/>
      <c r="J24" s="288"/>
      <c r="K24" s="288"/>
      <c r="L24" s="288"/>
      <c r="M24" s="289" t="s">
        <v>1778</v>
      </c>
      <c r="N24" s="289"/>
      <c r="O24" s="289" t="s">
        <v>49</v>
      </c>
      <c r="P24" s="289"/>
      <c r="Q24" s="289" t="s">
        <v>50</v>
      </c>
      <c r="R24" s="289"/>
      <c r="S24" s="33" t="s">
        <v>440</v>
      </c>
      <c r="T24" s="33" t="s">
        <v>87</v>
      </c>
      <c r="U24" s="33" t="s">
        <v>87</v>
      </c>
      <c r="V24" s="33" t="str">
        <f>+IF(ISERR(U24/T24*100),"N/A",ROUND(U24/T24*100,2))</f>
        <v>N/A</v>
      </c>
      <c r="W24" s="34">
        <f>+IF(ISERR(U24/S24*100),"N/A",ROUND(U24/S24*100,2))</f>
        <v>0</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1777</v>
      </c>
      <c r="F28" s="37"/>
      <c r="G28" s="37"/>
      <c r="H28" s="38"/>
      <c r="I28" s="38"/>
      <c r="J28" s="38"/>
      <c r="K28" s="38"/>
      <c r="L28" s="38"/>
      <c r="M28" s="38"/>
      <c r="N28" s="38"/>
      <c r="O28" s="38"/>
      <c r="P28" s="39"/>
      <c r="Q28" s="39"/>
      <c r="R28" s="40" t="s">
        <v>1776</v>
      </c>
      <c r="S28" s="40" t="s">
        <v>10</v>
      </c>
      <c r="T28" s="39"/>
      <c r="U28" s="40" t="s">
        <v>1775</v>
      </c>
      <c r="V28" s="39"/>
      <c r="W28" s="41">
        <f>+IF(ISERR(U28/R28*100),"N/A",ROUND(U28/R28*100,2))</f>
        <v>9</v>
      </c>
    </row>
    <row r="29" spans="2:27" ht="26.25" customHeight="1" thickBot="1" x14ac:dyDescent="0.25">
      <c r="B29" s="282" t="s">
        <v>71</v>
      </c>
      <c r="C29" s="283"/>
      <c r="D29" s="283"/>
      <c r="E29" s="42" t="s">
        <v>1777</v>
      </c>
      <c r="F29" s="42"/>
      <c r="G29" s="42"/>
      <c r="H29" s="43"/>
      <c r="I29" s="43"/>
      <c r="J29" s="43"/>
      <c r="K29" s="43"/>
      <c r="L29" s="43"/>
      <c r="M29" s="43"/>
      <c r="N29" s="43"/>
      <c r="O29" s="43"/>
      <c r="P29" s="44"/>
      <c r="Q29" s="44"/>
      <c r="R29" s="45" t="s">
        <v>1776</v>
      </c>
      <c r="S29" s="45" t="s">
        <v>1775</v>
      </c>
      <c r="T29" s="45">
        <f>+IF(ISERR(S29/R29*100),"N/A",ROUND(S29/R29*100,2))</f>
        <v>9</v>
      </c>
      <c r="U29" s="45" t="s">
        <v>1775</v>
      </c>
      <c r="V29" s="45">
        <f>+IF(ISERR(U29/S29*100),"N/A",ROUND(U29/S29*100,2))</f>
        <v>100</v>
      </c>
      <c r="W29" s="46">
        <f>+IF(ISERR(U29/R29*100),"N/A",ROUND(U29/R29*100,2))</f>
        <v>9</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2229</v>
      </c>
      <c r="C31" s="271"/>
      <c r="D31" s="271"/>
      <c r="E31" s="271"/>
      <c r="F31" s="271"/>
      <c r="G31" s="271"/>
      <c r="H31" s="271"/>
      <c r="I31" s="271"/>
      <c r="J31" s="271"/>
      <c r="K31" s="271"/>
      <c r="L31" s="271"/>
      <c r="M31" s="271"/>
      <c r="N31" s="271"/>
      <c r="O31" s="271"/>
      <c r="P31" s="271"/>
      <c r="Q31" s="271"/>
      <c r="R31" s="271"/>
      <c r="S31" s="271"/>
      <c r="T31" s="271"/>
      <c r="U31" s="271"/>
      <c r="V31" s="271"/>
      <c r="W31" s="272"/>
    </row>
    <row r="32" spans="2:27" ht="54"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2230</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2231</v>
      </c>
      <c r="C35" s="271"/>
      <c r="D35" s="271"/>
      <c r="E35" s="271"/>
      <c r="F35" s="271"/>
      <c r="G35" s="271"/>
      <c r="H35" s="271"/>
      <c r="I35" s="271"/>
      <c r="J35" s="271"/>
      <c r="K35" s="271"/>
      <c r="L35" s="271"/>
      <c r="M35" s="271"/>
      <c r="N35" s="271"/>
      <c r="O35" s="271"/>
      <c r="P35" s="271"/>
      <c r="Q35" s="271"/>
      <c r="R35" s="271"/>
      <c r="S35" s="271"/>
      <c r="T35" s="271"/>
      <c r="U35" s="271"/>
      <c r="V35" s="271"/>
      <c r="W35" s="272"/>
    </row>
    <row r="36" spans="2:23" ht="27.7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8"/>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1791</v>
      </c>
      <c r="D4" s="307" t="s">
        <v>1790</v>
      </c>
      <c r="E4" s="307"/>
      <c r="F4" s="307"/>
      <c r="G4" s="307"/>
      <c r="H4" s="308"/>
      <c r="J4" s="309" t="s">
        <v>6</v>
      </c>
      <c r="K4" s="307"/>
      <c r="L4" s="16" t="s">
        <v>1811</v>
      </c>
      <c r="M4" s="310" t="s">
        <v>1810</v>
      </c>
      <c r="N4" s="310"/>
      <c r="O4" s="310"/>
      <c r="P4" s="310"/>
      <c r="Q4" s="311"/>
      <c r="R4" s="17"/>
      <c r="S4" s="312" t="s">
        <v>2170</v>
      </c>
      <c r="T4" s="313"/>
      <c r="U4" s="313"/>
      <c r="V4" s="303" t="s">
        <v>1809</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1797</v>
      </c>
      <c r="D6" s="299" t="s">
        <v>1808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89.25" customHeight="1" thickTop="1" thickBot="1" x14ac:dyDescent="0.25">
      <c r="B10" s="24" t="s">
        <v>22</v>
      </c>
      <c r="C10" s="303" t="s">
        <v>1807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1806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1805</v>
      </c>
      <c r="C21" s="288"/>
      <c r="D21" s="288"/>
      <c r="E21" s="288"/>
      <c r="F21" s="288"/>
      <c r="G21" s="288"/>
      <c r="H21" s="288"/>
      <c r="I21" s="288"/>
      <c r="J21" s="288"/>
      <c r="K21" s="288"/>
      <c r="L21" s="288"/>
      <c r="M21" s="289" t="s">
        <v>1797</v>
      </c>
      <c r="N21" s="289"/>
      <c r="O21" s="289" t="s">
        <v>49</v>
      </c>
      <c r="P21" s="289"/>
      <c r="Q21" s="289" t="s">
        <v>54</v>
      </c>
      <c r="R21" s="289"/>
      <c r="S21" s="33" t="s">
        <v>51</v>
      </c>
      <c r="T21" s="33" t="s">
        <v>55</v>
      </c>
      <c r="U21" s="33" t="s">
        <v>55</v>
      </c>
      <c r="V21" s="33" t="str">
        <f t="shared" ref="V21:V26" si="0">+IF(ISERR(U21/T21*100),"N/A",ROUND(U21/T21*100,2))</f>
        <v>N/A</v>
      </c>
      <c r="W21" s="34" t="str">
        <f t="shared" ref="W21:W26" si="1">+IF(ISERR(U21/S21*100),"N/A",ROUND(U21/S21*100,2))</f>
        <v>N/A</v>
      </c>
    </row>
    <row r="22" spans="2:27" ht="56.25" customHeight="1" x14ac:dyDescent="0.2">
      <c r="B22" s="287" t="s">
        <v>1804</v>
      </c>
      <c r="C22" s="288"/>
      <c r="D22" s="288"/>
      <c r="E22" s="288"/>
      <c r="F22" s="288"/>
      <c r="G22" s="288"/>
      <c r="H22" s="288"/>
      <c r="I22" s="288"/>
      <c r="J22" s="288"/>
      <c r="K22" s="288"/>
      <c r="L22" s="288"/>
      <c r="M22" s="289" t="s">
        <v>1797</v>
      </c>
      <c r="N22" s="289"/>
      <c r="O22" s="289" t="s">
        <v>49</v>
      </c>
      <c r="P22" s="289"/>
      <c r="Q22" s="289" t="s">
        <v>50</v>
      </c>
      <c r="R22" s="289"/>
      <c r="S22" s="33" t="s">
        <v>51</v>
      </c>
      <c r="T22" s="33" t="s">
        <v>87</v>
      </c>
      <c r="U22" s="33" t="s">
        <v>85</v>
      </c>
      <c r="V22" s="33" t="str">
        <f t="shared" si="0"/>
        <v>N/A</v>
      </c>
      <c r="W22" s="34">
        <f t="shared" si="1"/>
        <v>25</v>
      </c>
    </row>
    <row r="23" spans="2:27" ht="56.25" customHeight="1" x14ac:dyDescent="0.2">
      <c r="B23" s="287" t="s">
        <v>1803</v>
      </c>
      <c r="C23" s="288"/>
      <c r="D23" s="288"/>
      <c r="E23" s="288"/>
      <c r="F23" s="288"/>
      <c r="G23" s="288"/>
      <c r="H23" s="288"/>
      <c r="I23" s="288"/>
      <c r="J23" s="288"/>
      <c r="K23" s="288"/>
      <c r="L23" s="288"/>
      <c r="M23" s="289" t="s">
        <v>1797</v>
      </c>
      <c r="N23" s="289"/>
      <c r="O23" s="289" t="s">
        <v>49</v>
      </c>
      <c r="P23" s="289"/>
      <c r="Q23" s="289" t="s">
        <v>50</v>
      </c>
      <c r="R23" s="289"/>
      <c r="S23" s="33" t="s">
        <v>51</v>
      </c>
      <c r="T23" s="33" t="s">
        <v>87</v>
      </c>
      <c r="U23" s="33" t="s">
        <v>87</v>
      </c>
      <c r="V23" s="33" t="str">
        <f t="shared" si="0"/>
        <v>N/A</v>
      </c>
      <c r="W23" s="34">
        <f t="shared" si="1"/>
        <v>0</v>
      </c>
    </row>
    <row r="24" spans="2:27" ht="56.25" customHeight="1" x14ac:dyDescent="0.2">
      <c r="B24" s="287" t="s">
        <v>1802</v>
      </c>
      <c r="C24" s="288"/>
      <c r="D24" s="288"/>
      <c r="E24" s="288"/>
      <c r="F24" s="288"/>
      <c r="G24" s="288"/>
      <c r="H24" s="288"/>
      <c r="I24" s="288"/>
      <c r="J24" s="288"/>
      <c r="K24" s="288"/>
      <c r="L24" s="288"/>
      <c r="M24" s="289" t="s">
        <v>1797</v>
      </c>
      <c r="N24" s="289"/>
      <c r="O24" s="289" t="s">
        <v>49</v>
      </c>
      <c r="P24" s="289"/>
      <c r="Q24" s="289" t="s">
        <v>50</v>
      </c>
      <c r="R24" s="289"/>
      <c r="S24" s="33" t="s">
        <v>51</v>
      </c>
      <c r="T24" s="33" t="s">
        <v>1801</v>
      </c>
      <c r="U24" s="33" t="s">
        <v>1801</v>
      </c>
      <c r="V24" s="33">
        <f t="shared" si="0"/>
        <v>100</v>
      </c>
      <c r="W24" s="34">
        <f t="shared" si="1"/>
        <v>30.77</v>
      </c>
    </row>
    <row r="25" spans="2:27" ht="56.25" customHeight="1" x14ac:dyDescent="0.2">
      <c r="B25" s="287" t="s">
        <v>1800</v>
      </c>
      <c r="C25" s="288"/>
      <c r="D25" s="288"/>
      <c r="E25" s="288"/>
      <c r="F25" s="288"/>
      <c r="G25" s="288"/>
      <c r="H25" s="288"/>
      <c r="I25" s="288"/>
      <c r="J25" s="288"/>
      <c r="K25" s="288"/>
      <c r="L25" s="288"/>
      <c r="M25" s="289" t="s">
        <v>1797</v>
      </c>
      <c r="N25" s="289"/>
      <c r="O25" s="289" t="s">
        <v>49</v>
      </c>
      <c r="P25" s="289"/>
      <c r="Q25" s="289" t="s">
        <v>50</v>
      </c>
      <c r="R25" s="289"/>
      <c r="S25" s="33" t="s">
        <v>51</v>
      </c>
      <c r="T25" s="33" t="s">
        <v>1799</v>
      </c>
      <c r="U25" s="33" t="s">
        <v>1799</v>
      </c>
      <c r="V25" s="33">
        <f t="shared" si="0"/>
        <v>100</v>
      </c>
      <c r="W25" s="34">
        <f t="shared" si="1"/>
        <v>23.53</v>
      </c>
    </row>
    <row r="26" spans="2:27" ht="56.25" customHeight="1" thickBot="1" x14ac:dyDescent="0.25">
      <c r="B26" s="287" t="s">
        <v>1798</v>
      </c>
      <c r="C26" s="288"/>
      <c r="D26" s="288"/>
      <c r="E26" s="288"/>
      <c r="F26" s="288"/>
      <c r="G26" s="288"/>
      <c r="H26" s="288"/>
      <c r="I26" s="288"/>
      <c r="J26" s="288"/>
      <c r="K26" s="288"/>
      <c r="L26" s="288"/>
      <c r="M26" s="289" t="s">
        <v>1797</v>
      </c>
      <c r="N26" s="289"/>
      <c r="O26" s="289" t="s">
        <v>49</v>
      </c>
      <c r="P26" s="289"/>
      <c r="Q26" s="289" t="s">
        <v>50</v>
      </c>
      <c r="R26" s="289"/>
      <c r="S26" s="33" t="s">
        <v>51</v>
      </c>
      <c r="T26" s="33" t="s">
        <v>296</v>
      </c>
      <c r="U26" s="33" t="s">
        <v>1661</v>
      </c>
      <c r="V26" s="33">
        <f t="shared" si="0"/>
        <v>180</v>
      </c>
      <c r="W26" s="34">
        <f t="shared" si="1"/>
        <v>54</v>
      </c>
    </row>
    <row r="27" spans="2:27" ht="21.75" customHeight="1" thickTop="1" thickBot="1" x14ac:dyDescent="0.25">
      <c r="B27" s="11" t="s">
        <v>62</v>
      </c>
      <c r="C27" s="12"/>
      <c r="D27" s="12"/>
      <c r="E27" s="12"/>
      <c r="F27" s="12"/>
      <c r="G27" s="12"/>
      <c r="H27" s="13"/>
      <c r="I27" s="13"/>
      <c r="J27" s="13"/>
      <c r="K27" s="13"/>
      <c r="L27" s="13"/>
      <c r="M27" s="13"/>
      <c r="N27" s="13"/>
      <c r="O27" s="13"/>
      <c r="P27" s="13"/>
      <c r="Q27" s="13"/>
      <c r="R27" s="13"/>
      <c r="S27" s="13"/>
      <c r="T27" s="13"/>
      <c r="U27" s="13"/>
      <c r="V27" s="13"/>
      <c r="W27" s="14"/>
      <c r="X27" s="22"/>
    </row>
    <row r="28" spans="2:27" ht="29.25" customHeight="1" thickTop="1" thickBot="1" x14ac:dyDescent="0.25">
      <c r="B28" s="276" t="s">
        <v>2468</v>
      </c>
      <c r="C28" s="261"/>
      <c r="D28" s="261"/>
      <c r="E28" s="261"/>
      <c r="F28" s="261"/>
      <c r="G28" s="261"/>
      <c r="H28" s="261"/>
      <c r="I28" s="261"/>
      <c r="J28" s="261"/>
      <c r="K28" s="261"/>
      <c r="L28" s="261"/>
      <c r="M28" s="261"/>
      <c r="N28" s="261"/>
      <c r="O28" s="261"/>
      <c r="P28" s="261"/>
      <c r="Q28" s="262"/>
      <c r="R28" s="35" t="s">
        <v>42</v>
      </c>
      <c r="S28" s="234" t="s">
        <v>43</v>
      </c>
      <c r="T28" s="234"/>
      <c r="U28" s="30" t="s">
        <v>63</v>
      </c>
      <c r="V28" s="233" t="s">
        <v>64</v>
      </c>
      <c r="W28" s="280"/>
    </row>
    <row r="29" spans="2:27" ht="30.75" customHeight="1" thickBot="1" x14ac:dyDescent="0.25">
      <c r="B29" s="277"/>
      <c r="C29" s="278"/>
      <c r="D29" s="278"/>
      <c r="E29" s="278"/>
      <c r="F29" s="278"/>
      <c r="G29" s="278"/>
      <c r="H29" s="278"/>
      <c r="I29" s="278"/>
      <c r="J29" s="278"/>
      <c r="K29" s="278"/>
      <c r="L29" s="278"/>
      <c r="M29" s="278"/>
      <c r="N29" s="278"/>
      <c r="O29" s="278"/>
      <c r="P29" s="278"/>
      <c r="Q29" s="279"/>
      <c r="R29" s="31" t="s">
        <v>65</v>
      </c>
      <c r="S29" s="31" t="s">
        <v>65</v>
      </c>
      <c r="T29" s="31" t="s">
        <v>49</v>
      </c>
      <c r="U29" s="31" t="s">
        <v>65</v>
      </c>
      <c r="V29" s="31" t="s">
        <v>66</v>
      </c>
      <c r="W29" s="36" t="s">
        <v>54</v>
      </c>
      <c r="Y29" s="22"/>
    </row>
    <row r="30" spans="2:27" ht="23.25" customHeight="1" thickBot="1" x14ac:dyDescent="0.25">
      <c r="B30" s="281" t="s">
        <v>67</v>
      </c>
      <c r="C30" s="267"/>
      <c r="D30" s="267"/>
      <c r="E30" s="37" t="s">
        <v>1795</v>
      </c>
      <c r="F30" s="37"/>
      <c r="G30" s="37"/>
      <c r="H30" s="38"/>
      <c r="I30" s="38"/>
      <c r="J30" s="38"/>
      <c r="K30" s="38"/>
      <c r="L30" s="38"/>
      <c r="M30" s="38"/>
      <c r="N30" s="38"/>
      <c r="O30" s="38"/>
      <c r="P30" s="39"/>
      <c r="Q30" s="39"/>
      <c r="R30" s="40" t="s">
        <v>1796</v>
      </c>
      <c r="S30" s="40" t="s">
        <v>10</v>
      </c>
      <c r="T30" s="39"/>
      <c r="U30" s="40" t="s">
        <v>1792</v>
      </c>
      <c r="V30" s="39"/>
      <c r="W30" s="41">
        <f>+IF(ISERR(U30/R30*100),"N/A",ROUND(U30/R30*100,2))</f>
        <v>16.55</v>
      </c>
    </row>
    <row r="31" spans="2:27" ht="26.25" customHeight="1" thickBot="1" x14ac:dyDescent="0.25">
      <c r="B31" s="282" t="s">
        <v>71</v>
      </c>
      <c r="C31" s="283"/>
      <c r="D31" s="283"/>
      <c r="E31" s="42" t="s">
        <v>1795</v>
      </c>
      <c r="F31" s="42"/>
      <c r="G31" s="42"/>
      <c r="H31" s="43"/>
      <c r="I31" s="43"/>
      <c r="J31" s="43"/>
      <c r="K31" s="43"/>
      <c r="L31" s="43"/>
      <c r="M31" s="43"/>
      <c r="N31" s="43"/>
      <c r="O31" s="43"/>
      <c r="P31" s="44"/>
      <c r="Q31" s="44"/>
      <c r="R31" s="45" t="s">
        <v>1794</v>
      </c>
      <c r="S31" s="45" t="s">
        <v>1793</v>
      </c>
      <c r="T31" s="45">
        <f>+IF(ISERR(S31/R31*100),"N/A",ROUND(S31/R31*100,2))</f>
        <v>21.5</v>
      </c>
      <c r="U31" s="45" t="s">
        <v>1792</v>
      </c>
      <c r="V31" s="45">
        <f>+IF(ISERR(U31/S31*100),"N/A",ROUND(U31/S31*100,2))</f>
        <v>77.69</v>
      </c>
      <c r="W31" s="46">
        <f>+IF(ISERR(U31/R31*100),"N/A",ROUND(U31/R31*100,2))</f>
        <v>16.7</v>
      </c>
    </row>
    <row r="32" spans="2:27" ht="22.5" customHeight="1" thickTop="1" thickBot="1" x14ac:dyDescent="0.25">
      <c r="B32" s="11" t="s">
        <v>74</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70" t="s">
        <v>2227</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06.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2228</v>
      </c>
      <c r="C35" s="271"/>
      <c r="D35" s="271"/>
      <c r="E35" s="271"/>
      <c r="F35" s="271"/>
      <c r="G35" s="271"/>
      <c r="H35" s="271"/>
      <c r="I35" s="271"/>
      <c r="J35" s="271"/>
      <c r="K35" s="271"/>
      <c r="L35" s="271"/>
      <c r="M35" s="271"/>
      <c r="N35" s="271"/>
      <c r="O35" s="271"/>
      <c r="P35" s="271"/>
      <c r="Q35" s="271"/>
      <c r="R35" s="271"/>
      <c r="S35" s="271"/>
      <c r="T35" s="271"/>
      <c r="U35" s="271"/>
      <c r="V35" s="271"/>
      <c r="W35" s="272"/>
    </row>
    <row r="36" spans="2:23" ht="90" customHeight="1" thickBot="1" x14ac:dyDescent="0.25">
      <c r="B36" s="284"/>
      <c r="C36" s="285"/>
      <c r="D36" s="285"/>
      <c r="E36" s="285"/>
      <c r="F36" s="285"/>
      <c r="G36" s="285"/>
      <c r="H36" s="285"/>
      <c r="I36" s="285"/>
      <c r="J36" s="285"/>
      <c r="K36" s="285"/>
      <c r="L36" s="285"/>
      <c r="M36" s="285"/>
      <c r="N36" s="285"/>
      <c r="O36" s="285"/>
      <c r="P36" s="285"/>
      <c r="Q36" s="285"/>
      <c r="R36" s="285"/>
      <c r="S36" s="285"/>
      <c r="T36" s="285"/>
      <c r="U36" s="285"/>
      <c r="V36" s="285"/>
      <c r="W36" s="286"/>
    </row>
    <row r="37" spans="2:23" ht="37.5" customHeight="1" thickTop="1" x14ac:dyDescent="0.2">
      <c r="B37" s="270" t="s">
        <v>2226</v>
      </c>
      <c r="C37" s="271"/>
      <c r="D37" s="271"/>
      <c r="E37" s="271"/>
      <c r="F37" s="271"/>
      <c r="G37" s="271"/>
      <c r="H37" s="271"/>
      <c r="I37" s="271"/>
      <c r="J37" s="271"/>
      <c r="K37" s="271"/>
      <c r="L37" s="271"/>
      <c r="M37" s="271"/>
      <c r="N37" s="271"/>
      <c r="O37" s="271"/>
      <c r="P37" s="271"/>
      <c r="Q37" s="271"/>
      <c r="R37" s="271"/>
      <c r="S37" s="271"/>
      <c r="T37" s="271"/>
      <c r="U37" s="271"/>
      <c r="V37" s="271"/>
      <c r="W37" s="272"/>
    </row>
    <row r="38" spans="2:23" ht="15.75" thickBot="1" x14ac:dyDescent="0.25">
      <c r="B38" s="273"/>
      <c r="C38" s="274"/>
      <c r="D38" s="274"/>
      <c r="E38" s="274"/>
      <c r="F38" s="274"/>
      <c r="G38" s="274"/>
      <c r="H38" s="274"/>
      <c r="I38" s="274"/>
      <c r="J38" s="274"/>
      <c r="K38" s="274"/>
      <c r="L38" s="274"/>
      <c r="M38" s="274"/>
      <c r="N38" s="274"/>
      <c r="O38" s="274"/>
      <c r="P38" s="274"/>
      <c r="Q38" s="274"/>
      <c r="R38" s="274"/>
      <c r="S38" s="274"/>
      <c r="T38" s="274"/>
      <c r="U38" s="274"/>
      <c r="V38" s="274"/>
      <c r="W38" s="275"/>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1791</v>
      </c>
      <c r="D4" s="307" t="s">
        <v>1790</v>
      </c>
      <c r="E4" s="307"/>
      <c r="F4" s="307"/>
      <c r="G4" s="307"/>
      <c r="H4" s="308"/>
      <c r="J4" s="309" t="s">
        <v>6</v>
      </c>
      <c r="K4" s="307"/>
      <c r="L4" s="16" t="s">
        <v>1823</v>
      </c>
      <c r="M4" s="310" t="s">
        <v>1822</v>
      </c>
      <c r="N4" s="310"/>
      <c r="O4" s="310"/>
      <c r="P4" s="310"/>
      <c r="Q4" s="311"/>
      <c r="R4" s="17"/>
      <c r="S4" s="312" t="s">
        <v>2170</v>
      </c>
      <c r="T4" s="313"/>
      <c r="U4" s="313"/>
      <c r="V4" s="303" t="s">
        <v>1821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1797</v>
      </c>
      <c r="D6" s="299" t="s">
        <v>1808</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80.75" customHeight="1" thickTop="1" thickBot="1" x14ac:dyDescent="0.25">
      <c r="B10" s="24" t="s">
        <v>22</v>
      </c>
      <c r="C10" s="303" t="s">
        <v>1820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1806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1819</v>
      </c>
      <c r="C21" s="288"/>
      <c r="D21" s="288"/>
      <c r="E21" s="288"/>
      <c r="F21" s="288"/>
      <c r="G21" s="288"/>
      <c r="H21" s="288"/>
      <c r="I21" s="288"/>
      <c r="J21" s="288"/>
      <c r="K21" s="288"/>
      <c r="L21" s="288"/>
      <c r="M21" s="289" t="s">
        <v>1797</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56.25" customHeight="1" x14ac:dyDescent="0.2">
      <c r="B22" s="287" t="s">
        <v>1818</v>
      </c>
      <c r="C22" s="288"/>
      <c r="D22" s="288"/>
      <c r="E22" s="288"/>
      <c r="F22" s="288"/>
      <c r="G22" s="288"/>
      <c r="H22" s="288"/>
      <c r="I22" s="288"/>
      <c r="J22" s="288"/>
      <c r="K22" s="288"/>
      <c r="L22" s="288"/>
      <c r="M22" s="289" t="s">
        <v>1797</v>
      </c>
      <c r="N22" s="289"/>
      <c r="O22" s="289" t="s">
        <v>49</v>
      </c>
      <c r="P22" s="289"/>
      <c r="Q22" s="289" t="s">
        <v>54</v>
      </c>
      <c r="R22" s="289"/>
      <c r="S22" s="33" t="s">
        <v>1817</v>
      </c>
      <c r="T22" s="33" t="s">
        <v>55</v>
      </c>
      <c r="U22" s="33" t="s">
        <v>55</v>
      </c>
      <c r="V22" s="33" t="str">
        <f>+IF(ISERR(U22/T22*100),"N/A",ROUND(U22/T22*100,2))</f>
        <v>N/A</v>
      </c>
      <c r="W22" s="34" t="str">
        <f>+IF(ISERR(U22/S22*100),"N/A",ROUND(U22/S22*100,2))</f>
        <v>N/A</v>
      </c>
    </row>
    <row r="23" spans="2:27" ht="56.25" customHeight="1" x14ac:dyDescent="0.2">
      <c r="B23" s="287" t="s">
        <v>1816</v>
      </c>
      <c r="C23" s="288"/>
      <c r="D23" s="288"/>
      <c r="E23" s="288"/>
      <c r="F23" s="288"/>
      <c r="G23" s="288"/>
      <c r="H23" s="288"/>
      <c r="I23" s="288"/>
      <c r="J23" s="288"/>
      <c r="K23" s="288"/>
      <c r="L23" s="288"/>
      <c r="M23" s="289" t="s">
        <v>1797</v>
      </c>
      <c r="N23" s="289"/>
      <c r="O23" s="289" t="s">
        <v>49</v>
      </c>
      <c r="P23" s="289"/>
      <c r="Q23" s="289" t="s">
        <v>54</v>
      </c>
      <c r="R23" s="289"/>
      <c r="S23" s="33" t="s">
        <v>1815</v>
      </c>
      <c r="T23" s="33" t="s">
        <v>55</v>
      </c>
      <c r="U23" s="33" t="s">
        <v>55</v>
      </c>
      <c r="V23" s="33" t="str">
        <f>+IF(ISERR(U23/T23*100),"N/A",ROUND(U23/T23*100,2))</f>
        <v>N/A</v>
      </c>
      <c r="W23" s="34" t="str">
        <f>+IF(ISERR(U23/S23*100),"N/A",ROUND(U23/S23*100,2))</f>
        <v>N/A</v>
      </c>
    </row>
    <row r="24" spans="2:27" ht="56.25" customHeight="1" x14ac:dyDescent="0.2">
      <c r="B24" s="287" t="s">
        <v>1814</v>
      </c>
      <c r="C24" s="288"/>
      <c r="D24" s="288"/>
      <c r="E24" s="288"/>
      <c r="F24" s="288"/>
      <c r="G24" s="288"/>
      <c r="H24" s="288"/>
      <c r="I24" s="288"/>
      <c r="J24" s="288"/>
      <c r="K24" s="288"/>
      <c r="L24" s="288"/>
      <c r="M24" s="289" t="s">
        <v>1797</v>
      </c>
      <c r="N24" s="289"/>
      <c r="O24" s="289" t="s">
        <v>49</v>
      </c>
      <c r="P24" s="289"/>
      <c r="Q24" s="289" t="s">
        <v>50</v>
      </c>
      <c r="R24" s="289"/>
      <c r="S24" s="33" t="s">
        <v>51</v>
      </c>
      <c r="T24" s="33" t="s">
        <v>87</v>
      </c>
      <c r="U24" s="33" t="s">
        <v>51</v>
      </c>
      <c r="V24" s="33" t="str">
        <f>+IF(ISERR(U24/T24*100),"N/A",ROUND(U24/T24*100,2))</f>
        <v>N/A</v>
      </c>
      <c r="W24" s="34">
        <f>+IF(ISERR(U24/S24*100),"N/A",ROUND(U24/S24*100,2))</f>
        <v>100</v>
      </c>
    </row>
    <row r="25" spans="2:27" ht="56.25" customHeight="1" thickBot="1" x14ac:dyDescent="0.25">
      <c r="B25" s="287" t="s">
        <v>1813</v>
      </c>
      <c r="C25" s="288"/>
      <c r="D25" s="288"/>
      <c r="E25" s="288"/>
      <c r="F25" s="288"/>
      <c r="G25" s="288"/>
      <c r="H25" s="288"/>
      <c r="I25" s="288"/>
      <c r="J25" s="288"/>
      <c r="K25" s="288"/>
      <c r="L25" s="288"/>
      <c r="M25" s="289" t="s">
        <v>1797</v>
      </c>
      <c r="N25" s="289"/>
      <c r="O25" s="289" t="s">
        <v>49</v>
      </c>
      <c r="P25" s="289"/>
      <c r="Q25" s="289" t="s">
        <v>50</v>
      </c>
      <c r="R25" s="289"/>
      <c r="S25" s="33" t="s">
        <v>814</v>
      </c>
      <c r="T25" s="33" t="s">
        <v>87</v>
      </c>
      <c r="U25" s="33" t="s">
        <v>87</v>
      </c>
      <c r="V25" s="33" t="str">
        <f>+IF(ISERR(U25/T25*100),"N/A",ROUND(U25/T25*100,2))</f>
        <v>N/A</v>
      </c>
      <c r="W25" s="34">
        <f>+IF(ISERR(U25/S25*100),"N/A",ROUND(U25/S25*100,2))</f>
        <v>0</v>
      </c>
    </row>
    <row r="26" spans="2:27" ht="21.75" customHeight="1" thickTop="1" thickBot="1" x14ac:dyDescent="0.25">
      <c r="B26" s="11" t="s">
        <v>62</v>
      </c>
      <c r="C26" s="12"/>
      <c r="D26" s="12"/>
      <c r="E26" s="12"/>
      <c r="F26" s="12"/>
      <c r="G26" s="12"/>
      <c r="H26" s="13"/>
      <c r="I26" s="13"/>
      <c r="J26" s="13"/>
      <c r="K26" s="13"/>
      <c r="L26" s="13"/>
      <c r="M26" s="13"/>
      <c r="N26" s="13"/>
      <c r="O26" s="13"/>
      <c r="P26" s="13"/>
      <c r="Q26" s="13"/>
      <c r="R26" s="13"/>
      <c r="S26" s="13"/>
      <c r="T26" s="13"/>
      <c r="U26" s="13"/>
      <c r="V26" s="13"/>
      <c r="W26" s="14"/>
      <c r="X26" s="22"/>
    </row>
    <row r="27" spans="2:27" ht="29.25" customHeight="1" thickTop="1" thickBot="1" x14ac:dyDescent="0.25">
      <c r="B27" s="276" t="s">
        <v>2468</v>
      </c>
      <c r="C27" s="261"/>
      <c r="D27" s="261"/>
      <c r="E27" s="261"/>
      <c r="F27" s="261"/>
      <c r="G27" s="261"/>
      <c r="H27" s="261"/>
      <c r="I27" s="261"/>
      <c r="J27" s="261"/>
      <c r="K27" s="261"/>
      <c r="L27" s="261"/>
      <c r="M27" s="261"/>
      <c r="N27" s="261"/>
      <c r="O27" s="261"/>
      <c r="P27" s="261"/>
      <c r="Q27" s="262"/>
      <c r="R27" s="35" t="s">
        <v>42</v>
      </c>
      <c r="S27" s="234" t="s">
        <v>43</v>
      </c>
      <c r="T27" s="234"/>
      <c r="U27" s="30" t="s">
        <v>63</v>
      </c>
      <c r="V27" s="233" t="s">
        <v>64</v>
      </c>
      <c r="W27" s="280"/>
    </row>
    <row r="28" spans="2:27" ht="30.75" customHeight="1" thickBot="1" x14ac:dyDescent="0.25">
      <c r="B28" s="277"/>
      <c r="C28" s="278"/>
      <c r="D28" s="278"/>
      <c r="E28" s="278"/>
      <c r="F28" s="278"/>
      <c r="G28" s="278"/>
      <c r="H28" s="278"/>
      <c r="I28" s="278"/>
      <c r="J28" s="278"/>
      <c r="K28" s="278"/>
      <c r="L28" s="278"/>
      <c r="M28" s="278"/>
      <c r="N28" s="278"/>
      <c r="O28" s="278"/>
      <c r="P28" s="278"/>
      <c r="Q28" s="279"/>
      <c r="R28" s="31" t="s">
        <v>65</v>
      </c>
      <c r="S28" s="31" t="s">
        <v>65</v>
      </c>
      <c r="T28" s="31" t="s">
        <v>49</v>
      </c>
      <c r="U28" s="31" t="s">
        <v>65</v>
      </c>
      <c r="V28" s="31" t="s">
        <v>66</v>
      </c>
      <c r="W28" s="36" t="s">
        <v>54</v>
      </c>
      <c r="Y28" s="22"/>
    </row>
    <row r="29" spans="2:27" ht="23.25" customHeight="1" thickBot="1" x14ac:dyDescent="0.25">
      <c r="B29" s="281" t="s">
        <v>67</v>
      </c>
      <c r="C29" s="267"/>
      <c r="D29" s="267"/>
      <c r="E29" s="37" t="s">
        <v>1795</v>
      </c>
      <c r="F29" s="37"/>
      <c r="G29" s="37"/>
      <c r="H29" s="38"/>
      <c r="I29" s="38"/>
      <c r="J29" s="38"/>
      <c r="K29" s="38"/>
      <c r="L29" s="38"/>
      <c r="M29" s="38"/>
      <c r="N29" s="38"/>
      <c r="O29" s="38"/>
      <c r="P29" s="39"/>
      <c r="Q29" s="39"/>
      <c r="R29" s="40" t="s">
        <v>1812</v>
      </c>
      <c r="S29" s="40" t="s">
        <v>10</v>
      </c>
      <c r="T29" s="39"/>
      <c r="U29" s="40" t="s">
        <v>87</v>
      </c>
      <c r="V29" s="39"/>
      <c r="W29" s="41">
        <f>+IF(ISERR(U29/R29*100),"N/A",ROUND(U29/R29*100,2))</f>
        <v>0</v>
      </c>
    </row>
    <row r="30" spans="2:27" ht="26.25" customHeight="1" thickBot="1" x14ac:dyDescent="0.25">
      <c r="B30" s="282" t="s">
        <v>71</v>
      </c>
      <c r="C30" s="283"/>
      <c r="D30" s="283"/>
      <c r="E30" s="42" t="s">
        <v>1795</v>
      </c>
      <c r="F30" s="42"/>
      <c r="G30" s="42"/>
      <c r="H30" s="43"/>
      <c r="I30" s="43"/>
      <c r="J30" s="43"/>
      <c r="K30" s="43"/>
      <c r="L30" s="43"/>
      <c r="M30" s="43"/>
      <c r="N30" s="43"/>
      <c r="O30" s="43"/>
      <c r="P30" s="44"/>
      <c r="Q30" s="44"/>
      <c r="R30" s="45" t="s">
        <v>1812</v>
      </c>
      <c r="S30" s="45" t="s">
        <v>87</v>
      </c>
      <c r="T30" s="45">
        <f>+IF(ISERR(S30/R30*100),"N/A",ROUND(S30/R30*100,2))</f>
        <v>0</v>
      </c>
      <c r="U30" s="45" t="s">
        <v>87</v>
      </c>
      <c r="V30" s="45" t="str">
        <f>+IF(ISERR(U30/S30*100),"N/A",ROUND(U30/S30*100,2))</f>
        <v>N/A</v>
      </c>
      <c r="W30" s="46">
        <f>+IF(ISERR(U30/R30*100),"N/A",ROUND(U30/R30*100,2))</f>
        <v>0</v>
      </c>
    </row>
    <row r="31" spans="2:27" ht="22.5" customHeight="1" thickTop="1" thickBot="1" x14ac:dyDescent="0.25">
      <c r="B31" s="11" t="s">
        <v>74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70" t="s">
        <v>2224</v>
      </c>
      <c r="C32" s="271"/>
      <c r="D32" s="271"/>
      <c r="E32" s="271"/>
      <c r="F32" s="271"/>
      <c r="G32" s="271"/>
      <c r="H32" s="271"/>
      <c r="I32" s="271"/>
      <c r="J32" s="271"/>
      <c r="K32" s="271"/>
      <c r="L32" s="271"/>
      <c r="M32" s="271"/>
      <c r="N32" s="271"/>
      <c r="O32" s="271"/>
      <c r="P32" s="271"/>
      <c r="Q32" s="271"/>
      <c r="R32" s="271"/>
      <c r="S32" s="271"/>
      <c r="T32" s="271"/>
      <c r="U32" s="271"/>
      <c r="V32" s="271"/>
      <c r="W32" s="272"/>
    </row>
    <row r="33" spans="2:23" ht="84.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2225</v>
      </c>
      <c r="C34" s="271"/>
      <c r="D34" s="271"/>
      <c r="E34" s="271"/>
      <c r="F34" s="271"/>
      <c r="G34" s="271"/>
      <c r="H34" s="271"/>
      <c r="I34" s="271"/>
      <c r="J34" s="271"/>
      <c r="K34" s="271"/>
      <c r="L34" s="271"/>
      <c r="M34" s="271"/>
      <c r="N34" s="271"/>
      <c r="O34" s="271"/>
      <c r="P34" s="271"/>
      <c r="Q34" s="271"/>
      <c r="R34" s="271"/>
      <c r="S34" s="271"/>
      <c r="T34" s="271"/>
      <c r="U34" s="271"/>
      <c r="V34" s="271"/>
      <c r="W34" s="272"/>
    </row>
    <row r="35" spans="2:23" ht="50.25"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2226</v>
      </c>
      <c r="C36" s="271"/>
      <c r="D36" s="271"/>
      <c r="E36" s="271"/>
      <c r="F36" s="271"/>
      <c r="G36" s="271"/>
      <c r="H36" s="271"/>
      <c r="I36" s="271"/>
      <c r="J36" s="271"/>
      <c r="K36" s="271"/>
      <c r="L36" s="271"/>
      <c r="M36" s="271"/>
      <c r="N36" s="271"/>
      <c r="O36" s="271"/>
      <c r="P36" s="271"/>
      <c r="Q36" s="271"/>
      <c r="R36" s="271"/>
      <c r="S36" s="271"/>
      <c r="T36" s="271"/>
      <c r="U36" s="271"/>
      <c r="V36" s="271"/>
      <c r="W36" s="272"/>
    </row>
    <row r="37" spans="2:23" ht="15.75" thickBot="1" x14ac:dyDescent="0.25">
      <c r="B37" s="273"/>
      <c r="C37" s="274"/>
      <c r="D37" s="274"/>
      <c r="E37" s="274"/>
      <c r="F37" s="274"/>
      <c r="G37" s="274"/>
      <c r="H37" s="274"/>
      <c r="I37" s="274"/>
      <c r="J37" s="274"/>
      <c r="K37" s="274"/>
      <c r="L37" s="274"/>
      <c r="M37" s="274"/>
      <c r="N37" s="274"/>
      <c r="O37" s="274"/>
      <c r="P37" s="274"/>
      <c r="Q37" s="274"/>
      <c r="R37" s="274"/>
      <c r="S37" s="274"/>
      <c r="T37" s="274"/>
      <c r="U37" s="274"/>
      <c r="V37" s="274"/>
      <c r="W37" s="275"/>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110" zoomScaleNormal="100" zoomScaleSheetLayoutView="110" workbookViewId="0">
      <selection sqref="A1:D1"/>
    </sheetView>
  </sheetViews>
  <sheetFormatPr baseColWidth="10" defaultColWidth="11.5" defaultRowHeight="15" x14ac:dyDescent="0.2"/>
  <cols>
    <col min="1" max="1" width="2" style="104" customWidth="1"/>
    <col min="2" max="2" width="16.5" style="124" customWidth="1"/>
    <col min="3" max="3" width="5.875" style="143" customWidth="1"/>
    <col min="4" max="4" width="8.625" style="143" customWidth="1"/>
    <col min="5" max="5" width="9.75" style="143" customWidth="1"/>
    <col min="6" max="6" width="3.375" style="143" customWidth="1"/>
    <col min="7" max="7" width="6.25" style="143" customWidth="1"/>
    <col min="8" max="8" width="6" style="104" customWidth="1"/>
    <col min="9" max="9" width="6.625" style="104" customWidth="1"/>
    <col min="10" max="13" width="10" style="104" customWidth="1"/>
    <col min="14" max="14" width="8" style="104" customWidth="1"/>
    <col min="15" max="15" width="9" style="104" customWidth="1"/>
    <col min="16" max="16" width="8.25" style="104" customWidth="1"/>
    <col min="17" max="17" width="8.75" style="104" customWidth="1"/>
    <col min="18" max="18" width="11.875" style="104" customWidth="1"/>
    <col min="19" max="19" width="12.625" style="104" customWidth="1"/>
    <col min="20" max="21" width="11.125" style="104" customWidth="1"/>
    <col min="22" max="22" width="10.5" style="104" customWidth="1"/>
    <col min="23" max="23" width="10" style="104" customWidth="1"/>
    <col min="24" max="24" width="11.5" style="104"/>
    <col min="25" max="25" width="14.625" style="104" customWidth="1"/>
    <col min="26" max="28" width="11.5" style="104"/>
    <col min="29" max="29" width="12" style="104" bestFit="1" customWidth="1"/>
    <col min="30" max="16384" width="11.5" style="104"/>
  </cols>
  <sheetData>
    <row r="1" spans="1:25" s="102"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U1" s="7"/>
      <c r="V1" s="8"/>
      <c r="W1" s="9"/>
      <c r="X1" s="101"/>
      <c r="Y1" s="101"/>
    </row>
    <row r="2" spans="1:25" ht="49.5" customHeight="1" thickBot="1" x14ac:dyDescent="0.25">
      <c r="A2" s="103"/>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05" t="s">
        <v>2</v>
      </c>
      <c r="C3" s="106"/>
      <c r="D3" s="106"/>
      <c r="E3" s="106"/>
      <c r="F3" s="106"/>
      <c r="G3" s="106"/>
      <c r="H3" s="107"/>
      <c r="I3" s="107"/>
      <c r="J3" s="107"/>
      <c r="K3" s="107"/>
      <c r="L3" s="107"/>
      <c r="M3" s="107"/>
      <c r="N3" s="107"/>
      <c r="O3" s="107"/>
      <c r="P3" s="107"/>
      <c r="Q3" s="107"/>
      <c r="R3" s="107"/>
      <c r="S3" s="107"/>
      <c r="T3" s="107"/>
      <c r="U3" s="107"/>
      <c r="V3" s="107"/>
      <c r="W3" s="108"/>
    </row>
    <row r="4" spans="1:25" ht="54" customHeight="1" thickTop="1" thickBot="1" x14ac:dyDescent="0.25">
      <c r="B4" s="109" t="s">
        <v>3</v>
      </c>
      <c r="C4" s="110">
        <v>47</v>
      </c>
      <c r="D4" s="351" t="s">
        <v>1790</v>
      </c>
      <c r="E4" s="351"/>
      <c r="F4" s="351"/>
      <c r="G4" s="351"/>
      <c r="H4" s="352"/>
      <c r="I4" s="111"/>
      <c r="J4" s="353" t="s">
        <v>6</v>
      </c>
      <c r="K4" s="351"/>
      <c r="L4" s="110" t="s">
        <v>179</v>
      </c>
      <c r="M4" s="354" t="s">
        <v>2470</v>
      </c>
      <c r="N4" s="354"/>
      <c r="O4" s="354"/>
      <c r="P4" s="354"/>
      <c r="Q4" s="355"/>
      <c r="R4" s="112"/>
      <c r="S4" s="356" t="s">
        <v>2471</v>
      </c>
      <c r="T4" s="357"/>
      <c r="U4" s="357"/>
      <c r="V4" s="358">
        <v>14.572882999999999</v>
      </c>
      <c r="W4" s="359"/>
    </row>
    <row r="5" spans="1:25" ht="15.75" customHeight="1" thickTop="1" x14ac:dyDescent="0.2">
      <c r="B5" s="113" t="s">
        <v>10</v>
      </c>
      <c r="C5" s="349" t="s">
        <v>10</v>
      </c>
      <c r="D5" s="349"/>
      <c r="E5" s="349"/>
      <c r="F5" s="349"/>
      <c r="G5" s="349"/>
      <c r="H5" s="349"/>
      <c r="I5" s="349"/>
      <c r="J5" s="349"/>
      <c r="K5" s="349"/>
      <c r="L5" s="349"/>
      <c r="M5" s="349"/>
      <c r="N5" s="349"/>
      <c r="O5" s="349"/>
      <c r="P5" s="349"/>
      <c r="Q5" s="349"/>
      <c r="R5" s="349"/>
      <c r="S5" s="349"/>
      <c r="T5" s="349"/>
      <c r="U5" s="349"/>
      <c r="V5" s="349"/>
      <c r="W5" s="350"/>
    </row>
    <row r="6" spans="1:25" ht="30" customHeight="1" thickBot="1" x14ac:dyDescent="0.25">
      <c r="B6" s="113" t="s">
        <v>11</v>
      </c>
      <c r="C6" s="114" t="s">
        <v>1797</v>
      </c>
      <c r="D6" s="360" t="s">
        <v>1808</v>
      </c>
      <c r="E6" s="360"/>
      <c r="F6" s="360"/>
      <c r="G6" s="360"/>
      <c r="H6" s="360"/>
      <c r="J6" s="361" t="s">
        <v>14</v>
      </c>
      <c r="K6" s="361"/>
      <c r="L6" s="361" t="s">
        <v>15</v>
      </c>
      <c r="M6" s="361"/>
      <c r="N6" s="350" t="s">
        <v>10</v>
      </c>
      <c r="O6" s="350"/>
      <c r="P6" s="350"/>
      <c r="Q6" s="350"/>
      <c r="R6" s="350"/>
      <c r="S6" s="350"/>
      <c r="T6" s="350"/>
      <c r="U6" s="350"/>
      <c r="V6" s="350"/>
      <c r="W6" s="350"/>
    </row>
    <row r="7" spans="1:25" ht="30" customHeight="1" thickBot="1" x14ac:dyDescent="0.25">
      <c r="B7" s="115"/>
      <c r="C7" s="114" t="s">
        <v>10</v>
      </c>
      <c r="D7" s="349" t="s">
        <v>10</v>
      </c>
      <c r="E7" s="349"/>
      <c r="F7" s="349"/>
      <c r="G7" s="349"/>
      <c r="H7" s="349"/>
      <c r="J7" s="116" t="s">
        <v>16</v>
      </c>
      <c r="K7" s="116" t="s">
        <v>17</v>
      </c>
      <c r="L7" s="116" t="s">
        <v>16</v>
      </c>
      <c r="M7" s="116" t="s">
        <v>17</v>
      </c>
      <c r="N7" s="117"/>
      <c r="O7" s="350" t="s">
        <v>10</v>
      </c>
      <c r="P7" s="350"/>
      <c r="Q7" s="350"/>
      <c r="R7" s="350"/>
      <c r="S7" s="350"/>
      <c r="T7" s="350"/>
      <c r="U7" s="350"/>
      <c r="V7" s="350"/>
      <c r="W7" s="350"/>
    </row>
    <row r="8" spans="1:25" ht="30" customHeight="1" thickBot="1" x14ac:dyDescent="0.25">
      <c r="B8" s="115"/>
      <c r="C8" s="114" t="s">
        <v>10</v>
      </c>
      <c r="D8" s="349" t="s">
        <v>10</v>
      </c>
      <c r="E8" s="349"/>
      <c r="F8" s="349"/>
      <c r="G8" s="349"/>
      <c r="H8" s="349"/>
      <c r="J8" s="118">
        <v>0</v>
      </c>
      <c r="K8" s="118">
        <v>0</v>
      </c>
      <c r="L8" s="118">
        <v>0</v>
      </c>
      <c r="M8" s="118">
        <v>0</v>
      </c>
      <c r="N8" s="117"/>
      <c r="P8" s="350" t="s">
        <v>10</v>
      </c>
      <c r="Q8" s="350"/>
      <c r="R8" s="350"/>
      <c r="S8" s="350"/>
      <c r="T8" s="350"/>
      <c r="U8" s="350"/>
      <c r="V8" s="350"/>
      <c r="W8" s="350"/>
    </row>
    <row r="9" spans="1:25" ht="25.5" customHeight="1" thickBot="1" x14ac:dyDescent="0.25">
      <c r="B9" s="115"/>
      <c r="C9" s="349" t="s">
        <v>10</v>
      </c>
      <c r="D9" s="349"/>
      <c r="E9" s="349"/>
      <c r="F9" s="349"/>
      <c r="G9" s="349"/>
      <c r="H9" s="349"/>
      <c r="I9" s="349"/>
      <c r="J9" s="349"/>
      <c r="K9" s="349"/>
      <c r="L9" s="349"/>
      <c r="M9" s="349"/>
      <c r="N9" s="349"/>
      <c r="O9" s="349"/>
      <c r="P9" s="349"/>
      <c r="Q9" s="349"/>
      <c r="R9" s="349"/>
      <c r="S9" s="349"/>
      <c r="T9" s="349"/>
      <c r="U9" s="349"/>
      <c r="V9" s="349"/>
      <c r="W9" s="350"/>
    </row>
    <row r="10" spans="1:25" ht="66.75" customHeight="1" thickTop="1" thickBot="1" x14ac:dyDescent="0.25">
      <c r="B10" s="119" t="s">
        <v>22</v>
      </c>
      <c r="C10" s="358" t="s">
        <v>2472</v>
      </c>
      <c r="D10" s="358"/>
      <c r="E10" s="358"/>
      <c r="F10" s="358"/>
      <c r="G10" s="358"/>
      <c r="H10" s="358"/>
      <c r="I10" s="358"/>
      <c r="J10" s="358"/>
      <c r="K10" s="358"/>
      <c r="L10" s="358"/>
      <c r="M10" s="358"/>
      <c r="N10" s="358"/>
      <c r="O10" s="358"/>
      <c r="P10" s="358"/>
      <c r="Q10" s="358"/>
      <c r="R10" s="358"/>
      <c r="S10" s="358"/>
      <c r="T10" s="358"/>
      <c r="U10" s="358"/>
      <c r="V10" s="358"/>
      <c r="W10" s="359"/>
    </row>
    <row r="11" spans="1:25" ht="9" customHeight="1" thickTop="1" thickBot="1" x14ac:dyDescent="0.25">
      <c r="B11" s="120"/>
      <c r="C11" s="121"/>
      <c r="D11" s="121"/>
      <c r="E11" s="121"/>
      <c r="F11" s="121"/>
      <c r="G11" s="121"/>
      <c r="H11" s="103"/>
      <c r="I11" s="103"/>
      <c r="J11" s="103"/>
      <c r="K11" s="103"/>
      <c r="L11" s="103"/>
      <c r="M11" s="103"/>
      <c r="N11" s="103"/>
      <c r="O11" s="103"/>
      <c r="P11" s="103"/>
      <c r="Q11" s="103"/>
      <c r="R11" s="103"/>
      <c r="S11" s="103"/>
      <c r="T11" s="103"/>
      <c r="U11" s="103"/>
      <c r="V11" s="103"/>
      <c r="W11" s="103"/>
    </row>
    <row r="12" spans="1:25" ht="21.75" customHeight="1" thickTop="1" thickBot="1" x14ac:dyDescent="0.25">
      <c r="B12" s="105" t="s">
        <v>24</v>
      </c>
      <c r="C12" s="106"/>
      <c r="D12" s="106"/>
      <c r="E12" s="106"/>
      <c r="F12" s="106"/>
      <c r="G12" s="106"/>
      <c r="H12" s="107"/>
      <c r="I12" s="107"/>
      <c r="J12" s="107"/>
      <c r="K12" s="107"/>
      <c r="L12" s="107"/>
      <c r="M12" s="107"/>
      <c r="N12" s="107"/>
      <c r="O12" s="107"/>
      <c r="P12" s="107"/>
      <c r="Q12" s="107"/>
      <c r="R12" s="107"/>
      <c r="S12" s="107"/>
      <c r="T12" s="107"/>
      <c r="U12" s="107"/>
      <c r="V12" s="107"/>
      <c r="W12" s="108"/>
    </row>
    <row r="13" spans="1:25" ht="19.5" customHeight="1" thickTop="1" x14ac:dyDescent="0.2">
      <c r="B13" s="362" t="s">
        <v>25</v>
      </c>
      <c r="C13" s="363"/>
      <c r="D13" s="363"/>
      <c r="E13" s="363"/>
      <c r="F13" s="363"/>
      <c r="G13" s="363"/>
      <c r="H13" s="363"/>
      <c r="I13" s="363"/>
      <c r="J13" s="122"/>
      <c r="K13" s="363" t="s">
        <v>26</v>
      </c>
      <c r="L13" s="363"/>
      <c r="M13" s="363"/>
      <c r="N13" s="363"/>
      <c r="O13" s="363"/>
      <c r="P13" s="363"/>
      <c r="Q13" s="363"/>
      <c r="R13" s="123"/>
      <c r="S13" s="363" t="s">
        <v>27</v>
      </c>
      <c r="T13" s="363"/>
      <c r="U13" s="363"/>
      <c r="V13" s="363"/>
      <c r="W13" s="364"/>
    </row>
    <row r="14" spans="1:25" ht="69" customHeight="1" x14ac:dyDescent="0.2">
      <c r="B14" s="113" t="s">
        <v>28</v>
      </c>
      <c r="C14" s="360" t="s">
        <v>10</v>
      </c>
      <c r="D14" s="360"/>
      <c r="E14" s="360"/>
      <c r="F14" s="360"/>
      <c r="G14" s="360"/>
      <c r="H14" s="360"/>
      <c r="I14" s="360"/>
      <c r="J14" s="124"/>
      <c r="K14" s="124" t="s">
        <v>29</v>
      </c>
      <c r="L14" s="360" t="s">
        <v>10</v>
      </c>
      <c r="M14" s="360"/>
      <c r="N14" s="360"/>
      <c r="O14" s="360"/>
      <c r="P14" s="360"/>
      <c r="Q14" s="360"/>
      <c r="S14" s="124" t="s">
        <v>30</v>
      </c>
      <c r="T14" s="365" t="s">
        <v>1806</v>
      </c>
      <c r="U14" s="365"/>
      <c r="V14" s="365"/>
      <c r="W14" s="365"/>
    </row>
    <row r="15" spans="1:25" ht="86.25" customHeight="1" x14ac:dyDescent="0.2">
      <c r="B15" s="113" t="s">
        <v>32</v>
      </c>
      <c r="C15" s="360" t="s">
        <v>10</v>
      </c>
      <c r="D15" s="360"/>
      <c r="E15" s="360"/>
      <c r="F15" s="360"/>
      <c r="G15" s="360"/>
      <c r="H15" s="360"/>
      <c r="I15" s="360"/>
      <c r="J15" s="124"/>
      <c r="K15" s="124" t="s">
        <v>32</v>
      </c>
      <c r="L15" s="360" t="s">
        <v>10</v>
      </c>
      <c r="M15" s="360"/>
      <c r="N15" s="360"/>
      <c r="O15" s="360"/>
      <c r="P15" s="360"/>
      <c r="Q15" s="360"/>
      <c r="S15" s="124" t="s">
        <v>33</v>
      </c>
      <c r="T15" s="365" t="s">
        <v>47</v>
      </c>
      <c r="U15" s="365"/>
      <c r="V15" s="365"/>
      <c r="W15" s="365"/>
    </row>
    <row r="16" spans="1:25" ht="25.5" customHeight="1" thickBot="1" x14ac:dyDescent="0.25">
      <c r="B16" s="125" t="s">
        <v>34</v>
      </c>
      <c r="C16" s="366" t="s">
        <v>10</v>
      </c>
      <c r="D16" s="366"/>
      <c r="E16" s="366"/>
      <c r="F16" s="366"/>
      <c r="G16" s="366"/>
      <c r="H16" s="366"/>
      <c r="I16" s="366"/>
      <c r="J16" s="366"/>
      <c r="K16" s="366"/>
      <c r="L16" s="366"/>
      <c r="M16" s="366"/>
      <c r="N16" s="366"/>
      <c r="O16" s="366"/>
      <c r="P16" s="366"/>
      <c r="Q16" s="366"/>
      <c r="R16" s="366"/>
      <c r="S16" s="366"/>
      <c r="T16" s="366"/>
      <c r="U16" s="366"/>
      <c r="V16" s="366"/>
      <c r="W16" s="367"/>
    </row>
    <row r="17" spans="2:27" ht="21.75" customHeight="1" thickTop="1" thickBot="1" x14ac:dyDescent="0.25">
      <c r="B17" s="105" t="s">
        <v>35</v>
      </c>
      <c r="C17" s="106"/>
      <c r="D17" s="106"/>
      <c r="E17" s="106"/>
      <c r="F17" s="106"/>
      <c r="G17" s="106"/>
      <c r="H17" s="107"/>
      <c r="I17" s="107"/>
      <c r="J17" s="107"/>
      <c r="K17" s="107"/>
      <c r="L17" s="107"/>
      <c r="M17" s="107"/>
      <c r="N17" s="107"/>
      <c r="O17" s="107"/>
      <c r="P17" s="107"/>
      <c r="Q17" s="107"/>
      <c r="R17" s="107"/>
      <c r="S17" s="107"/>
      <c r="T17" s="107"/>
      <c r="U17" s="107"/>
      <c r="V17" s="107"/>
      <c r="W17" s="108"/>
    </row>
    <row r="18" spans="2:27" ht="25.5" customHeight="1" thickTop="1" thickBot="1" x14ac:dyDescent="0.25">
      <c r="B18" s="368" t="s">
        <v>36</v>
      </c>
      <c r="C18" s="369"/>
      <c r="D18" s="369"/>
      <c r="E18" s="369"/>
      <c r="F18" s="369"/>
      <c r="G18" s="369"/>
      <c r="H18" s="369"/>
      <c r="I18" s="369"/>
      <c r="J18" s="369"/>
      <c r="K18" s="369"/>
      <c r="L18" s="369"/>
      <c r="M18" s="369"/>
      <c r="N18" s="369"/>
      <c r="O18" s="369"/>
      <c r="P18" s="369"/>
      <c r="Q18" s="369"/>
      <c r="R18" s="369"/>
      <c r="S18" s="369"/>
      <c r="T18" s="370"/>
      <c r="U18" s="371" t="s">
        <v>37</v>
      </c>
      <c r="V18" s="372"/>
      <c r="W18" s="373"/>
    </row>
    <row r="19" spans="2:27" ht="12.75" customHeight="1" x14ac:dyDescent="0.2">
      <c r="B19" s="374" t="s">
        <v>38</v>
      </c>
      <c r="C19" s="375"/>
      <c r="D19" s="375"/>
      <c r="E19" s="375"/>
      <c r="F19" s="375"/>
      <c r="G19" s="375"/>
      <c r="H19" s="375"/>
      <c r="I19" s="375"/>
      <c r="J19" s="375"/>
      <c r="K19" s="375"/>
      <c r="L19" s="375"/>
      <c r="M19" s="375" t="s">
        <v>39</v>
      </c>
      <c r="N19" s="375"/>
      <c r="O19" s="375" t="s">
        <v>40</v>
      </c>
      <c r="P19" s="375"/>
      <c r="Q19" s="375" t="s">
        <v>41</v>
      </c>
      <c r="R19" s="375"/>
      <c r="S19" s="375" t="s">
        <v>42</v>
      </c>
      <c r="T19" s="378" t="s">
        <v>43</v>
      </c>
      <c r="U19" s="380" t="s">
        <v>44</v>
      </c>
      <c r="V19" s="382" t="s">
        <v>45</v>
      </c>
      <c r="W19" s="383" t="s">
        <v>46</v>
      </c>
    </row>
    <row r="20" spans="2:27" ht="27" customHeight="1" thickBot="1" x14ac:dyDescent="0.25">
      <c r="B20" s="376"/>
      <c r="C20" s="377"/>
      <c r="D20" s="377"/>
      <c r="E20" s="377"/>
      <c r="F20" s="377"/>
      <c r="G20" s="377"/>
      <c r="H20" s="377"/>
      <c r="I20" s="377"/>
      <c r="J20" s="377"/>
      <c r="K20" s="377"/>
      <c r="L20" s="377"/>
      <c r="M20" s="377"/>
      <c r="N20" s="377"/>
      <c r="O20" s="377"/>
      <c r="P20" s="377"/>
      <c r="Q20" s="377"/>
      <c r="R20" s="377"/>
      <c r="S20" s="377"/>
      <c r="T20" s="379"/>
      <c r="U20" s="381"/>
      <c r="V20" s="377"/>
      <c r="W20" s="384"/>
      <c r="Z20" s="126" t="s">
        <v>10</v>
      </c>
      <c r="AA20" s="126" t="s">
        <v>47</v>
      </c>
    </row>
    <row r="21" spans="2:27" ht="56.25" customHeight="1" thickBot="1" x14ac:dyDescent="0.25">
      <c r="B21" s="385"/>
      <c r="C21" s="386"/>
      <c r="D21" s="386"/>
      <c r="E21" s="386"/>
      <c r="F21" s="386"/>
      <c r="G21" s="386"/>
      <c r="H21" s="386"/>
      <c r="I21" s="386"/>
      <c r="J21" s="386"/>
      <c r="K21" s="386"/>
      <c r="L21" s="386"/>
      <c r="M21" s="387"/>
      <c r="N21" s="387"/>
      <c r="O21" s="387"/>
      <c r="P21" s="387"/>
      <c r="Q21" s="387"/>
      <c r="R21" s="387"/>
      <c r="S21" s="127"/>
      <c r="T21" s="127"/>
      <c r="U21" s="127"/>
      <c r="V21" s="127"/>
      <c r="W21" s="128"/>
    </row>
    <row r="22" spans="2:27" ht="21.75" customHeight="1" thickTop="1" thickBot="1" x14ac:dyDescent="0.25">
      <c r="B22" s="105" t="s">
        <v>62</v>
      </c>
      <c r="C22" s="106"/>
      <c r="D22" s="106"/>
      <c r="E22" s="106"/>
      <c r="F22" s="106"/>
      <c r="G22" s="106"/>
      <c r="H22" s="107"/>
      <c r="I22" s="107"/>
      <c r="J22" s="107"/>
      <c r="K22" s="107"/>
      <c r="L22" s="107"/>
      <c r="M22" s="107"/>
      <c r="N22" s="107"/>
      <c r="O22" s="107"/>
      <c r="P22" s="107"/>
      <c r="Q22" s="107"/>
      <c r="R22" s="107"/>
      <c r="S22" s="107"/>
      <c r="T22" s="107"/>
      <c r="U22" s="107"/>
      <c r="V22" s="107"/>
      <c r="W22" s="108"/>
      <c r="X22" s="117"/>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129" t="s">
        <v>42</v>
      </c>
      <c r="S23" s="372" t="s">
        <v>43</v>
      </c>
      <c r="T23" s="372"/>
      <c r="U23" s="130" t="s">
        <v>63</v>
      </c>
      <c r="V23" s="371" t="s">
        <v>64</v>
      </c>
      <c r="W23" s="373"/>
    </row>
    <row r="24" spans="2:27" ht="30.75" customHeight="1" thickBot="1" x14ac:dyDescent="0.25">
      <c r="B24" s="277"/>
      <c r="C24" s="278"/>
      <c r="D24" s="278"/>
      <c r="E24" s="278"/>
      <c r="F24" s="278"/>
      <c r="G24" s="278"/>
      <c r="H24" s="278"/>
      <c r="I24" s="278"/>
      <c r="J24" s="278"/>
      <c r="K24" s="278"/>
      <c r="L24" s="278"/>
      <c r="M24" s="278"/>
      <c r="N24" s="278"/>
      <c r="O24" s="278"/>
      <c r="P24" s="278"/>
      <c r="Q24" s="279"/>
      <c r="R24" s="131" t="s">
        <v>65</v>
      </c>
      <c r="S24" s="131" t="s">
        <v>65</v>
      </c>
      <c r="T24" s="131" t="s">
        <v>49</v>
      </c>
      <c r="U24" s="131" t="s">
        <v>65</v>
      </c>
      <c r="V24" s="131" t="s">
        <v>66</v>
      </c>
      <c r="W24" s="132" t="s">
        <v>54</v>
      </c>
      <c r="Y24" s="117"/>
    </row>
    <row r="25" spans="2:27" ht="23.25" customHeight="1" thickBot="1" x14ac:dyDescent="0.25">
      <c r="B25" s="397" t="s">
        <v>67</v>
      </c>
      <c r="C25" s="398"/>
      <c r="D25" s="398"/>
      <c r="E25" s="133" t="s">
        <v>1795</v>
      </c>
      <c r="F25" s="133"/>
      <c r="G25" s="133"/>
      <c r="H25" s="134"/>
      <c r="I25" s="134"/>
      <c r="J25" s="134"/>
      <c r="K25" s="134"/>
      <c r="L25" s="134"/>
      <c r="M25" s="134"/>
      <c r="N25" s="134"/>
      <c r="O25" s="134"/>
      <c r="P25" s="135"/>
      <c r="Q25" s="135"/>
      <c r="R25" s="136">
        <v>14.572882999999999</v>
      </c>
      <c r="S25" s="136"/>
      <c r="T25" s="135"/>
      <c r="U25" s="136">
        <v>0.63935724000000005</v>
      </c>
      <c r="V25" s="135"/>
      <c r="W25" s="137">
        <f>+IF(ISERR(U25/R25*100),"N/A",ROUND(U25/R25*100,2))</f>
        <v>4.3899999999999997</v>
      </c>
    </row>
    <row r="26" spans="2:27" ht="26.25" customHeight="1" thickBot="1" x14ac:dyDescent="0.25">
      <c r="B26" s="399" t="s">
        <v>71</v>
      </c>
      <c r="C26" s="400"/>
      <c r="D26" s="400"/>
      <c r="E26" s="138" t="s">
        <v>1795</v>
      </c>
      <c r="F26" s="138"/>
      <c r="G26" s="138"/>
      <c r="H26" s="139"/>
      <c r="I26" s="139"/>
      <c r="J26" s="139"/>
      <c r="K26" s="139"/>
      <c r="L26" s="139"/>
      <c r="M26" s="139"/>
      <c r="N26" s="139"/>
      <c r="O26" s="139"/>
      <c r="P26" s="140"/>
      <c r="Q26" s="140"/>
      <c r="R26" s="141">
        <v>14.572882999999999</v>
      </c>
      <c r="S26" s="141">
        <v>1.526702</v>
      </c>
      <c r="T26" s="141">
        <f>+IF(ISERR(S26/R26*100),"N/A",ROUND(S26/R26*100,2))</f>
        <v>10.48</v>
      </c>
      <c r="U26" s="141">
        <v>0.63935724000000005</v>
      </c>
      <c r="V26" s="141">
        <f>+IF(ISERR(U26/S26*100),"N/A",ROUND(U26/S26*100,2))</f>
        <v>41.88</v>
      </c>
      <c r="W26" s="142">
        <f>+IF(ISERR(U26/R26*100),"N/A",ROUND(U26/R26*100,2))</f>
        <v>4.3899999999999997</v>
      </c>
    </row>
    <row r="27" spans="2:27" ht="22.5" customHeight="1" thickTop="1" thickBot="1" x14ac:dyDescent="0.25">
      <c r="B27" s="105" t="s">
        <v>74</v>
      </c>
      <c r="C27" s="106"/>
      <c r="D27" s="106"/>
      <c r="E27" s="106"/>
      <c r="F27" s="106"/>
      <c r="G27" s="106"/>
      <c r="H27" s="107"/>
      <c r="I27" s="107"/>
      <c r="J27" s="107"/>
      <c r="K27" s="107"/>
      <c r="L27" s="107"/>
      <c r="M27" s="107"/>
      <c r="N27" s="107"/>
      <c r="O27" s="107"/>
      <c r="P27" s="107"/>
      <c r="Q27" s="107"/>
      <c r="R27" s="107"/>
      <c r="S27" s="107"/>
      <c r="T27" s="107"/>
      <c r="U27" s="107"/>
      <c r="V27" s="107"/>
      <c r="W27" s="108"/>
    </row>
    <row r="28" spans="2:27" ht="37.5" customHeight="1" thickTop="1" x14ac:dyDescent="0.2">
      <c r="B28" s="388" t="s">
        <v>2478</v>
      </c>
      <c r="C28" s="389"/>
      <c r="D28" s="389"/>
      <c r="E28" s="389"/>
      <c r="F28" s="389"/>
      <c r="G28" s="389"/>
      <c r="H28" s="389"/>
      <c r="I28" s="389"/>
      <c r="J28" s="389"/>
      <c r="K28" s="389"/>
      <c r="L28" s="389"/>
      <c r="M28" s="389"/>
      <c r="N28" s="389"/>
      <c r="O28" s="389"/>
      <c r="P28" s="389"/>
      <c r="Q28" s="389"/>
      <c r="R28" s="389"/>
      <c r="S28" s="389"/>
      <c r="T28" s="389"/>
      <c r="U28" s="389"/>
      <c r="V28" s="389"/>
      <c r="W28" s="390"/>
    </row>
    <row r="29" spans="2:27" ht="47.25" customHeight="1" thickBot="1" x14ac:dyDescent="0.25">
      <c r="B29" s="391"/>
      <c r="C29" s="392"/>
      <c r="D29" s="392"/>
      <c r="E29" s="392"/>
      <c r="F29" s="392"/>
      <c r="G29" s="392"/>
      <c r="H29" s="392"/>
      <c r="I29" s="392"/>
      <c r="J29" s="392"/>
      <c r="K29" s="392"/>
      <c r="L29" s="392"/>
      <c r="M29" s="392"/>
      <c r="N29" s="392"/>
      <c r="O29" s="392"/>
      <c r="P29" s="392"/>
      <c r="Q29" s="392"/>
      <c r="R29" s="392"/>
      <c r="S29" s="392"/>
      <c r="T29" s="392"/>
      <c r="U29" s="392"/>
      <c r="V29" s="392"/>
      <c r="W29" s="393"/>
    </row>
    <row r="30" spans="2:27" ht="30" customHeight="1" thickTop="1" x14ac:dyDescent="0.2">
      <c r="B30" s="388" t="s">
        <v>2473</v>
      </c>
      <c r="C30" s="389"/>
      <c r="D30" s="389"/>
      <c r="E30" s="389"/>
      <c r="F30" s="389"/>
      <c r="G30" s="389"/>
      <c r="H30" s="389"/>
      <c r="I30" s="389"/>
      <c r="J30" s="389"/>
      <c r="K30" s="389"/>
      <c r="L30" s="389"/>
      <c r="M30" s="389"/>
      <c r="N30" s="389"/>
      <c r="O30" s="389"/>
      <c r="P30" s="389"/>
      <c r="Q30" s="389"/>
      <c r="R30" s="389"/>
      <c r="S30" s="389"/>
      <c r="T30" s="389"/>
      <c r="U30" s="389"/>
      <c r="V30" s="389"/>
      <c r="W30" s="390"/>
    </row>
    <row r="31" spans="2:27" ht="15" customHeight="1" thickBot="1" x14ac:dyDescent="0.25">
      <c r="B31" s="391"/>
      <c r="C31" s="392"/>
      <c r="D31" s="392"/>
      <c r="E31" s="392"/>
      <c r="F31" s="392"/>
      <c r="G31" s="392"/>
      <c r="H31" s="392"/>
      <c r="I31" s="392"/>
      <c r="J31" s="392"/>
      <c r="K31" s="392"/>
      <c r="L31" s="392"/>
      <c r="M31" s="392"/>
      <c r="N31" s="392"/>
      <c r="O31" s="392"/>
      <c r="P31" s="392"/>
      <c r="Q31" s="392"/>
      <c r="R31" s="392"/>
      <c r="S31" s="392"/>
      <c r="T31" s="392"/>
      <c r="U31" s="392"/>
      <c r="V31" s="392"/>
      <c r="W31" s="393"/>
    </row>
    <row r="32" spans="2:27" ht="37.5" customHeight="1" thickTop="1" x14ac:dyDescent="0.2">
      <c r="B32" s="388" t="s">
        <v>2474</v>
      </c>
      <c r="C32" s="389"/>
      <c r="D32" s="389"/>
      <c r="E32" s="389"/>
      <c r="F32" s="389"/>
      <c r="G32" s="389"/>
      <c r="H32" s="389"/>
      <c r="I32" s="389"/>
      <c r="J32" s="389"/>
      <c r="K32" s="389"/>
      <c r="L32" s="389"/>
      <c r="M32" s="389"/>
      <c r="N32" s="389"/>
      <c r="O32" s="389"/>
      <c r="P32" s="389"/>
      <c r="Q32" s="389"/>
      <c r="R32" s="389"/>
      <c r="S32" s="389"/>
      <c r="T32" s="389"/>
      <c r="U32" s="389"/>
      <c r="V32" s="389"/>
      <c r="W32" s="390"/>
    </row>
    <row r="33" spans="2:23" ht="13.9" customHeight="1" thickBot="1" x14ac:dyDescent="0.25">
      <c r="B33" s="394"/>
      <c r="C33" s="395"/>
      <c r="D33" s="395"/>
      <c r="E33" s="395"/>
      <c r="F33" s="395"/>
      <c r="G33" s="395"/>
      <c r="H33" s="395"/>
      <c r="I33" s="395"/>
      <c r="J33" s="395"/>
      <c r="K33" s="395"/>
      <c r="L33" s="395"/>
      <c r="M33" s="395"/>
      <c r="N33" s="395"/>
      <c r="O33" s="395"/>
      <c r="P33" s="395"/>
      <c r="Q33" s="395"/>
      <c r="R33" s="395"/>
      <c r="S33" s="395"/>
      <c r="T33" s="395"/>
      <c r="U33" s="395"/>
      <c r="V33" s="395"/>
      <c r="W33" s="396"/>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ax="16383" man="1"/>
  </rowBreaks>
  <colBreaks count="1" manualBreakCount="1">
    <brk id="23"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110" zoomScaleNormal="100" zoomScaleSheetLayoutView="110" workbookViewId="0">
      <selection sqref="A1:D1"/>
    </sheetView>
  </sheetViews>
  <sheetFormatPr baseColWidth="10" defaultColWidth="11.5" defaultRowHeight="15" x14ac:dyDescent="0.2"/>
  <cols>
    <col min="1" max="1" width="2" style="104" customWidth="1"/>
    <col min="2" max="2" width="16.5" style="124" customWidth="1"/>
    <col min="3" max="3" width="5.875" style="143" customWidth="1"/>
    <col min="4" max="4" width="8.625" style="143" customWidth="1"/>
    <col min="5" max="5" width="9.75" style="143" customWidth="1"/>
    <col min="6" max="6" width="3.375" style="143" customWidth="1"/>
    <col min="7" max="7" width="6.25" style="143" customWidth="1"/>
    <col min="8" max="8" width="6" style="104" customWidth="1"/>
    <col min="9" max="9" width="6.625" style="104" customWidth="1"/>
    <col min="10" max="13" width="10" style="104" customWidth="1"/>
    <col min="14" max="14" width="8" style="104" customWidth="1"/>
    <col min="15" max="15" width="9" style="104" customWidth="1"/>
    <col min="16" max="16" width="8.25" style="104" customWidth="1"/>
    <col min="17" max="17" width="8.75" style="104" customWidth="1"/>
    <col min="18" max="18" width="11.875" style="104" customWidth="1"/>
    <col min="19" max="19" width="12.625" style="104" customWidth="1"/>
    <col min="20" max="21" width="11.125" style="104" customWidth="1"/>
    <col min="22" max="22" width="10.5" style="104" customWidth="1"/>
    <col min="23" max="23" width="10" style="104" customWidth="1"/>
    <col min="24" max="24" width="11.5" style="104"/>
    <col min="25" max="25" width="14.625" style="104" customWidth="1"/>
    <col min="26" max="28" width="11.5" style="104"/>
    <col min="29" max="29" width="12" style="104" bestFit="1" customWidth="1"/>
    <col min="30" max="16384" width="11.5" style="104"/>
  </cols>
  <sheetData>
    <row r="1" spans="1:25" s="102"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U1" s="7"/>
      <c r="V1" s="8"/>
      <c r="W1" s="9"/>
      <c r="X1" s="101"/>
      <c r="Y1" s="101"/>
    </row>
    <row r="2" spans="1:25" ht="49.5" customHeight="1" thickBot="1" x14ac:dyDescent="0.25">
      <c r="A2" s="103"/>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05" t="s">
        <v>2</v>
      </c>
      <c r="C3" s="144"/>
      <c r="D3" s="144"/>
      <c r="E3" s="144"/>
      <c r="F3" s="144"/>
      <c r="G3" s="144"/>
      <c r="H3" s="145"/>
      <c r="I3" s="145"/>
      <c r="J3" s="145"/>
      <c r="K3" s="145"/>
      <c r="L3" s="145"/>
      <c r="M3" s="145"/>
      <c r="N3" s="145"/>
      <c r="O3" s="145"/>
      <c r="P3" s="145"/>
      <c r="Q3" s="145"/>
      <c r="R3" s="145"/>
      <c r="S3" s="145"/>
      <c r="T3" s="145"/>
      <c r="U3" s="145"/>
      <c r="V3" s="145"/>
      <c r="W3" s="146"/>
    </row>
    <row r="4" spans="1:25" ht="54" customHeight="1" thickTop="1" thickBot="1" x14ac:dyDescent="0.25">
      <c r="B4" s="109" t="s">
        <v>3</v>
      </c>
      <c r="C4" s="110">
        <v>47</v>
      </c>
      <c r="D4" s="351" t="s">
        <v>1790</v>
      </c>
      <c r="E4" s="351"/>
      <c r="F4" s="351"/>
      <c r="G4" s="351"/>
      <c r="H4" s="352"/>
      <c r="I4" s="111"/>
      <c r="J4" s="353" t="s">
        <v>6</v>
      </c>
      <c r="K4" s="351"/>
      <c r="L4" s="110" t="s">
        <v>2475</v>
      </c>
      <c r="M4" s="354" t="s">
        <v>2476</v>
      </c>
      <c r="N4" s="354"/>
      <c r="O4" s="354"/>
      <c r="P4" s="354"/>
      <c r="Q4" s="355"/>
      <c r="R4" s="112"/>
      <c r="S4" s="356" t="s">
        <v>2471</v>
      </c>
      <c r="T4" s="357"/>
      <c r="U4" s="357"/>
      <c r="V4" s="358">
        <v>7.2973249999999998</v>
      </c>
      <c r="W4" s="359"/>
    </row>
    <row r="5" spans="1:25" ht="15.75" customHeight="1" thickTop="1" x14ac:dyDescent="0.2">
      <c r="B5" s="113" t="s">
        <v>10</v>
      </c>
      <c r="C5" s="349" t="s">
        <v>10</v>
      </c>
      <c r="D5" s="349"/>
      <c r="E5" s="349"/>
      <c r="F5" s="349"/>
      <c r="G5" s="349"/>
      <c r="H5" s="349"/>
      <c r="I5" s="349"/>
      <c r="J5" s="349"/>
      <c r="K5" s="349"/>
      <c r="L5" s="349"/>
      <c r="M5" s="349"/>
      <c r="N5" s="349"/>
      <c r="O5" s="349"/>
      <c r="P5" s="349"/>
      <c r="Q5" s="349"/>
      <c r="R5" s="349"/>
      <c r="S5" s="349"/>
      <c r="T5" s="349"/>
      <c r="U5" s="349"/>
      <c r="V5" s="349"/>
      <c r="W5" s="350"/>
    </row>
    <row r="6" spans="1:25" ht="30" customHeight="1" thickBot="1" x14ac:dyDescent="0.25">
      <c r="B6" s="113" t="s">
        <v>11</v>
      </c>
      <c r="C6" s="114" t="s">
        <v>1797</v>
      </c>
      <c r="D6" s="360" t="s">
        <v>1808</v>
      </c>
      <c r="E6" s="360"/>
      <c r="F6" s="360"/>
      <c r="G6" s="360"/>
      <c r="H6" s="360"/>
      <c r="J6" s="361" t="s">
        <v>14</v>
      </c>
      <c r="K6" s="361"/>
      <c r="L6" s="361" t="s">
        <v>15</v>
      </c>
      <c r="M6" s="361"/>
      <c r="N6" s="350" t="s">
        <v>10</v>
      </c>
      <c r="O6" s="350"/>
      <c r="P6" s="350"/>
      <c r="Q6" s="350"/>
      <c r="R6" s="350"/>
      <c r="S6" s="350"/>
      <c r="T6" s="350"/>
      <c r="U6" s="350"/>
      <c r="V6" s="350"/>
      <c r="W6" s="350"/>
    </row>
    <row r="7" spans="1:25" ht="30" customHeight="1" thickBot="1" x14ac:dyDescent="0.25">
      <c r="B7" s="115"/>
      <c r="C7" s="114" t="s">
        <v>10</v>
      </c>
      <c r="D7" s="349" t="s">
        <v>10</v>
      </c>
      <c r="E7" s="349"/>
      <c r="F7" s="349"/>
      <c r="G7" s="349"/>
      <c r="H7" s="349"/>
      <c r="J7" s="116" t="s">
        <v>16</v>
      </c>
      <c r="K7" s="116" t="s">
        <v>17</v>
      </c>
      <c r="L7" s="116" t="s">
        <v>16</v>
      </c>
      <c r="M7" s="116" t="s">
        <v>17</v>
      </c>
      <c r="N7" s="117"/>
      <c r="O7" s="350" t="s">
        <v>10</v>
      </c>
      <c r="P7" s="350"/>
      <c r="Q7" s="350"/>
      <c r="R7" s="350"/>
      <c r="S7" s="350"/>
      <c r="T7" s="350"/>
      <c r="U7" s="350"/>
      <c r="V7" s="350"/>
      <c r="W7" s="350"/>
    </row>
    <row r="8" spans="1:25" ht="30" customHeight="1" thickBot="1" x14ac:dyDescent="0.25">
      <c r="B8" s="115"/>
      <c r="C8" s="114" t="s">
        <v>10</v>
      </c>
      <c r="D8" s="349" t="s">
        <v>10</v>
      </c>
      <c r="E8" s="349"/>
      <c r="F8" s="349"/>
      <c r="G8" s="349"/>
      <c r="H8" s="349"/>
      <c r="J8" s="118">
        <v>0</v>
      </c>
      <c r="K8" s="118">
        <v>0</v>
      </c>
      <c r="L8" s="118">
        <v>0</v>
      </c>
      <c r="M8" s="118">
        <v>0</v>
      </c>
      <c r="N8" s="117"/>
      <c r="P8" s="350" t="s">
        <v>10</v>
      </c>
      <c r="Q8" s="350"/>
      <c r="R8" s="350"/>
      <c r="S8" s="350"/>
      <c r="T8" s="350"/>
      <c r="U8" s="350"/>
      <c r="V8" s="350"/>
      <c r="W8" s="350"/>
    </row>
    <row r="9" spans="1:25" ht="25.5" customHeight="1" thickBot="1" x14ac:dyDescent="0.25">
      <c r="B9" s="115"/>
      <c r="C9" s="349" t="s">
        <v>10</v>
      </c>
      <c r="D9" s="349"/>
      <c r="E9" s="349"/>
      <c r="F9" s="349"/>
      <c r="G9" s="349"/>
      <c r="H9" s="349"/>
      <c r="I9" s="349"/>
      <c r="J9" s="349"/>
      <c r="K9" s="349"/>
      <c r="L9" s="349"/>
      <c r="M9" s="349"/>
      <c r="N9" s="349"/>
      <c r="O9" s="349"/>
      <c r="P9" s="349"/>
      <c r="Q9" s="349"/>
      <c r="R9" s="349"/>
      <c r="S9" s="349"/>
      <c r="T9" s="349"/>
      <c r="U9" s="349"/>
      <c r="V9" s="349"/>
      <c r="W9" s="350"/>
    </row>
    <row r="10" spans="1:25" ht="66.75" customHeight="1" thickTop="1" thickBot="1" x14ac:dyDescent="0.25">
      <c r="B10" s="119" t="s">
        <v>22</v>
      </c>
      <c r="C10" s="358" t="s">
        <v>2477</v>
      </c>
      <c r="D10" s="358"/>
      <c r="E10" s="358"/>
      <c r="F10" s="358"/>
      <c r="G10" s="358"/>
      <c r="H10" s="358"/>
      <c r="I10" s="358"/>
      <c r="J10" s="358"/>
      <c r="K10" s="358"/>
      <c r="L10" s="358"/>
      <c r="M10" s="358"/>
      <c r="N10" s="358"/>
      <c r="O10" s="358"/>
      <c r="P10" s="358"/>
      <c r="Q10" s="358"/>
      <c r="R10" s="358"/>
      <c r="S10" s="358"/>
      <c r="T10" s="358"/>
      <c r="U10" s="358"/>
      <c r="V10" s="358"/>
      <c r="W10" s="359"/>
    </row>
    <row r="11" spans="1:25" ht="9" customHeight="1" thickTop="1" thickBot="1" x14ac:dyDescent="0.25">
      <c r="B11" s="120"/>
      <c r="C11" s="121"/>
      <c r="D11" s="121"/>
      <c r="E11" s="121"/>
      <c r="F11" s="121"/>
      <c r="G11" s="121"/>
      <c r="H11" s="103"/>
      <c r="I11" s="103"/>
      <c r="J11" s="103"/>
      <c r="K11" s="103"/>
      <c r="L11" s="103"/>
      <c r="M11" s="103"/>
      <c r="N11" s="103"/>
      <c r="O11" s="103"/>
      <c r="P11" s="103"/>
      <c r="Q11" s="103"/>
      <c r="R11" s="103"/>
      <c r="S11" s="103"/>
      <c r="T11" s="103"/>
      <c r="U11" s="103"/>
      <c r="V11" s="103"/>
      <c r="W11" s="103"/>
    </row>
    <row r="12" spans="1:25" ht="21.75" customHeight="1" thickTop="1" thickBot="1" x14ac:dyDescent="0.25">
      <c r="B12" s="105" t="s">
        <v>24</v>
      </c>
      <c r="C12" s="106"/>
      <c r="D12" s="106"/>
      <c r="E12" s="106"/>
      <c r="F12" s="106"/>
      <c r="G12" s="106"/>
      <c r="H12" s="107"/>
      <c r="I12" s="107"/>
      <c r="J12" s="107"/>
      <c r="K12" s="107"/>
      <c r="L12" s="107"/>
      <c r="M12" s="107"/>
      <c r="N12" s="107"/>
      <c r="O12" s="107"/>
      <c r="P12" s="107"/>
      <c r="Q12" s="107"/>
      <c r="R12" s="107"/>
      <c r="S12" s="107"/>
      <c r="T12" s="107"/>
      <c r="U12" s="107"/>
      <c r="V12" s="107"/>
      <c r="W12" s="108"/>
    </row>
    <row r="13" spans="1:25" ht="19.5" customHeight="1" thickTop="1" x14ac:dyDescent="0.2">
      <c r="B13" s="362" t="s">
        <v>25</v>
      </c>
      <c r="C13" s="363"/>
      <c r="D13" s="363"/>
      <c r="E13" s="363"/>
      <c r="F13" s="363"/>
      <c r="G13" s="363"/>
      <c r="H13" s="363"/>
      <c r="I13" s="363"/>
      <c r="J13" s="122"/>
      <c r="K13" s="363" t="s">
        <v>26</v>
      </c>
      <c r="L13" s="363"/>
      <c r="M13" s="363"/>
      <c r="N13" s="363"/>
      <c r="O13" s="363"/>
      <c r="P13" s="363"/>
      <c r="Q13" s="363"/>
      <c r="R13" s="123"/>
      <c r="S13" s="363" t="s">
        <v>27</v>
      </c>
      <c r="T13" s="363"/>
      <c r="U13" s="363"/>
      <c r="V13" s="363"/>
      <c r="W13" s="364"/>
    </row>
    <row r="14" spans="1:25" ht="69" customHeight="1" x14ac:dyDescent="0.2">
      <c r="B14" s="113" t="s">
        <v>28</v>
      </c>
      <c r="C14" s="360" t="s">
        <v>10</v>
      </c>
      <c r="D14" s="360"/>
      <c r="E14" s="360"/>
      <c r="F14" s="360"/>
      <c r="G14" s="360"/>
      <c r="H14" s="360"/>
      <c r="I14" s="360"/>
      <c r="J14" s="124"/>
      <c r="K14" s="124" t="s">
        <v>29</v>
      </c>
      <c r="L14" s="360" t="s">
        <v>10</v>
      </c>
      <c r="M14" s="360"/>
      <c r="N14" s="360"/>
      <c r="O14" s="360"/>
      <c r="P14" s="360"/>
      <c r="Q14" s="360"/>
      <c r="S14" s="124" t="s">
        <v>30</v>
      </c>
      <c r="T14" s="365" t="s">
        <v>1806</v>
      </c>
      <c r="U14" s="365"/>
      <c r="V14" s="365"/>
      <c r="W14" s="365"/>
    </row>
    <row r="15" spans="1:25" ht="86.25" customHeight="1" x14ac:dyDescent="0.2">
      <c r="B15" s="113" t="s">
        <v>32</v>
      </c>
      <c r="C15" s="360" t="s">
        <v>10</v>
      </c>
      <c r="D15" s="360"/>
      <c r="E15" s="360"/>
      <c r="F15" s="360"/>
      <c r="G15" s="360"/>
      <c r="H15" s="360"/>
      <c r="I15" s="360"/>
      <c r="J15" s="124"/>
      <c r="K15" s="124" t="s">
        <v>32</v>
      </c>
      <c r="L15" s="360" t="s">
        <v>10</v>
      </c>
      <c r="M15" s="360"/>
      <c r="N15" s="360"/>
      <c r="O15" s="360"/>
      <c r="P15" s="360"/>
      <c r="Q15" s="360"/>
      <c r="S15" s="124" t="s">
        <v>33</v>
      </c>
      <c r="T15" s="365" t="s">
        <v>10</v>
      </c>
      <c r="U15" s="365"/>
      <c r="V15" s="365"/>
      <c r="W15" s="365"/>
    </row>
    <row r="16" spans="1:25" ht="25.5" customHeight="1" thickBot="1" x14ac:dyDescent="0.25">
      <c r="B16" s="125" t="s">
        <v>34</v>
      </c>
      <c r="C16" s="366" t="s">
        <v>10</v>
      </c>
      <c r="D16" s="366"/>
      <c r="E16" s="366"/>
      <c r="F16" s="366"/>
      <c r="G16" s="366"/>
      <c r="H16" s="366"/>
      <c r="I16" s="366"/>
      <c r="J16" s="366"/>
      <c r="K16" s="366"/>
      <c r="L16" s="366"/>
      <c r="M16" s="366"/>
      <c r="N16" s="366"/>
      <c r="O16" s="366"/>
      <c r="P16" s="366"/>
      <c r="Q16" s="366"/>
      <c r="R16" s="366"/>
      <c r="S16" s="366"/>
      <c r="T16" s="366"/>
      <c r="U16" s="366"/>
      <c r="V16" s="366"/>
      <c r="W16" s="367"/>
    </row>
    <row r="17" spans="2:27" ht="21.75" customHeight="1" thickTop="1" thickBot="1" x14ac:dyDescent="0.25">
      <c r="B17" s="105" t="s">
        <v>35</v>
      </c>
      <c r="C17" s="106"/>
      <c r="D17" s="106"/>
      <c r="E17" s="106"/>
      <c r="F17" s="106"/>
      <c r="G17" s="106"/>
      <c r="H17" s="107"/>
      <c r="I17" s="107"/>
      <c r="J17" s="107"/>
      <c r="K17" s="107"/>
      <c r="L17" s="107"/>
      <c r="M17" s="107"/>
      <c r="N17" s="107"/>
      <c r="O17" s="107"/>
      <c r="P17" s="107"/>
      <c r="Q17" s="107"/>
      <c r="R17" s="107"/>
      <c r="S17" s="107"/>
      <c r="T17" s="107"/>
      <c r="U17" s="107"/>
      <c r="V17" s="107"/>
      <c r="W17" s="108"/>
    </row>
    <row r="18" spans="2:27" ht="25.5" customHeight="1" thickTop="1" thickBot="1" x14ac:dyDescent="0.25">
      <c r="B18" s="368" t="s">
        <v>36</v>
      </c>
      <c r="C18" s="369"/>
      <c r="D18" s="369"/>
      <c r="E18" s="369"/>
      <c r="F18" s="369"/>
      <c r="G18" s="369"/>
      <c r="H18" s="369"/>
      <c r="I18" s="369"/>
      <c r="J18" s="369"/>
      <c r="K18" s="369"/>
      <c r="L18" s="369"/>
      <c r="M18" s="369"/>
      <c r="N18" s="369"/>
      <c r="O18" s="369"/>
      <c r="P18" s="369"/>
      <c r="Q18" s="369"/>
      <c r="R18" s="369"/>
      <c r="S18" s="369"/>
      <c r="T18" s="370"/>
      <c r="U18" s="371" t="s">
        <v>37</v>
      </c>
      <c r="V18" s="372"/>
      <c r="W18" s="373"/>
    </row>
    <row r="19" spans="2:27" ht="12.75" customHeight="1" x14ac:dyDescent="0.2">
      <c r="B19" s="374" t="s">
        <v>38</v>
      </c>
      <c r="C19" s="375"/>
      <c r="D19" s="375"/>
      <c r="E19" s="375"/>
      <c r="F19" s="375"/>
      <c r="G19" s="375"/>
      <c r="H19" s="375"/>
      <c r="I19" s="375"/>
      <c r="J19" s="375"/>
      <c r="K19" s="375"/>
      <c r="L19" s="375"/>
      <c r="M19" s="375" t="s">
        <v>39</v>
      </c>
      <c r="N19" s="375"/>
      <c r="O19" s="375" t="s">
        <v>40</v>
      </c>
      <c r="P19" s="375"/>
      <c r="Q19" s="375" t="s">
        <v>41</v>
      </c>
      <c r="R19" s="375"/>
      <c r="S19" s="375" t="s">
        <v>42</v>
      </c>
      <c r="T19" s="378" t="s">
        <v>43</v>
      </c>
      <c r="U19" s="380" t="s">
        <v>44</v>
      </c>
      <c r="V19" s="382" t="s">
        <v>45</v>
      </c>
      <c r="W19" s="383" t="s">
        <v>46</v>
      </c>
    </row>
    <row r="20" spans="2:27" ht="27" customHeight="1" thickBot="1" x14ac:dyDescent="0.25">
      <c r="B20" s="376"/>
      <c r="C20" s="377"/>
      <c r="D20" s="377"/>
      <c r="E20" s="377"/>
      <c r="F20" s="377"/>
      <c r="G20" s="377"/>
      <c r="H20" s="377"/>
      <c r="I20" s="377"/>
      <c r="J20" s="377"/>
      <c r="K20" s="377"/>
      <c r="L20" s="377"/>
      <c r="M20" s="377"/>
      <c r="N20" s="377"/>
      <c r="O20" s="377"/>
      <c r="P20" s="377"/>
      <c r="Q20" s="377"/>
      <c r="R20" s="377"/>
      <c r="S20" s="377"/>
      <c r="T20" s="379"/>
      <c r="U20" s="381"/>
      <c r="V20" s="377"/>
      <c r="W20" s="384"/>
      <c r="Z20" s="126" t="s">
        <v>10</v>
      </c>
      <c r="AA20" s="126" t="s">
        <v>47</v>
      </c>
    </row>
    <row r="21" spans="2:27" ht="56.25" customHeight="1" thickBot="1" x14ac:dyDescent="0.25">
      <c r="B21" s="385"/>
      <c r="C21" s="386"/>
      <c r="D21" s="386"/>
      <c r="E21" s="386"/>
      <c r="F21" s="386"/>
      <c r="G21" s="386"/>
      <c r="H21" s="386"/>
      <c r="I21" s="386"/>
      <c r="J21" s="386"/>
      <c r="K21" s="386"/>
      <c r="L21" s="386"/>
      <c r="M21" s="387"/>
      <c r="N21" s="387"/>
      <c r="O21" s="387"/>
      <c r="P21" s="387"/>
      <c r="Q21" s="387"/>
      <c r="R21" s="387"/>
      <c r="S21" s="127"/>
      <c r="T21" s="127"/>
      <c r="U21" s="127"/>
      <c r="V21" s="127"/>
      <c r="W21" s="128"/>
    </row>
    <row r="22" spans="2:27" ht="21.75" customHeight="1" thickTop="1" thickBot="1" x14ac:dyDescent="0.25">
      <c r="B22" s="105" t="s">
        <v>62</v>
      </c>
      <c r="C22" s="106"/>
      <c r="D22" s="106"/>
      <c r="E22" s="106"/>
      <c r="F22" s="106"/>
      <c r="G22" s="106"/>
      <c r="H22" s="107"/>
      <c r="I22" s="107"/>
      <c r="J22" s="107"/>
      <c r="K22" s="107"/>
      <c r="L22" s="107"/>
      <c r="M22" s="107"/>
      <c r="N22" s="107"/>
      <c r="O22" s="107"/>
      <c r="P22" s="107"/>
      <c r="Q22" s="107"/>
      <c r="R22" s="107"/>
      <c r="S22" s="107"/>
      <c r="T22" s="107"/>
      <c r="U22" s="107"/>
      <c r="V22" s="107"/>
      <c r="W22" s="108"/>
      <c r="X22" s="117"/>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129" t="s">
        <v>42</v>
      </c>
      <c r="S23" s="372" t="s">
        <v>43</v>
      </c>
      <c r="T23" s="372"/>
      <c r="U23" s="130" t="s">
        <v>63</v>
      </c>
      <c r="V23" s="371" t="s">
        <v>64</v>
      </c>
      <c r="W23" s="373"/>
    </row>
    <row r="24" spans="2:27" ht="30.75" customHeight="1" thickBot="1" x14ac:dyDescent="0.25">
      <c r="B24" s="277"/>
      <c r="C24" s="278"/>
      <c r="D24" s="278"/>
      <c r="E24" s="278"/>
      <c r="F24" s="278"/>
      <c r="G24" s="278"/>
      <c r="H24" s="278"/>
      <c r="I24" s="278"/>
      <c r="J24" s="278"/>
      <c r="K24" s="278"/>
      <c r="L24" s="278"/>
      <c r="M24" s="278"/>
      <c r="N24" s="278"/>
      <c r="O24" s="278"/>
      <c r="P24" s="278"/>
      <c r="Q24" s="279"/>
      <c r="R24" s="131" t="s">
        <v>65</v>
      </c>
      <c r="S24" s="131" t="s">
        <v>65</v>
      </c>
      <c r="T24" s="131" t="s">
        <v>49</v>
      </c>
      <c r="U24" s="131" t="s">
        <v>65</v>
      </c>
      <c r="V24" s="131" t="s">
        <v>66</v>
      </c>
      <c r="W24" s="132" t="s">
        <v>54</v>
      </c>
      <c r="Y24" s="117"/>
    </row>
    <row r="25" spans="2:27" ht="23.25" customHeight="1" thickBot="1" x14ac:dyDescent="0.25">
      <c r="B25" s="397" t="s">
        <v>67</v>
      </c>
      <c r="C25" s="398"/>
      <c r="D25" s="398"/>
      <c r="E25" s="133" t="s">
        <v>1795</v>
      </c>
      <c r="F25" s="133"/>
      <c r="G25" s="133"/>
      <c r="H25" s="134"/>
      <c r="I25" s="134"/>
      <c r="J25" s="134"/>
      <c r="K25" s="134"/>
      <c r="L25" s="134"/>
      <c r="M25" s="134"/>
      <c r="N25" s="134"/>
      <c r="O25" s="134"/>
      <c r="P25" s="135"/>
      <c r="Q25" s="135"/>
      <c r="R25" s="136">
        <v>7.2973249999999998</v>
      </c>
      <c r="S25" s="136"/>
      <c r="T25" s="135"/>
      <c r="U25" s="136">
        <v>1.1100177099999999</v>
      </c>
      <c r="V25" s="135"/>
      <c r="W25" s="137">
        <f>+IF(ISERR(U25/R25*100),"N/A",ROUND(U25/R25*100,2))</f>
        <v>15.21</v>
      </c>
    </row>
    <row r="26" spans="2:27" ht="26.25" customHeight="1" thickBot="1" x14ac:dyDescent="0.25">
      <c r="B26" s="399" t="s">
        <v>71</v>
      </c>
      <c r="C26" s="400"/>
      <c r="D26" s="400"/>
      <c r="E26" s="138" t="s">
        <v>1795</v>
      </c>
      <c r="F26" s="138"/>
      <c r="G26" s="138"/>
      <c r="H26" s="139"/>
      <c r="I26" s="139"/>
      <c r="J26" s="139"/>
      <c r="K26" s="139"/>
      <c r="L26" s="139"/>
      <c r="M26" s="139"/>
      <c r="N26" s="139"/>
      <c r="O26" s="139"/>
      <c r="P26" s="140"/>
      <c r="Q26" s="140"/>
      <c r="R26" s="141">
        <v>7.2973249999999998</v>
      </c>
      <c r="S26" s="141">
        <v>1.316149</v>
      </c>
      <c r="T26" s="141">
        <f>+IF(ISERR(S26/R26*100),"N/A",ROUND(S26/R26*100,2))</f>
        <v>18.04</v>
      </c>
      <c r="U26" s="141">
        <v>1.1100177099999999</v>
      </c>
      <c r="V26" s="141">
        <f>+IF(ISERR(U26/S26*100),"N/A",ROUND(U26/S26*100,2))</f>
        <v>84.34</v>
      </c>
      <c r="W26" s="142">
        <f>+IF(ISERR(U26/R26*100),"N/A",ROUND(U26/R26*100,2))</f>
        <v>15.21</v>
      </c>
    </row>
    <row r="27" spans="2:27" ht="22.5" customHeight="1" thickTop="1" thickBot="1" x14ac:dyDescent="0.25">
      <c r="B27" s="105" t="s">
        <v>74</v>
      </c>
      <c r="C27" s="106"/>
      <c r="D27" s="106"/>
      <c r="E27" s="106"/>
      <c r="F27" s="106"/>
      <c r="G27" s="106"/>
      <c r="H27" s="107"/>
      <c r="I27" s="107"/>
      <c r="J27" s="107"/>
      <c r="K27" s="107"/>
      <c r="L27" s="107"/>
      <c r="M27" s="107"/>
      <c r="N27" s="107"/>
      <c r="O27" s="107"/>
      <c r="P27" s="107"/>
      <c r="Q27" s="107"/>
      <c r="R27" s="107"/>
      <c r="S27" s="107"/>
      <c r="T27" s="107"/>
      <c r="U27" s="107"/>
      <c r="V27" s="107"/>
      <c r="W27" s="108"/>
    </row>
    <row r="28" spans="2:27" ht="37.5" customHeight="1" thickTop="1" x14ac:dyDescent="0.2">
      <c r="B28" s="401" t="s">
        <v>2479</v>
      </c>
      <c r="C28" s="402"/>
      <c r="D28" s="402"/>
      <c r="E28" s="402"/>
      <c r="F28" s="402"/>
      <c r="G28" s="402"/>
      <c r="H28" s="402"/>
      <c r="I28" s="402"/>
      <c r="J28" s="402"/>
      <c r="K28" s="402"/>
      <c r="L28" s="402"/>
      <c r="M28" s="402"/>
      <c r="N28" s="402"/>
      <c r="O28" s="402"/>
      <c r="P28" s="402"/>
      <c r="Q28" s="402"/>
      <c r="R28" s="402"/>
      <c r="S28" s="402"/>
      <c r="T28" s="402"/>
      <c r="U28" s="402"/>
      <c r="V28" s="402"/>
      <c r="W28" s="403"/>
    </row>
    <row r="29" spans="2:27" ht="151.5" customHeight="1" thickBot="1" x14ac:dyDescent="0.25">
      <c r="B29" s="404"/>
      <c r="C29" s="405"/>
      <c r="D29" s="405"/>
      <c r="E29" s="405"/>
      <c r="F29" s="405"/>
      <c r="G29" s="405"/>
      <c r="H29" s="405"/>
      <c r="I29" s="405"/>
      <c r="J29" s="405"/>
      <c r="K29" s="405"/>
      <c r="L29" s="405"/>
      <c r="M29" s="405"/>
      <c r="N29" s="405"/>
      <c r="O29" s="405"/>
      <c r="P29" s="405"/>
      <c r="Q29" s="405"/>
      <c r="R29" s="405"/>
      <c r="S29" s="405"/>
      <c r="T29" s="405"/>
      <c r="U29" s="405"/>
      <c r="V29" s="405"/>
      <c r="W29" s="406"/>
    </row>
    <row r="30" spans="2:27" ht="30" customHeight="1" thickTop="1" x14ac:dyDescent="0.2">
      <c r="B30" s="388" t="s">
        <v>2473</v>
      </c>
      <c r="C30" s="389"/>
      <c r="D30" s="389"/>
      <c r="E30" s="389"/>
      <c r="F30" s="389"/>
      <c r="G30" s="389"/>
      <c r="H30" s="389"/>
      <c r="I30" s="389"/>
      <c r="J30" s="389"/>
      <c r="K30" s="389"/>
      <c r="L30" s="389"/>
      <c r="M30" s="389"/>
      <c r="N30" s="389"/>
      <c r="O30" s="389"/>
      <c r="P30" s="389"/>
      <c r="Q30" s="389"/>
      <c r="R30" s="389"/>
      <c r="S30" s="389"/>
      <c r="T30" s="389"/>
      <c r="U30" s="389"/>
      <c r="V30" s="389"/>
      <c r="W30" s="390"/>
    </row>
    <row r="31" spans="2:27" ht="15" customHeight="1" thickBot="1" x14ac:dyDescent="0.25">
      <c r="B31" s="391"/>
      <c r="C31" s="392"/>
      <c r="D31" s="392"/>
      <c r="E31" s="392"/>
      <c r="F31" s="392"/>
      <c r="G31" s="392"/>
      <c r="H31" s="392"/>
      <c r="I31" s="392"/>
      <c r="J31" s="392"/>
      <c r="K31" s="392"/>
      <c r="L31" s="392"/>
      <c r="M31" s="392"/>
      <c r="N31" s="392"/>
      <c r="O31" s="392"/>
      <c r="P31" s="392"/>
      <c r="Q31" s="392"/>
      <c r="R31" s="392"/>
      <c r="S31" s="392"/>
      <c r="T31" s="392"/>
      <c r="U31" s="392"/>
      <c r="V31" s="392"/>
      <c r="W31" s="393"/>
    </row>
    <row r="32" spans="2:27" ht="27.75" customHeight="1" thickTop="1" x14ac:dyDescent="0.2">
      <c r="B32" s="388" t="s">
        <v>2474</v>
      </c>
      <c r="C32" s="389"/>
      <c r="D32" s="389"/>
      <c r="E32" s="389"/>
      <c r="F32" s="389"/>
      <c r="G32" s="389"/>
      <c r="H32" s="389"/>
      <c r="I32" s="389"/>
      <c r="J32" s="389"/>
      <c r="K32" s="389"/>
      <c r="L32" s="389"/>
      <c r="M32" s="389"/>
      <c r="N32" s="389"/>
      <c r="O32" s="389"/>
      <c r="P32" s="389"/>
      <c r="Q32" s="389"/>
      <c r="R32" s="389"/>
      <c r="S32" s="389"/>
      <c r="T32" s="389"/>
      <c r="U32" s="389"/>
      <c r="V32" s="389"/>
      <c r="W32" s="390"/>
    </row>
    <row r="33" spans="2:23" ht="15.75" thickBot="1" x14ac:dyDescent="0.25">
      <c r="B33" s="394"/>
      <c r="C33" s="395"/>
      <c r="D33" s="395"/>
      <c r="E33" s="395"/>
      <c r="F33" s="395"/>
      <c r="G33" s="395"/>
      <c r="H33" s="395"/>
      <c r="I33" s="395"/>
      <c r="J33" s="395"/>
      <c r="K33" s="395"/>
      <c r="L33" s="395"/>
      <c r="M33" s="395"/>
      <c r="N33" s="395"/>
      <c r="O33" s="395"/>
      <c r="P33" s="395"/>
      <c r="Q33" s="395"/>
      <c r="R33" s="395"/>
      <c r="S33" s="395"/>
      <c r="T33" s="395"/>
      <c r="U33" s="395"/>
      <c r="V33" s="395"/>
      <c r="W33" s="396"/>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72.75" customHeight="1" thickTop="1" thickBot="1" x14ac:dyDescent="0.25">
      <c r="B4" s="15" t="s">
        <v>3</v>
      </c>
      <c r="C4" s="16" t="s">
        <v>4</v>
      </c>
      <c r="D4" s="307" t="s">
        <v>5</v>
      </c>
      <c r="E4" s="307"/>
      <c r="F4" s="307"/>
      <c r="G4" s="307"/>
      <c r="H4" s="308"/>
      <c r="J4" s="309" t="s">
        <v>6</v>
      </c>
      <c r="K4" s="307"/>
      <c r="L4" s="16" t="s">
        <v>126</v>
      </c>
      <c r="M4" s="310" t="s">
        <v>127</v>
      </c>
      <c r="N4" s="310"/>
      <c r="O4" s="310"/>
      <c r="P4" s="310"/>
      <c r="Q4" s="311"/>
      <c r="R4" s="17"/>
      <c r="S4" s="312" t="s">
        <v>2170</v>
      </c>
      <c r="T4" s="313"/>
      <c r="U4" s="313"/>
      <c r="V4" s="303" t="s">
        <v>128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48" customHeight="1" thickBot="1" x14ac:dyDescent="0.25">
      <c r="B6" s="18" t="s">
        <v>11</v>
      </c>
      <c r="C6" s="19" t="s">
        <v>12</v>
      </c>
      <c r="D6" s="299" t="s">
        <v>13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129</v>
      </c>
      <c r="K8" s="23" t="s">
        <v>19</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130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31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131</v>
      </c>
      <c r="C21" s="288"/>
      <c r="D21" s="288"/>
      <c r="E21" s="288"/>
      <c r="F21" s="288"/>
      <c r="G21" s="288"/>
      <c r="H21" s="288"/>
      <c r="I21" s="288"/>
      <c r="J21" s="288"/>
      <c r="K21" s="288"/>
      <c r="L21" s="288"/>
      <c r="M21" s="289" t="s">
        <v>12</v>
      </c>
      <c r="N21" s="289"/>
      <c r="O21" s="289" t="s">
        <v>49</v>
      </c>
      <c r="P21" s="289"/>
      <c r="Q21" s="289" t="s">
        <v>132</v>
      </c>
      <c r="R21" s="289"/>
      <c r="S21" s="33" t="s">
        <v>51</v>
      </c>
      <c r="T21" s="33" t="s">
        <v>55</v>
      </c>
      <c r="U21" s="33" t="s">
        <v>55</v>
      </c>
      <c r="V21" s="33" t="str">
        <f>+IF(ISERR(U21/T21*100),"N/A",ROUND(U21/T21*100,2))</f>
        <v>N/A</v>
      </c>
      <c r="W21" s="34" t="str">
        <f>+IF(ISERR(U21/S21*100),"N/A",ROUND(U21/S21*100,2))</f>
        <v>N/A</v>
      </c>
    </row>
    <row r="22" spans="2:27" ht="56.25" customHeight="1" x14ac:dyDescent="0.2">
      <c r="B22" s="287" t="s">
        <v>133</v>
      </c>
      <c r="C22" s="288"/>
      <c r="D22" s="288"/>
      <c r="E22" s="288"/>
      <c r="F22" s="288"/>
      <c r="G22" s="288"/>
      <c r="H22" s="288"/>
      <c r="I22" s="288"/>
      <c r="J22" s="288"/>
      <c r="K22" s="288"/>
      <c r="L22" s="288"/>
      <c r="M22" s="289" t="s">
        <v>12</v>
      </c>
      <c r="N22" s="289"/>
      <c r="O22" s="289" t="s">
        <v>134</v>
      </c>
      <c r="P22" s="289"/>
      <c r="Q22" s="289" t="s">
        <v>132</v>
      </c>
      <c r="R22" s="289"/>
      <c r="S22" s="33" t="s">
        <v>51</v>
      </c>
      <c r="T22" s="33" t="s">
        <v>55</v>
      </c>
      <c r="U22" s="33" t="s">
        <v>55</v>
      </c>
      <c r="V22" s="33" t="str">
        <f>+IF(ISERR(U22/T22*100),"N/A",ROUND(U22/T22*100,2))</f>
        <v>N/A</v>
      </c>
      <c r="W22" s="34" t="str">
        <f>+IF(ISERR(U22/S22*100),"N/A",ROUND(U22/S22*100,2))</f>
        <v>N/A</v>
      </c>
    </row>
    <row r="23" spans="2:27" ht="56.25" customHeight="1" thickBot="1" x14ac:dyDescent="0.25">
      <c r="B23" s="287" t="s">
        <v>135</v>
      </c>
      <c r="C23" s="288"/>
      <c r="D23" s="288"/>
      <c r="E23" s="288"/>
      <c r="F23" s="288"/>
      <c r="G23" s="288"/>
      <c r="H23" s="288"/>
      <c r="I23" s="288"/>
      <c r="J23" s="288"/>
      <c r="K23" s="288"/>
      <c r="L23" s="288"/>
      <c r="M23" s="289" t="s">
        <v>12</v>
      </c>
      <c r="N23" s="289"/>
      <c r="O23" s="289" t="s">
        <v>136</v>
      </c>
      <c r="P23" s="289"/>
      <c r="Q23" s="289" t="s">
        <v>54</v>
      </c>
      <c r="R23" s="289"/>
      <c r="S23" s="33" t="s">
        <v>137</v>
      </c>
      <c r="T23" s="33" t="s">
        <v>55</v>
      </c>
      <c r="U23" s="33" t="s">
        <v>55</v>
      </c>
      <c r="V23" s="33" t="str">
        <f>+IF(ISERR(U23/T23*100),"N/A",ROUND(U23/T23*100,2))</f>
        <v>N/A</v>
      </c>
      <c r="W23" s="34" t="str">
        <f>+IF(ISERR(U23/S23*100),"N/A",ROUND(U23/S23*100,2))</f>
        <v>N/A</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68</v>
      </c>
      <c r="F27" s="37"/>
      <c r="G27" s="37"/>
      <c r="H27" s="38"/>
      <c r="I27" s="38"/>
      <c r="J27" s="38"/>
      <c r="K27" s="38"/>
      <c r="L27" s="38"/>
      <c r="M27" s="38"/>
      <c r="N27" s="38"/>
      <c r="O27" s="38"/>
      <c r="P27" s="39"/>
      <c r="Q27" s="39"/>
      <c r="R27" s="40" t="s">
        <v>138</v>
      </c>
      <c r="S27" s="40" t="s">
        <v>10</v>
      </c>
      <c r="T27" s="39"/>
      <c r="U27" s="40" t="s">
        <v>139</v>
      </c>
      <c r="V27" s="39"/>
      <c r="W27" s="41">
        <f>+IF(ISERR(U27/R27*100),"N/A",ROUND(U27/R27*100,2))</f>
        <v>0.42</v>
      </c>
    </row>
    <row r="28" spans="2:27" ht="26.25" customHeight="1" thickBot="1" x14ac:dyDescent="0.25">
      <c r="B28" s="282" t="s">
        <v>71</v>
      </c>
      <c r="C28" s="283"/>
      <c r="D28" s="283"/>
      <c r="E28" s="42" t="s">
        <v>68</v>
      </c>
      <c r="F28" s="42"/>
      <c r="G28" s="42"/>
      <c r="H28" s="43"/>
      <c r="I28" s="43"/>
      <c r="J28" s="43"/>
      <c r="K28" s="43"/>
      <c r="L28" s="43"/>
      <c r="M28" s="43"/>
      <c r="N28" s="43"/>
      <c r="O28" s="43"/>
      <c r="P28" s="44"/>
      <c r="Q28" s="44"/>
      <c r="R28" s="45" t="s">
        <v>140</v>
      </c>
      <c r="S28" s="45" t="s">
        <v>141</v>
      </c>
      <c r="T28" s="45">
        <f>+IF(ISERR(S28/R28*100),"N/A",ROUND(S28/R28*100,2))</f>
        <v>0.72</v>
      </c>
      <c r="U28" s="45" t="s">
        <v>139</v>
      </c>
      <c r="V28" s="45">
        <f>+IF(ISERR(U28/S28*100),"N/A",ROUND(U28/S28*100,2))</f>
        <v>59.2</v>
      </c>
      <c r="W28" s="46">
        <f>+IF(ISERR(U28/R28*100),"N/A",ROUND(U28/R28*100,2))</f>
        <v>0.42</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2449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4.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2450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2451</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5.75"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4" t="s">
        <v>3</v>
      </c>
      <c r="C4" s="155" t="s">
        <v>1791</v>
      </c>
      <c r="D4" s="211" t="s">
        <v>1790</v>
      </c>
      <c r="E4" s="211"/>
      <c r="F4" s="211"/>
      <c r="G4" s="211"/>
      <c r="H4" s="212"/>
      <c r="I4" s="156"/>
      <c r="J4" s="213" t="s">
        <v>6</v>
      </c>
      <c r="K4" s="211"/>
      <c r="L4" s="155" t="s">
        <v>1845</v>
      </c>
      <c r="M4" s="214" t="s">
        <v>1844</v>
      </c>
      <c r="N4" s="214"/>
      <c r="O4" s="214"/>
      <c r="P4" s="214"/>
      <c r="Q4" s="215"/>
      <c r="R4" s="157"/>
      <c r="S4" s="216" t="s">
        <v>2170</v>
      </c>
      <c r="T4" s="217"/>
      <c r="U4" s="217"/>
      <c r="V4" s="218" t="s">
        <v>1843</v>
      </c>
      <c r="W4" s="219"/>
    </row>
    <row r="5" spans="1:25" ht="15.75" customHeight="1" thickTop="1" x14ac:dyDescent="0.2">
      <c r="B5" s="194" t="s">
        <v>10</v>
      </c>
      <c r="C5" s="220" t="s">
        <v>10</v>
      </c>
      <c r="D5" s="220"/>
      <c r="E5" s="220"/>
      <c r="F5" s="220"/>
      <c r="G5" s="220"/>
      <c r="H5" s="220"/>
      <c r="I5" s="220"/>
      <c r="J5" s="220"/>
      <c r="K5" s="220"/>
      <c r="L5" s="220"/>
      <c r="M5" s="220"/>
      <c r="N5" s="220"/>
      <c r="O5" s="220"/>
      <c r="P5" s="220"/>
      <c r="Q5" s="220"/>
      <c r="R5" s="220"/>
      <c r="S5" s="220"/>
      <c r="T5" s="220"/>
      <c r="U5" s="220"/>
      <c r="V5" s="220"/>
      <c r="W5" s="407"/>
    </row>
    <row r="6" spans="1:25" ht="30" customHeight="1" thickBot="1" x14ac:dyDescent="0.25">
      <c r="B6" s="194" t="s">
        <v>11</v>
      </c>
      <c r="C6" s="159" t="s">
        <v>1831</v>
      </c>
      <c r="D6" s="222" t="s">
        <v>1842</v>
      </c>
      <c r="E6" s="222"/>
      <c r="F6" s="222"/>
      <c r="G6" s="222"/>
      <c r="H6" s="222"/>
      <c r="I6" s="160"/>
      <c r="J6" s="223" t="s">
        <v>14</v>
      </c>
      <c r="K6" s="223"/>
      <c r="L6" s="223" t="s">
        <v>15</v>
      </c>
      <c r="M6" s="223"/>
      <c r="N6" s="407" t="s">
        <v>10</v>
      </c>
      <c r="O6" s="407"/>
      <c r="P6" s="407"/>
      <c r="Q6" s="407"/>
      <c r="R6" s="407"/>
      <c r="S6" s="407"/>
      <c r="T6" s="407"/>
      <c r="U6" s="407"/>
      <c r="V6" s="407"/>
      <c r="W6" s="407"/>
    </row>
    <row r="7" spans="1:25" ht="30" customHeight="1" thickBot="1" x14ac:dyDescent="0.25">
      <c r="B7" s="195"/>
      <c r="C7" s="159" t="s">
        <v>10</v>
      </c>
      <c r="D7" s="220" t="s">
        <v>10</v>
      </c>
      <c r="E7" s="220"/>
      <c r="F7" s="220"/>
      <c r="G7" s="220"/>
      <c r="H7" s="220"/>
      <c r="I7" s="160"/>
      <c r="J7" s="21" t="s">
        <v>16</v>
      </c>
      <c r="K7" s="21" t="s">
        <v>17</v>
      </c>
      <c r="L7" s="21" t="s">
        <v>16</v>
      </c>
      <c r="M7" s="21" t="s">
        <v>17</v>
      </c>
      <c r="N7" s="162"/>
      <c r="O7" s="407" t="s">
        <v>10</v>
      </c>
      <c r="P7" s="407"/>
      <c r="Q7" s="407"/>
      <c r="R7" s="407"/>
      <c r="S7" s="407"/>
      <c r="T7" s="407"/>
      <c r="U7" s="407"/>
      <c r="V7" s="407"/>
      <c r="W7" s="407"/>
    </row>
    <row r="8" spans="1:25" ht="30" customHeight="1" thickBot="1" x14ac:dyDescent="0.25">
      <c r="B8" s="195"/>
      <c r="C8" s="159" t="s">
        <v>10</v>
      </c>
      <c r="D8" s="220" t="s">
        <v>10</v>
      </c>
      <c r="E8" s="220"/>
      <c r="F8" s="220"/>
      <c r="G8" s="220"/>
      <c r="H8" s="220"/>
      <c r="I8" s="160"/>
      <c r="J8" s="23" t="s">
        <v>1841</v>
      </c>
      <c r="K8" s="23" t="s">
        <v>1840</v>
      </c>
      <c r="L8" s="23" t="s">
        <v>1839</v>
      </c>
      <c r="M8" s="23" t="s">
        <v>1838</v>
      </c>
      <c r="N8" s="162"/>
      <c r="O8" s="160"/>
      <c r="P8" s="407" t="s">
        <v>10</v>
      </c>
      <c r="Q8" s="407"/>
      <c r="R8" s="407"/>
      <c r="S8" s="407"/>
      <c r="T8" s="407"/>
      <c r="U8" s="407"/>
      <c r="V8" s="407"/>
      <c r="W8" s="407"/>
    </row>
    <row r="9" spans="1:25" ht="25.5" customHeight="1" thickBot="1" x14ac:dyDescent="0.25">
      <c r="B9" s="195"/>
      <c r="C9" s="220" t="s">
        <v>10</v>
      </c>
      <c r="D9" s="220"/>
      <c r="E9" s="220"/>
      <c r="F9" s="220"/>
      <c r="G9" s="220"/>
      <c r="H9" s="220"/>
      <c r="I9" s="220"/>
      <c r="J9" s="220"/>
      <c r="K9" s="220"/>
      <c r="L9" s="220"/>
      <c r="M9" s="220"/>
      <c r="N9" s="220"/>
      <c r="O9" s="220"/>
      <c r="P9" s="220"/>
      <c r="Q9" s="220"/>
      <c r="R9" s="220"/>
      <c r="S9" s="220"/>
      <c r="T9" s="220"/>
      <c r="U9" s="220"/>
      <c r="V9" s="220"/>
      <c r="W9" s="407"/>
    </row>
    <row r="10" spans="1:25" ht="134.25" customHeight="1" thickTop="1" thickBot="1" x14ac:dyDescent="0.25">
      <c r="B10" s="24" t="s">
        <v>22</v>
      </c>
      <c r="C10" s="218" t="s">
        <v>1837</v>
      </c>
      <c r="D10" s="218"/>
      <c r="E10" s="218"/>
      <c r="F10" s="218"/>
      <c r="G10" s="218"/>
      <c r="H10" s="218"/>
      <c r="I10" s="218"/>
      <c r="J10" s="218"/>
      <c r="K10" s="218"/>
      <c r="L10" s="218"/>
      <c r="M10" s="218"/>
      <c r="N10" s="218"/>
      <c r="O10" s="218"/>
      <c r="P10" s="218"/>
      <c r="Q10" s="218"/>
      <c r="R10" s="218"/>
      <c r="S10" s="218"/>
      <c r="T10" s="218"/>
      <c r="U10" s="218"/>
      <c r="V10" s="218"/>
      <c r="W10" s="219"/>
    </row>
    <row r="11" spans="1:25" ht="9" customHeight="1" thickTop="1" thickBot="1" x14ac:dyDescent="0.25">
      <c r="H11" s="147"/>
      <c r="I11" s="147"/>
      <c r="J11" s="147"/>
      <c r="K11" s="147"/>
      <c r="L11" s="147"/>
      <c r="M11" s="147"/>
      <c r="N11" s="147"/>
      <c r="O11" s="147"/>
      <c r="P11" s="147"/>
      <c r="Q11" s="147"/>
      <c r="R11" s="147"/>
      <c r="S11" s="147"/>
      <c r="T11" s="147"/>
      <c r="U11" s="147"/>
      <c r="V11" s="147"/>
      <c r="W11" s="147"/>
    </row>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408" t="s">
        <v>25</v>
      </c>
      <c r="C13" s="225"/>
      <c r="D13" s="225"/>
      <c r="E13" s="225"/>
      <c r="F13" s="225"/>
      <c r="G13" s="225"/>
      <c r="H13" s="225"/>
      <c r="I13" s="225"/>
      <c r="J13" s="27"/>
      <c r="K13" s="225" t="s">
        <v>26</v>
      </c>
      <c r="L13" s="225"/>
      <c r="M13" s="225"/>
      <c r="N13" s="225"/>
      <c r="O13" s="225"/>
      <c r="P13" s="225"/>
      <c r="Q13" s="225"/>
      <c r="R13" s="28"/>
      <c r="S13" s="225" t="s">
        <v>27</v>
      </c>
      <c r="T13" s="225"/>
      <c r="U13" s="225"/>
      <c r="V13" s="225"/>
      <c r="W13" s="409"/>
    </row>
    <row r="14" spans="1:25" ht="69" customHeight="1" x14ac:dyDescent="0.2">
      <c r="B14" s="194" t="s">
        <v>28</v>
      </c>
      <c r="C14" s="222" t="s">
        <v>10</v>
      </c>
      <c r="D14" s="222"/>
      <c r="E14" s="222"/>
      <c r="F14" s="222"/>
      <c r="G14" s="222"/>
      <c r="H14" s="222"/>
      <c r="I14" s="222"/>
      <c r="J14" s="163"/>
      <c r="K14" s="163" t="s">
        <v>29</v>
      </c>
      <c r="L14" s="222" t="s">
        <v>10</v>
      </c>
      <c r="M14" s="222"/>
      <c r="N14" s="222"/>
      <c r="O14" s="222"/>
      <c r="P14" s="222"/>
      <c r="Q14" s="222"/>
      <c r="R14" s="160"/>
      <c r="S14" s="163" t="s">
        <v>30</v>
      </c>
      <c r="T14" s="410" t="s">
        <v>1836</v>
      </c>
      <c r="U14" s="410"/>
      <c r="V14" s="410"/>
      <c r="W14" s="41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411" t="s">
        <v>1835</v>
      </c>
      <c r="C21" s="412"/>
      <c r="D21" s="412"/>
      <c r="E21" s="412"/>
      <c r="F21" s="412"/>
      <c r="G21" s="412"/>
      <c r="H21" s="412"/>
      <c r="I21" s="412"/>
      <c r="J21" s="412"/>
      <c r="K21" s="412"/>
      <c r="L21" s="412"/>
      <c r="M21" s="413" t="s">
        <v>1831</v>
      </c>
      <c r="N21" s="413"/>
      <c r="O21" s="413" t="s">
        <v>49</v>
      </c>
      <c r="P21" s="413"/>
      <c r="Q21" s="414" t="s">
        <v>50</v>
      </c>
      <c r="R21" s="414"/>
      <c r="S21" s="165" t="s">
        <v>1834</v>
      </c>
      <c r="T21" s="165" t="s">
        <v>1833</v>
      </c>
      <c r="U21" s="165" t="s">
        <v>1832</v>
      </c>
      <c r="V21" s="165">
        <f>+IF(ISERR(U21/T21*100),"N/A",ROUND(U21/T21*100,2))</f>
        <v>138.26</v>
      </c>
      <c r="W21" s="184">
        <f>+IF(ISERR(U21/S21*100),"N/A",ROUND(U21/S21*100,2))</f>
        <v>32.119999999999997</v>
      </c>
    </row>
    <row r="22" spans="2:27" ht="56.25" customHeight="1" thickBot="1" x14ac:dyDescent="0.25">
      <c r="B22" s="415" t="s">
        <v>2506</v>
      </c>
      <c r="C22" s="416"/>
      <c r="D22" s="416"/>
      <c r="E22" s="416"/>
      <c r="F22" s="416"/>
      <c r="G22" s="416"/>
      <c r="H22" s="416"/>
      <c r="I22" s="416"/>
      <c r="J22" s="416"/>
      <c r="K22" s="416"/>
      <c r="L22" s="416"/>
      <c r="M22" s="417" t="s">
        <v>1831</v>
      </c>
      <c r="N22" s="417"/>
      <c r="O22" s="417" t="s">
        <v>49</v>
      </c>
      <c r="P22" s="417"/>
      <c r="Q22" s="418" t="s">
        <v>50</v>
      </c>
      <c r="R22" s="418"/>
      <c r="S22" s="165" t="s">
        <v>51</v>
      </c>
      <c r="T22" s="165" t="s">
        <v>1830</v>
      </c>
      <c r="U22" s="165" t="s">
        <v>1829</v>
      </c>
      <c r="V22" s="165">
        <f>+IF(ISERR(U22/T22*100),"N/A",ROUND(U22/T22*100,2))</f>
        <v>128.11000000000001</v>
      </c>
      <c r="W22" s="184">
        <f>+IF(ISERR(U22/S22*100),"N/A",ROUND(U22/S22*100,2))</f>
        <v>36.64</v>
      </c>
    </row>
    <row r="23" spans="2:27" ht="21.75" customHeight="1" thickTop="1" thickBot="1" x14ac:dyDescent="0.25">
      <c r="B23" s="180" t="s">
        <v>62</v>
      </c>
      <c r="C23" s="181"/>
      <c r="D23" s="181"/>
      <c r="E23" s="181"/>
      <c r="F23" s="181"/>
      <c r="G23" s="181"/>
      <c r="H23" s="182"/>
      <c r="I23" s="182"/>
      <c r="J23" s="182"/>
      <c r="K23" s="182"/>
      <c r="L23" s="182"/>
      <c r="M23" s="182"/>
      <c r="N23" s="182"/>
      <c r="O23" s="182"/>
      <c r="P23" s="182"/>
      <c r="Q23" s="182"/>
      <c r="R23" s="182"/>
      <c r="S23" s="182"/>
      <c r="T23" s="182"/>
      <c r="U23" s="182"/>
      <c r="V23" s="182"/>
      <c r="W23" s="183"/>
      <c r="X23" s="22"/>
    </row>
    <row r="24" spans="2:27" ht="29.25" customHeight="1" thickTop="1" thickBot="1" x14ac:dyDescent="0.25">
      <c r="B24" s="419" t="s">
        <v>2507</v>
      </c>
      <c r="C24" s="261"/>
      <c r="D24" s="261"/>
      <c r="E24" s="261"/>
      <c r="F24" s="261"/>
      <c r="G24" s="261"/>
      <c r="H24" s="261"/>
      <c r="I24" s="261"/>
      <c r="J24" s="261"/>
      <c r="K24" s="261"/>
      <c r="L24" s="261"/>
      <c r="M24" s="261"/>
      <c r="N24" s="261"/>
      <c r="O24" s="261"/>
      <c r="P24" s="261"/>
      <c r="Q24" s="262"/>
      <c r="R24" s="35" t="s">
        <v>42</v>
      </c>
      <c r="S24" s="431" t="s">
        <v>43</v>
      </c>
      <c r="T24" s="431"/>
      <c r="U24" s="148" t="s">
        <v>63</v>
      </c>
      <c r="V24" s="432" t="s">
        <v>64</v>
      </c>
      <c r="W24" s="433"/>
    </row>
    <row r="25" spans="2:27" ht="30.75" customHeight="1" thickBot="1" x14ac:dyDescent="0.25">
      <c r="B25" s="420"/>
      <c r="C25" s="421"/>
      <c r="D25" s="421"/>
      <c r="E25" s="421"/>
      <c r="F25" s="421"/>
      <c r="G25" s="421"/>
      <c r="H25" s="421"/>
      <c r="I25" s="421"/>
      <c r="J25" s="421"/>
      <c r="K25" s="421"/>
      <c r="L25" s="421"/>
      <c r="M25" s="421"/>
      <c r="N25" s="421"/>
      <c r="O25" s="421"/>
      <c r="P25" s="421"/>
      <c r="Q25" s="422"/>
      <c r="R25" s="185" t="s">
        <v>65</v>
      </c>
      <c r="S25" s="185" t="s">
        <v>65</v>
      </c>
      <c r="T25" s="185" t="s">
        <v>49</v>
      </c>
      <c r="U25" s="185" t="s">
        <v>65</v>
      </c>
      <c r="V25" s="185" t="s">
        <v>66</v>
      </c>
      <c r="W25" s="186" t="s">
        <v>54</v>
      </c>
      <c r="Y25" s="22"/>
    </row>
    <row r="26" spans="2:27" ht="23.25" customHeight="1" thickBot="1" x14ac:dyDescent="0.25">
      <c r="B26" s="434" t="s">
        <v>67</v>
      </c>
      <c r="C26" s="435"/>
      <c r="D26" s="435"/>
      <c r="E26" s="149" t="s">
        <v>1827</v>
      </c>
      <c r="F26" s="149"/>
      <c r="G26" s="149"/>
      <c r="H26" s="38"/>
      <c r="I26" s="38"/>
      <c r="J26" s="38"/>
      <c r="K26" s="38"/>
      <c r="L26" s="38"/>
      <c r="M26" s="38"/>
      <c r="N26" s="38"/>
      <c r="O26" s="38"/>
      <c r="P26" s="39"/>
      <c r="Q26" s="39"/>
      <c r="R26" s="40" t="s">
        <v>1828</v>
      </c>
      <c r="S26" s="169" t="s">
        <v>10</v>
      </c>
      <c r="T26" s="39"/>
      <c r="U26" s="169" t="s">
        <v>1824</v>
      </c>
      <c r="V26" s="39"/>
      <c r="W26" s="187">
        <f>+IF(ISERR(U26/R26*100),"N/A",ROUND(U26/R26*100,2))</f>
        <v>25.73</v>
      </c>
    </row>
    <row r="27" spans="2:27" ht="26.25" customHeight="1" thickBot="1" x14ac:dyDescent="0.25">
      <c r="B27" s="436" t="s">
        <v>71</v>
      </c>
      <c r="C27" s="437"/>
      <c r="D27" s="437"/>
      <c r="E27" s="188" t="s">
        <v>1827</v>
      </c>
      <c r="F27" s="188"/>
      <c r="G27" s="188"/>
      <c r="H27" s="189"/>
      <c r="I27" s="189"/>
      <c r="J27" s="189"/>
      <c r="K27" s="189"/>
      <c r="L27" s="189"/>
      <c r="M27" s="189"/>
      <c r="N27" s="189"/>
      <c r="O27" s="189"/>
      <c r="P27" s="190"/>
      <c r="Q27" s="190"/>
      <c r="R27" s="191" t="s">
        <v>1826</v>
      </c>
      <c r="S27" s="192" t="s">
        <v>1825</v>
      </c>
      <c r="T27" s="192">
        <f>+IF(ISERR(S27/R27*100),"N/A",ROUND(S27/R27*100,2))</f>
        <v>33.15</v>
      </c>
      <c r="U27" s="192" t="s">
        <v>1824</v>
      </c>
      <c r="V27" s="192">
        <f>+IF(ISERR(U27/S27*100),"N/A",ROUND(U27/S27*100,2))</f>
        <v>80.709999999999994</v>
      </c>
      <c r="W27" s="193">
        <f>+IF(ISERR(U27/R27*100),"N/A",ROUND(U27/R27*100,2))</f>
        <v>26.75</v>
      </c>
    </row>
    <row r="28" spans="2:27" ht="22.5" customHeight="1" thickTop="1" thickBot="1" x14ac:dyDescent="0.25">
      <c r="B28" s="180" t="s">
        <v>74</v>
      </c>
      <c r="C28" s="181"/>
      <c r="D28" s="181"/>
      <c r="E28" s="181"/>
      <c r="F28" s="181"/>
      <c r="G28" s="181"/>
      <c r="H28" s="182"/>
      <c r="I28" s="182"/>
      <c r="J28" s="182"/>
      <c r="K28" s="182"/>
      <c r="L28" s="182"/>
      <c r="M28" s="182"/>
      <c r="N28" s="182"/>
      <c r="O28" s="182"/>
      <c r="P28" s="182"/>
      <c r="Q28" s="182"/>
      <c r="R28" s="182"/>
      <c r="S28" s="182"/>
      <c r="T28" s="182"/>
      <c r="U28" s="182"/>
      <c r="V28" s="182"/>
      <c r="W28" s="183"/>
    </row>
    <row r="29" spans="2:27" ht="37.5" customHeight="1" thickTop="1" x14ac:dyDescent="0.2">
      <c r="B29" s="423" t="s">
        <v>2508</v>
      </c>
      <c r="C29" s="252"/>
      <c r="D29" s="252"/>
      <c r="E29" s="252"/>
      <c r="F29" s="252"/>
      <c r="G29" s="252"/>
      <c r="H29" s="252"/>
      <c r="I29" s="252"/>
      <c r="J29" s="252"/>
      <c r="K29" s="252"/>
      <c r="L29" s="252"/>
      <c r="M29" s="252"/>
      <c r="N29" s="252"/>
      <c r="O29" s="252"/>
      <c r="P29" s="252"/>
      <c r="Q29" s="252"/>
      <c r="R29" s="252"/>
      <c r="S29" s="252"/>
      <c r="T29" s="252"/>
      <c r="U29" s="252"/>
      <c r="V29" s="252"/>
      <c r="W29" s="424"/>
    </row>
    <row r="30" spans="2:27" ht="123" customHeight="1" thickBot="1" x14ac:dyDescent="0.25">
      <c r="B30" s="425"/>
      <c r="C30" s="426"/>
      <c r="D30" s="426"/>
      <c r="E30" s="426"/>
      <c r="F30" s="426"/>
      <c r="G30" s="426"/>
      <c r="H30" s="426"/>
      <c r="I30" s="426"/>
      <c r="J30" s="426"/>
      <c r="K30" s="426"/>
      <c r="L30" s="426"/>
      <c r="M30" s="426"/>
      <c r="N30" s="426"/>
      <c r="O30" s="426"/>
      <c r="P30" s="426"/>
      <c r="Q30" s="426"/>
      <c r="R30" s="426"/>
      <c r="S30" s="426"/>
      <c r="T30" s="426"/>
      <c r="U30" s="426"/>
      <c r="V30" s="426"/>
      <c r="W30" s="427"/>
    </row>
    <row r="31" spans="2:27" ht="37.5" customHeight="1" thickTop="1" x14ac:dyDescent="0.2">
      <c r="B31" s="423" t="s">
        <v>2509</v>
      </c>
      <c r="C31" s="252"/>
      <c r="D31" s="252"/>
      <c r="E31" s="252"/>
      <c r="F31" s="252"/>
      <c r="G31" s="252"/>
      <c r="H31" s="252"/>
      <c r="I31" s="252"/>
      <c r="J31" s="252"/>
      <c r="K31" s="252"/>
      <c r="L31" s="252"/>
      <c r="M31" s="252"/>
      <c r="N31" s="252"/>
      <c r="O31" s="252"/>
      <c r="P31" s="252"/>
      <c r="Q31" s="252"/>
      <c r="R31" s="252"/>
      <c r="S31" s="252"/>
      <c r="T31" s="252"/>
      <c r="U31" s="252"/>
      <c r="V31" s="252"/>
      <c r="W31" s="424"/>
    </row>
    <row r="32" spans="2:27" ht="65.25" customHeight="1" thickBot="1" x14ac:dyDescent="0.25">
      <c r="B32" s="425"/>
      <c r="C32" s="426"/>
      <c r="D32" s="426"/>
      <c r="E32" s="426"/>
      <c r="F32" s="426"/>
      <c r="G32" s="426"/>
      <c r="H32" s="426"/>
      <c r="I32" s="426"/>
      <c r="J32" s="426"/>
      <c r="K32" s="426"/>
      <c r="L32" s="426"/>
      <c r="M32" s="426"/>
      <c r="N32" s="426"/>
      <c r="O32" s="426"/>
      <c r="P32" s="426"/>
      <c r="Q32" s="426"/>
      <c r="R32" s="426"/>
      <c r="S32" s="426"/>
      <c r="T32" s="426"/>
      <c r="U32" s="426"/>
      <c r="V32" s="426"/>
      <c r="W32" s="427"/>
    </row>
    <row r="33" spans="2:23" ht="37.5" customHeight="1" thickTop="1" x14ac:dyDescent="0.2">
      <c r="B33" s="423" t="s">
        <v>2510</v>
      </c>
      <c r="C33" s="252"/>
      <c r="D33" s="252"/>
      <c r="E33" s="252"/>
      <c r="F33" s="252"/>
      <c r="G33" s="252"/>
      <c r="H33" s="252"/>
      <c r="I33" s="252"/>
      <c r="J33" s="252"/>
      <c r="K33" s="252"/>
      <c r="L33" s="252"/>
      <c r="M33" s="252"/>
      <c r="N33" s="252"/>
      <c r="O33" s="252"/>
      <c r="P33" s="252"/>
      <c r="Q33" s="252"/>
      <c r="R33" s="252"/>
      <c r="S33" s="252"/>
      <c r="T33" s="252"/>
      <c r="U33" s="252"/>
      <c r="V33" s="252"/>
      <c r="W33" s="424"/>
    </row>
    <row r="34" spans="2:23" ht="81" customHeight="1" thickBot="1" x14ac:dyDescent="0.25">
      <c r="B34" s="428"/>
      <c r="C34" s="429"/>
      <c r="D34" s="429"/>
      <c r="E34" s="429"/>
      <c r="F34" s="429"/>
      <c r="G34" s="429"/>
      <c r="H34" s="429"/>
      <c r="I34" s="429"/>
      <c r="J34" s="429"/>
      <c r="K34" s="429"/>
      <c r="L34" s="429"/>
      <c r="M34" s="429"/>
      <c r="N34" s="429"/>
      <c r="O34" s="429"/>
      <c r="P34" s="429"/>
      <c r="Q34" s="429"/>
      <c r="R34" s="429"/>
      <c r="S34" s="429"/>
      <c r="T34" s="429"/>
      <c r="U34" s="429"/>
      <c r="V34" s="429"/>
      <c r="W34" s="43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1868</v>
      </c>
      <c r="D4" s="307" t="s">
        <v>1867</v>
      </c>
      <c r="E4" s="307"/>
      <c r="F4" s="307"/>
      <c r="G4" s="307"/>
      <c r="H4" s="308"/>
      <c r="J4" s="309" t="s">
        <v>6</v>
      </c>
      <c r="K4" s="307"/>
      <c r="L4" s="16" t="s">
        <v>1866</v>
      </c>
      <c r="M4" s="310" t="s">
        <v>1865</v>
      </c>
      <c r="N4" s="310"/>
      <c r="O4" s="310"/>
      <c r="P4" s="310"/>
      <c r="Q4" s="311"/>
      <c r="R4" s="17"/>
      <c r="S4" s="312" t="s">
        <v>2170</v>
      </c>
      <c r="T4" s="313"/>
      <c r="U4" s="313"/>
      <c r="V4" s="303" t="s">
        <v>1864</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1852</v>
      </c>
      <c r="D6" s="299" t="s">
        <v>1863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1398</v>
      </c>
      <c r="D7" s="301" t="s">
        <v>1862</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1861</v>
      </c>
      <c r="K8" s="23" t="s">
        <v>1860</v>
      </c>
      <c r="L8" s="23" t="s">
        <v>1859</v>
      </c>
      <c r="M8" s="23" t="s">
        <v>1858</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363.75" customHeight="1" thickTop="1" thickBot="1" x14ac:dyDescent="0.25">
      <c r="B10" s="24" t="s">
        <v>22</v>
      </c>
      <c r="C10" s="303" t="s">
        <v>1857</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1856</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1855</v>
      </c>
      <c r="C21" s="288"/>
      <c r="D21" s="288"/>
      <c r="E21" s="288"/>
      <c r="F21" s="288"/>
      <c r="G21" s="288"/>
      <c r="H21" s="288"/>
      <c r="I21" s="288"/>
      <c r="J21" s="288"/>
      <c r="K21" s="288"/>
      <c r="L21" s="288"/>
      <c r="M21" s="289" t="s">
        <v>1398</v>
      </c>
      <c r="N21" s="289"/>
      <c r="O21" s="289" t="s">
        <v>49</v>
      </c>
      <c r="P21" s="289"/>
      <c r="Q21" s="289" t="s">
        <v>50</v>
      </c>
      <c r="R21" s="289"/>
      <c r="S21" s="33" t="s">
        <v>51</v>
      </c>
      <c r="T21" s="33" t="s">
        <v>52</v>
      </c>
      <c r="U21" s="33" t="s">
        <v>1854</v>
      </c>
      <c r="V21" s="33">
        <f>+IF(ISERR(U21/T21*100),"N/A",ROUND(U21/T21*100,2))</f>
        <v>66.58</v>
      </c>
      <c r="W21" s="34">
        <f>+IF(ISERR(U21/S21*100),"N/A",ROUND(U21/S21*100,2))</f>
        <v>16.2</v>
      </c>
    </row>
    <row r="22" spans="2:27" ht="56.25" customHeight="1" thickBot="1" x14ac:dyDescent="0.25">
      <c r="B22" s="287" t="s">
        <v>1853</v>
      </c>
      <c r="C22" s="288"/>
      <c r="D22" s="288"/>
      <c r="E22" s="288"/>
      <c r="F22" s="288"/>
      <c r="G22" s="288"/>
      <c r="H22" s="288"/>
      <c r="I22" s="288"/>
      <c r="J22" s="288"/>
      <c r="K22" s="288"/>
      <c r="L22" s="288"/>
      <c r="M22" s="289" t="s">
        <v>1852</v>
      </c>
      <c r="N22" s="289"/>
      <c r="O22" s="289" t="s">
        <v>49</v>
      </c>
      <c r="P22" s="289"/>
      <c r="Q22" s="289" t="s">
        <v>50</v>
      </c>
      <c r="R22" s="289"/>
      <c r="S22" s="33" t="s">
        <v>403</v>
      </c>
      <c r="T22" s="33" t="s">
        <v>403</v>
      </c>
      <c r="U22" s="33" t="s">
        <v>402</v>
      </c>
      <c r="V22" s="33">
        <f>+IF(ISERR(U22/T22*100),"N/A",ROUND(U22/T22*100,2))</f>
        <v>96.08</v>
      </c>
      <c r="W22" s="34">
        <f>+IF(ISERR(U22/S22*100),"N/A",ROUND(U22/S22*100,2))</f>
        <v>96.08</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1397</v>
      </c>
      <c r="F26" s="37"/>
      <c r="G26" s="37"/>
      <c r="H26" s="38"/>
      <c r="I26" s="38"/>
      <c r="J26" s="38"/>
      <c r="K26" s="38"/>
      <c r="L26" s="38"/>
      <c r="M26" s="38"/>
      <c r="N26" s="38"/>
      <c r="O26" s="38"/>
      <c r="P26" s="39"/>
      <c r="Q26" s="39"/>
      <c r="R26" s="40" t="s">
        <v>1851</v>
      </c>
      <c r="S26" s="40" t="s">
        <v>10</v>
      </c>
      <c r="T26" s="39"/>
      <c r="U26" s="40" t="s">
        <v>1850</v>
      </c>
      <c r="V26" s="39"/>
      <c r="W26" s="41">
        <f>+IF(ISERR(U26/R26*100),"N/A",ROUND(U26/R26*100,2))</f>
        <v>9.82</v>
      </c>
    </row>
    <row r="27" spans="2:27" ht="26.25" customHeight="1" x14ac:dyDescent="0.2">
      <c r="B27" s="282" t="s">
        <v>71</v>
      </c>
      <c r="C27" s="283"/>
      <c r="D27" s="283"/>
      <c r="E27" s="42" t="s">
        <v>1397</v>
      </c>
      <c r="F27" s="42"/>
      <c r="G27" s="42"/>
      <c r="H27" s="43"/>
      <c r="I27" s="43"/>
      <c r="J27" s="43"/>
      <c r="K27" s="43"/>
      <c r="L27" s="43"/>
      <c r="M27" s="43"/>
      <c r="N27" s="43"/>
      <c r="O27" s="43"/>
      <c r="P27" s="44"/>
      <c r="Q27" s="44"/>
      <c r="R27" s="45" t="s">
        <v>1851</v>
      </c>
      <c r="S27" s="45" t="s">
        <v>139</v>
      </c>
      <c r="T27" s="45">
        <f>+IF(ISERR(S27/R27*100),"N/A",ROUND(S27/R27*100,2))</f>
        <v>10.87</v>
      </c>
      <c r="U27" s="45" t="s">
        <v>1850</v>
      </c>
      <c r="V27" s="45">
        <f>+IF(ISERR(U27/S27*100),"N/A",ROUND(U27/S27*100,2))</f>
        <v>90.29</v>
      </c>
      <c r="W27" s="46">
        <f>+IF(ISERR(U27/R27*100),"N/A",ROUND(U27/R27*100,2))</f>
        <v>9.82</v>
      </c>
    </row>
    <row r="28" spans="2:27" ht="23.25" customHeight="1" thickBot="1" x14ac:dyDescent="0.25">
      <c r="B28" s="281" t="s">
        <v>67</v>
      </c>
      <c r="C28" s="267"/>
      <c r="D28" s="267"/>
      <c r="E28" s="37" t="s">
        <v>1848</v>
      </c>
      <c r="F28" s="37"/>
      <c r="G28" s="37"/>
      <c r="H28" s="38"/>
      <c r="I28" s="38"/>
      <c r="J28" s="38"/>
      <c r="K28" s="38"/>
      <c r="L28" s="38"/>
      <c r="M28" s="38"/>
      <c r="N28" s="38"/>
      <c r="O28" s="38"/>
      <c r="P28" s="39"/>
      <c r="Q28" s="39"/>
      <c r="R28" s="40" t="s">
        <v>1849</v>
      </c>
      <c r="S28" s="40" t="s">
        <v>10</v>
      </c>
      <c r="T28" s="39"/>
      <c r="U28" s="40" t="s">
        <v>1846</v>
      </c>
      <c r="V28" s="39"/>
      <c r="W28" s="41">
        <f>+IF(ISERR(U28/R28*100),"N/A",ROUND(U28/R28*100,2))</f>
        <v>1.81</v>
      </c>
    </row>
    <row r="29" spans="2:27" ht="26.25" customHeight="1" thickBot="1" x14ac:dyDescent="0.25">
      <c r="B29" s="282" t="s">
        <v>71</v>
      </c>
      <c r="C29" s="283"/>
      <c r="D29" s="283"/>
      <c r="E29" s="42" t="s">
        <v>1848</v>
      </c>
      <c r="F29" s="42"/>
      <c r="G29" s="42"/>
      <c r="H29" s="43"/>
      <c r="I29" s="43"/>
      <c r="J29" s="43"/>
      <c r="K29" s="43"/>
      <c r="L29" s="43"/>
      <c r="M29" s="43"/>
      <c r="N29" s="43"/>
      <c r="O29" s="43"/>
      <c r="P29" s="44"/>
      <c r="Q29" s="44"/>
      <c r="R29" s="45" t="s">
        <v>1847</v>
      </c>
      <c r="S29" s="45" t="s">
        <v>1579</v>
      </c>
      <c r="T29" s="45">
        <f>+IF(ISERR(S29/R29*100),"N/A",ROUND(S29/R29*100,2))</f>
        <v>2</v>
      </c>
      <c r="U29" s="45" t="s">
        <v>1846</v>
      </c>
      <c r="V29" s="45">
        <f>+IF(ISERR(U29/S29*100),"N/A",ROUND(U29/S29*100,2))</f>
        <v>85</v>
      </c>
      <c r="W29" s="46">
        <f>+IF(ISERR(U29/R29*100),"N/A",ROUND(U29/R29*100,2))</f>
        <v>1.7</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2221</v>
      </c>
      <c r="C31" s="271"/>
      <c r="D31" s="271"/>
      <c r="E31" s="271"/>
      <c r="F31" s="271"/>
      <c r="G31" s="271"/>
      <c r="H31" s="271"/>
      <c r="I31" s="271"/>
      <c r="J31" s="271"/>
      <c r="K31" s="271"/>
      <c r="L31" s="271"/>
      <c r="M31" s="271"/>
      <c r="N31" s="271"/>
      <c r="O31" s="271"/>
      <c r="P31" s="271"/>
      <c r="Q31" s="271"/>
      <c r="R31" s="271"/>
      <c r="S31" s="271"/>
      <c r="T31" s="271"/>
      <c r="U31" s="271"/>
      <c r="V31" s="271"/>
      <c r="W31" s="272"/>
    </row>
    <row r="32" spans="2:27" ht="71.2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2222</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41"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2223</v>
      </c>
      <c r="C35" s="271"/>
      <c r="D35" s="271"/>
      <c r="E35" s="271"/>
      <c r="F35" s="271"/>
      <c r="G35" s="271"/>
      <c r="H35" s="271"/>
      <c r="I35" s="271"/>
      <c r="J35" s="271"/>
      <c r="K35" s="271"/>
      <c r="L35" s="271"/>
      <c r="M35" s="271"/>
      <c r="N35" s="271"/>
      <c r="O35" s="271"/>
      <c r="P35" s="271"/>
      <c r="Q35" s="271"/>
      <c r="R35" s="271"/>
      <c r="S35" s="271"/>
      <c r="T35" s="271"/>
      <c r="U35" s="271"/>
      <c r="V35" s="271"/>
      <c r="W35" s="272"/>
    </row>
    <row r="36" spans="2:23" ht="139.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1868</v>
      </c>
      <c r="D4" s="307" t="s">
        <v>1867</v>
      </c>
      <c r="E4" s="307"/>
      <c r="F4" s="307"/>
      <c r="G4" s="307"/>
      <c r="H4" s="308"/>
      <c r="J4" s="309" t="s">
        <v>6</v>
      </c>
      <c r="K4" s="307"/>
      <c r="L4" s="16" t="s">
        <v>1877</v>
      </c>
      <c r="M4" s="310" t="s">
        <v>1876</v>
      </c>
      <c r="N4" s="310"/>
      <c r="O4" s="310"/>
      <c r="P4" s="310"/>
      <c r="Q4" s="311"/>
      <c r="R4" s="17"/>
      <c r="S4" s="312" t="s">
        <v>2170</v>
      </c>
      <c r="T4" s="313"/>
      <c r="U4" s="313"/>
      <c r="V4" s="303" t="s">
        <v>1875</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1398</v>
      </c>
      <c r="D6" s="299" t="s">
        <v>1862</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1874</v>
      </c>
      <c r="K8" s="23" t="s">
        <v>1873</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16.25" customHeight="1" thickTop="1" thickBot="1" x14ac:dyDescent="0.25">
      <c r="B10" s="24" t="s">
        <v>22</v>
      </c>
      <c r="C10" s="303" t="s">
        <v>1872</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1871</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1870</v>
      </c>
      <c r="C21" s="288"/>
      <c r="D21" s="288"/>
      <c r="E21" s="288"/>
      <c r="F21" s="288"/>
      <c r="G21" s="288"/>
      <c r="H21" s="288"/>
      <c r="I21" s="288"/>
      <c r="J21" s="288"/>
      <c r="K21" s="288"/>
      <c r="L21" s="288"/>
      <c r="M21" s="289" t="s">
        <v>1398</v>
      </c>
      <c r="N21" s="289"/>
      <c r="O21" s="289" t="s">
        <v>49</v>
      </c>
      <c r="P21" s="289"/>
      <c r="Q21" s="289" t="s">
        <v>50</v>
      </c>
      <c r="R21" s="289"/>
      <c r="S21" s="33" t="s">
        <v>270</v>
      </c>
      <c r="T21" s="33" t="s">
        <v>87</v>
      </c>
      <c r="U21" s="33" t="s">
        <v>87</v>
      </c>
      <c r="V21" s="33" t="str">
        <f>+IF(ISERR(U21/T21*100),"N/A",ROUND(U21/T21*100,2))</f>
        <v>N/A</v>
      </c>
      <c r="W21" s="34">
        <f>+IF(ISERR(U21/S21*100),"N/A",ROUND(U21/S21*100,2))</f>
        <v>0</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1397</v>
      </c>
      <c r="F25" s="37"/>
      <c r="G25" s="37"/>
      <c r="H25" s="38"/>
      <c r="I25" s="38"/>
      <c r="J25" s="38"/>
      <c r="K25" s="38"/>
      <c r="L25" s="38"/>
      <c r="M25" s="38"/>
      <c r="N25" s="38"/>
      <c r="O25" s="38"/>
      <c r="P25" s="39"/>
      <c r="Q25" s="39"/>
      <c r="R25" s="40" t="s">
        <v>1869</v>
      </c>
      <c r="S25" s="40" t="s">
        <v>10</v>
      </c>
      <c r="T25" s="39"/>
      <c r="U25" s="40" t="s">
        <v>87</v>
      </c>
      <c r="V25" s="39"/>
      <c r="W25" s="41">
        <f>+IF(ISERR(U25/R25*100),"N/A",ROUND(U25/R25*100,2))</f>
        <v>0</v>
      </c>
    </row>
    <row r="26" spans="2:27" ht="26.25" customHeight="1" thickBot="1" x14ac:dyDescent="0.25">
      <c r="B26" s="282" t="s">
        <v>71</v>
      </c>
      <c r="C26" s="283"/>
      <c r="D26" s="283"/>
      <c r="E26" s="42" t="s">
        <v>1397</v>
      </c>
      <c r="F26" s="42"/>
      <c r="G26" s="42"/>
      <c r="H26" s="43"/>
      <c r="I26" s="43"/>
      <c r="J26" s="43"/>
      <c r="K26" s="43"/>
      <c r="L26" s="43"/>
      <c r="M26" s="43"/>
      <c r="N26" s="43"/>
      <c r="O26" s="43"/>
      <c r="P26" s="44"/>
      <c r="Q26" s="44"/>
      <c r="R26" s="45" t="s">
        <v>1869</v>
      </c>
      <c r="S26" s="45" t="s">
        <v>87</v>
      </c>
      <c r="T26" s="45">
        <f>+IF(ISERR(S26/R26*100),"N/A",ROUND(S26/R26*100,2))</f>
        <v>0</v>
      </c>
      <c r="U26" s="45" t="s">
        <v>87</v>
      </c>
      <c r="V26" s="45" t="str">
        <f>+IF(ISERR(U26/S26*100),"N/A",ROUND(U26/S26*100,2))</f>
        <v>N/A</v>
      </c>
      <c r="W26" s="46">
        <f>+IF(ISERR(U26/R26*100),"N/A",ROUND(U26/R26*100,2))</f>
        <v>0</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2218</v>
      </c>
      <c r="C28" s="271"/>
      <c r="D28" s="271"/>
      <c r="E28" s="271"/>
      <c r="F28" s="271"/>
      <c r="G28" s="271"/>
      <c r="H28" s="271"/>
      <c r="I28" s="271"/>
      <c r="J28" s="271"/>
      <c r="K28" s="271"/>
      <c r="L28" s="271"/>
      <c r="M28" s="271"/>
      <c r="N28" s="271"/>
      <c r="O28" s="271"/>
      <c r="P28" s="271"/>
      <c r="Q28" s="271"/>
      <c r="R28" s="271"/>
      <c r="S28" s="271"/>
      <c r="T28" s="271"/>
      <c r="U28" s="271"/>
      <c r="V28" s="271"/>
      <c r="W28" s="272"/>
    </row>
    <row r="29" spans="2:27" ht="50.2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2219</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2220</v>
      </c>
      <c r="C32" s="271"/>
      <c r="D32" s="271"/>
      <c r="E32" s="271"/>
      <c r="F32" s="271"/>
      <c r="G32" s="271"/>
      <c r="H32" s="271"/>
      <c r="I32" s="271"/>
      <c r="J32" s="271"/>
      <c r="K32" s="271"/>
      <c r="L32" s="271"/>
      <c r="M32" s="271"/>
      <c r="N32" s="271"/>
      <c r="O32" s="271"/>
      <c r="P32" s="271"/>
      <c r="Q32" s="271"/>
      <c r="R32" s="271"/>
      <c r="S32" s="271"/>
      <c r="T32" s="271"/>
      <c r="U32" s="271"/>
      <c r="V32" s="271"/>
      <c r="W32" s="272"/>
    </row>
    <row r="33" spans="2:23" ht="49.5" customHeight="1"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47"/>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62.25" customHeight="1" thickTop="1" thickBot="1" x14ac:dyDescent="0.25">
      <c r="B4" s="15" t="s">
        <v>3</v>
      </c>
      <c r="C4" s="16" t="s">
        <v>1915</v>
      </c>
      <c r="D4" s="307" t="s">
        <v>1914</v>
      </c>
      <c r="E4" s="307"/>
      <c r="F4" s="307"/>
      <c r="G4" s="307"/>
      <c r="H4" s="308"/>
      <c r="J4" s="309" t="s">
        <v>6</v>
      </c>
      <c r="K4" s="307"/>
      <c r="L4" s="16" t="s">
        <v>1913</v>
      </c>
      <c r="M4" s="310" t="s">
        <v>1912</v>
      </c>
      <c r="N4" s="310"/>
      <c r="O4" s="310"/>
      <c r="P4" s="310"/>
      <c r="Q4" s="311"/>
      <c r="R4" s="17"/>
      <c r="S4" s="312" t="s">
        <v>2170</v>
      </c>
      <c r="T4" s="313"/>
      <c r="U4" s="313"/>
      <c r="V4" s="303" t="s">
        <v>1911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566</v>
      </c>
      <c r="D6" s="299" t="s">
        <v>1910</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1909</v>
      </c>
      <c r="K8" s="23" t="s">
        <v>1908</v>
      </c>
      <c r="L8" s="23" t="s">
        <v>1907</v>
      </c>
      <c r="M8" s="23" t="s">
        <v>1906</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327" customHeight="1" thickTop="1" thickBot="1" x14ac:dyDescent="0.25">
      <c r="B10" s="24" t="s">
        <v>22</v>
      </c>
      <c r="C10" s="303" t="s">
        <v>1905</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1904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1903</v>
      </c>
      <c r="C21" s="288"/>
      <c r="D21" s="288"/>
      <c r="E21" s="288"/>
      <c r="F21" s="288"/>
      <c r="G21" s="288"/>
      <c r="H21" s="288"/>
      <c r="I21" s="288"/>
      <c r="J21" s="288"/>
      <c r="K21" s="288"/>
      <c r="L21" s="288"/>
      <c r="M21" s="289" t="s">
        <v>708</v>
      </c>
      <c r="N21" s="289"/>
      <c r="O21" s="289" t="s">
        <v>49</v>
      </c>
      <c r="P21" s="289"/>
      <c r="Q21" s="289" t="s">
        <v>50</v>
      </c>
      <c r="R21" s="289"/>
      <c r="S21" s="33" t="s">
        <v>1902</v>
      </c>
      <c r="T21" s="33" t="s">
        <v>1901</v>
      </c>
      <c r="U21" s="33" t="s">
        <v>1900</v>
      </c>
      <c r="V21" s="33">
        <f t="shared" ref="V21:V33" si="0">+IF(ISERR(U21/T21*100),"N/A",ROUND(U21/T21*100,2))</f>
        <v>233.68</v>
      </c>
      <c r="W21" s="34">
        <f t="shared" ref="W21:W33" si="1">+IF(ISERR(U21/S21*100),"N/A",ROUND(U21/S21*100,2))</f>
        <v>59.65</v>
      </c>
    </row>
    <row r="22" spans="2:27" ht="56.25" customHeight="1" x14ac:dyDescent="0.2">
      <c r="B22" s="287" t="s">
        <v>1899</v>
      </c>
      <c r="C22" s="288"/>
      <c r="D22" s="288"/>
      <c r="E22" s="288"/>
      <c r="F22" s="288"/>
      <c r="G22" s="288"/>
      <c r="H22" s="288"/>
      <c r="I22" s="288"/>
      <c r="J22" s="288"/>
      <c r="K22" s="288"/>
      <c r="L22" s="288"/>
      <c r="M22" s="289" t="s">
        <v>708</v>
      </c>
      <c r="N22" s="289"/>
      <c r="O22" s="289" t="s">
        <v>49</v>
      </c>
      <c r="P22" s="289"/>
      <c r="Q22" s="289" t="s">
        <v>50</v>
      </c>
      <c r="R22" s="289"/>
      <c r="S22" s="33" t="s">
        <v>51</v>
      </c>
      <c r="T22" s="33" t="s">
        <v>51</v>
      </c>
      <c r="U22" s="33" t="s">
        <v>51</v>
      </c>
      <c r="V22" s="33">
        <f t="shared" si="0"/>
        <v>100</v>
      </c>
      <c r="W22" s="34">
        <f t="shared" si="1"/>
        <v>100</v>
      </c>
    </row>
    <row r="23" spans="2:27" ht="56.25" customHeight="1" x14ac:dyDescent="0.2">
      <c r="B23" s="287" t="s">
        <v>1898</v>
      </c>
      <c r="C23" s="288"/>
      <c r="D23" s="288"/>
      <c r="E23" s="288"/>
      <c r="F23" s="288"/>
      <c r="G23" s="288"/>
      <c r="H23" s="288"/>
      <c r="I23" s="288"/>
      <c r="J23" s="288"/>
      <c r="K23" s="288"/>
      <c r="L23" s="288"/>
      <c r="M23" s="289" t="s">
        <v>708</v>
      </c>
      <c r="N23" s="289"/>
      <c r="O23" s="289" t="s">
        <v>49</v>
      </c>
      <c r="P23" s="289"/>
      <c r="Q23" s="289" t="s">
        <v>132</v>
      </c>
      <c r="R23" s="289"/>
      <c r="S23" s="33" t="s">
        <v>440</v>
      </c>
      <c r="T23" s="33" t="s">
        <v>55</v>
      </c>
      <c r="U23" s="33" t="s">
        <v>55</v>
      </c>
      <c r="V23" s="33" t="str">
        <f t="shared" si="0"/>
        <v>N/A</v>
      </c>
      <c r="W23" s="34" t="str">
        <f t="shared" si="1"/>
        <v>N/A</v>
      </c>
    </row>
    <row r="24" spans="2:27" ht="56.25" customHeight="1" x14ac:dyDescent="0.2">
      <c r="B24" s="287" t="s">
        <v>1897</v>
      </c>
      <c r="C24" s="288"/>
      <c r="D24" s="288"/>
      <c r="E24" s="288"/>
      <c r="F24" s="288"/>
      <c r="G24" s="288"/>
      <c r="H24" s="288"/>
      <c r="I24" s="288"/>
      <c r="J24" s="288"/>
      <c r="K24" s="288"/>
      <c r="L24" s="288"/>
      <c r="M24" s="289" t="s">
        <v>708</v>
      </c>
      <c r="N24" s="289"/>
      <c r="O24" s="289" t="s">
        <v>49</v>
      </c>
      <c r="P24" s="289"/>
      <c r="Q24" s="289" t="s">
        <v>50</v>
      </c>
      <c r="R24" s="289"/>
      <c r="S24" s="33" t="s">
        <v>367</v>
      </c>
      <c r="T24" s="33" t="s">
        <v>1896</v>
      </c>
      <c r="U24" s="33" t="s">
        <v>1895</v>
      </c>
      <c r="V24" s="33">
        <f t="shared" si="0"/>
        <v>110</v>
      </c>
      <c r="W24" s="34">
        <f t="shared" si="1"/>
        <v>107.44</v>
      </c>
    </row>
    <row r="25" spans="2:27" ht="56.25" customHeight="1" x14ac:dyDescent="0.2">
      <c r="B25" s="287" t="s">
        <v>1894</v>
      </c>
      <c r="C25" s="288"/>
      <c r="D25" s="288"/>
      <c r="E25" s="288"/>
      <c r="F25" s="288"/>
      <c r="G25" s="288"/>
      <c r="H25" s="288"/>
      <c r="I25" s="288"/>
      <c r="J25" s="288"/>
      <c r="K25" s="288"/>
      <c r="L25" s="288"/>
      <c r="M25" s="289" t="s">
        <v>708</v>
      </c>
      <c r="N25" s="289"/>
      <c r="O25" s="289" t="s">
        <v>49</v>
      </c>
      <c r="P25" s="289"/>
      <c r="Q25" s="289" t="s">
        <v>50</v>
      </c>
      <c r="R25" s="289"/>
      <c r="S25" s="33" t="s">
        <v>1893</v>
      </c>
      <c r="T25" s="33" t="s">
        <v>1892</v>
      </c>
      <c r="U25" s="33" t="s">
        <v>851</v>
      </c>
      <c r="V25" s="33">
        <f t="shared" si="0"/>
        <v>188.98</v>
      </c>
      <c r="W25" s="34">
        <f t="shared" si="1"/>
        <v>183.82</v>
      </c>
    </row>
    <row r="26" spans="2:27" ht="56.25" customHeight="1" x14ac:dyDescent="0.2">
      <c r="B26" s="287" t="s">
        <v>1891</v>
      </c>
      <c r="C26" s="288"/>
      <c r="D26" s="288"/>
      <c r="E26" s="288"/>
      <c r="F26" s="288"/>
      <c r="G26" s="288"/>
      <c r="H26" s="288"/>
      <c r="I26" s="288"/>
      <c r="J26" s="288"/>
      <c r="K26" s="288"/>
      <c r="L26" s="288"/>
      <c r="M26" s="289" t="s">
        <v>566</v>
      </c>
      <c r="N26" s="289"/>
      <c r="O26" s="289" t="s">
        <v>49</v>
      </c>
      <c r="P26" s="289"/>
      <c r="Q26" s="289" t="s">
        <v>54</v>
      </c>
      <c r="R26" s="289"/>
      <c r="S26" s="33" t="s">
        <v>440</v>
      </c>
      <c r="T26" s="33" t="s">
        <v>55</v>
      </c>
      <c r="U26" s="33" t="s">
        <v>55</v>
      </c>
      <c r="V26" s="33" t="str">
        <f t="shared" si="0"/>
        <v>N/A</v>
      </c>
      <c r="W26" s="34" t="str">
        <f t="shared" si="1"/>
        <v>N/A</v>
      </c>
    </row>
    <row r="27" spans="2:27" ht="56.25" customHeight="1" x14ac:dyDescent="0.2">
      <c r="B27" s="287" t="s">
        <v>1890</v>
      </c>
      <c r="C27" s="288"/>
      <c r="D27" s="288"/>
      <c r="E27" s="288"/>
      <c r="F27" s="288"/>
      <c r="G27" s="288"/>
      <c r="H27" s="288"/>
      <c r="I27" s="288"/>
      <c r="J27" s="288"/>
      <c r="K27" s="288"/>
      <c r="L27" s="288"/>
      <c r="M27" s="289" t="s">
        <v>566</v>
      </c>
      <c r="N27" s="289"/>
      <c r="O27" s="289" t="s">
        <v>49</v>
      </c>
      <c r="P27" s="289"/>
      <c r="Q27" s="289" t="s">
        <v>54</v>
      </c>
      <c r="R27" s="289"/>
      <c r="S27" s="33" t="s">
        <v>440</v>
      </c>
      <c r="T27" s="33" t="s">
        <v>55</v>
      </c>
      <c r="U27" s="33" t="s">
        <v>55</v>
      </c>
      <c r="V27" s="33" t="str">
        <f t="shared" si="0"/>
        <v>N/A</v>
      </c>
      <c r="W27" s="34" t="str">
        <f t="shared" si="1"/>
        <v>N/A</v>
      </c>
    </row>
    <row r="28" spans="2:27" ht="56.25" customHeight="1" x14ac:dyDescent="0.2">
      <c r="B28" s="287" t="s">
        <v>1889</v>
      </c>
      <c r="C28" s="288"/>
      <c r="D28" s="288"/>
      <c r="E28" s="288"/>
      <c r="F28" s="288"/>
      <c r="G28" s="288"/>
      <c r="H28" s="288"/>
      <c r="I28" s="288"/>
      <c r="J28" s="288"/>
      <c r="K28" s="288"/>
      <c r="L28" s="288"/>
      <c r="M28" s="289" t="s">
        <v>566</v>
      </c>
      <c r="N28" s="289"/>
      <c r="O28" s="289" t="s">
        <v>49</v>
      </c>
      <c r="P28" s="289"/>
      <c r="Q28" s="289" t="s">
        <v>54</v>
      </c>
      <c r="R28" s="289"/>
      <c r="S28" s="33" t="s">
        <v>51</v>
      </c>
      <c r="T28" s="33" t="s">
        <v>55</v>
      </c>
      <c r="U28" s="33" t="s">
        <v>55</v>
      </c>
      <c r="V28" s="33" t="str">
        <f t="shared" si="0"/>
        <v>N/A</v>
      </c>
      <c r="W28" s="34" t="str">
        <f t="shared" si="1"/>
        <v>N/A</v>
      </c>
    </row>
    <row r="29" spans="2:27" ht="56.25" customHeight="1" x14ac:dyDescent="0.2">
      <c r="B29" s="287" t="s">
        <v>1888</v>
      </c>
      <c r="C29" s="288"/>
      <c r="D29" s="288"/>
      <c r="E29" s="288"/>
      <c r="F29" s="288"/>
      <c r="G29" s="288"/>
      <c r="H29" s="288"/>
      <c r="I29" s="288"/>
      <c r="J29" s="288"/>
      <c r="K29" s="288"/>
      <c r="L29" s="288"/>
      <c r="M29" s="289" t="s">
        <v>566</v>
      </c>
      <c r="N29" s="289"/>
      <c r="O29" s="289" t="s">
        <v>49</v>
      </c>
      <c r="P29" s="289"/>
      <c r="Q29" s="289" t="s">
        <v>54</v>
      </c>
      <c r="R29" s="289"/>
      <c r="S29" s="33" t="s">
        <v>51</v>
      </c>
      <c r="T29" s="33" t="s">
        <v>55</v>
      </c>
      <c r="U29" s="33" t="s">
        <v>55</v>
      </c>
      <c r="V29" s="33" t="str">
        <f t="shared" si="0"/>
        <v>N/A</v>
      </c>
      <c r="W29" s="34" t="str">
        <f t="shared" si="1"/>
        <v>N/A</v>
      </c>
    </row>
    <row r="30" spans="2:27" ht="56.25" customHeight="1" x14ac:dyDescent="0.2">
      <c r="B30" s="287" t="s">
        <v>1887</v>
      </c>
      <c r="C30" s="288"/>
      <c r="D30" s="288"/>
      <c r="E30" s="288"/>
      <c r="F30" s="288"/>
      <c r="G30" s="288"/>
      <c r="H30" s="288"/>
      <c r="I30" s="288"/>
      <c r="J30" s="288"/>
      <c r="K30" s="288"/>
      <c r="L30" s="288"/>
      <c r="M30" s="289" t="s">
        <v>566</v>
      </c>
      <c r="N30" s="289"/>
      <c r="O30" s="289" t="s">
        <v>49</v>
      </c>
      <c r="P30" s="289"/>
      <c r="Q30" s="289" t="s">
        <v>50</v>
      </c>
      <c r="R30" s="289"/>
      <c r="S30" s="33" t="s">
        <v>526</v>
      </c>
      <c r="T30" s="33" t="s">
        <v>526</v>
      </c>
      <c r="U30" s="33" t="s">
        <v>1886</v>
      </c>
      <c r="V30" s="33">
        <f t="shared" si="0"/>
        <v>102.15</v>
      </c>
      <c r="W30" s="34">
        <f t="shared" si="1"/>
        <v>102.15</v>
      </c>
    </row>
    <row r="31" spans="2:27" ht="56.25" customHeight="1" x14ac:dyDescent="0.2">
      <c r="B31" s="287" t="s">
        <v>1885</v>
      </c>
      <c r="C31" s="288"/>
      <c r="D31" s="288"/>
      <c r="E31" s="288"/>
      <c r="F31" s="288"/>
      <c r="G31" s="288"/>
      <c r="H31" s="288"/>
      <c r="I31" s="288"/>
      <c r="J31" s="288"/>
      <c r="K31" s="288"/>
      <c r="L31" s="288"/>
      <c r="M31" s="289" t="s">
        <v>566</v>
      </c>
      <c r="N31" s="289"/>
      <c r="O31" s="289" t="s">
        <v>49</v>
      </c>
      <c r="P31" s="289"/>
      <c r="Q31" s="289" t="s">
        <v>54</v>
      </c>
      <c r="R31" s="289"/>
      <c r="S31" s="33" t="s">
        <v>51</v>
      </c>
      <c r="T31" s="33" t="s">
        <v>55</v>
      </c>
      <c r="U31" s="33" t="s">
        <v>55</v>
      </c>
      <c r="V31" s="33" t="str">
        <f t="shared" si="0"/>
        <v>N/A</v>
      </c>
      <c r="W31" s="34" t="str">
        <f t="shared" si="1"/>
        <v>N/A</v>
      </c>
    </row>
    <row r="32" spans="2:27" ht="56.25" customHeight="1" x14ac:dyDescent="0.2">
      <c r="B32" s="287" t="s">
        <v>1884</v>
      </c>
      <c r="C32" s="288"/>
      <c r="D32" s="288"/>
      <c r="E32" s="288"/>
      <c r="F32" s="288"/>
      <c r="G32" s="288"/>
      <c r="H32" s="288"/>
      <c r="I32" s="288"/>
      <c r="J32" s="288"/>
      <c r="K32" s="288"/>
      <c r="L32" s="288"/>
      <c r="M32" s="289" t="s">
        <v>566</v>
      </c>
      <c r="N32" s="289"/>
      <c r="O32" s="289" t="s">
        <v>49</v>
      </c>
      <c r="P32" s="289"/>
      <c r="Q32" s="289" t="s">
        <v>54</v>
      </c>
      <c r="R32" s="289"/>
      <c r="S32" s="33" t="s">
        <v>51</v>
      </c>
      <c r="T32" s="33" t="s">
        <v>55</v>
      </c>
      <c r="U32" s="33" t="s">
        <v>55</v>
      </c>
      <c r="V32" s="33" t="str">
        <f t="shared" si="0"/>
        <v>N/A</v>
      </c>
      <c r="W32" s="34" t="str">
        <f t="shared" si="1"/>
        <v>N/A</v>
      </c>
    </row>
    <row r="33" spans="2:25" ht="56.25" customHeight="1" thickBot="1" x14ac:dyDescent="0.25">
      <c r="B33" s="287" t="s">
        <v>1883</v>
      </c>
      <c r="C33" s="288"/>
      <c r="D33" s="288"/>
      <c r="E33" s="288"/>
      <c r="F33" s="288"/>
      <c r="G33" s="288"/>
      <c r="H33" s="288"/>
      <c r="I33" s="288"/>
      <c r="J33" s="288"/>
      <c r="K33" s="288"/>
      <c r="L33" s="288"/>
      <c r="M33" s="289" t="s">
        <v>566</v>
      </c>
      <c r="N33" s="289"/>
      <c r="O33" s="289" t="s">
        <v>49</v>
      </c>
      <c r="P33" s="289"/>
      <c r="Q33" s="289" t="s">
        <v>54</v>
      </c>
      <c r="R33" s="289"/>
      <c r="S33" s="33" t="s">
        <v>51</v>
      </c>
      <c r="T33" s="33" t="s">
        <v>55</v>
      </c>
      <c r="U33" s="33" t="s">
        <v>55</v>
      </c>
      <c r="V33" s="33" t="str">
        <f t="shared" si="0"/>
        <v>N/A</v>
      </c>
      <c r="W33" s="34" t="str">
        <f t="shared" si="1"/>
        <v>N/A</v>
      </c>
    </row>
    <row r="34" spans="2:25" ht="21.75" customHeight="1" thickTop="1" thickBot="1" x14ac:dyDescent="0.25">
      <c r="B34" s="11" t="s">
        <v>62</v>
      </c>
      <c r="C34" s="12"/>
      <c r="D34" s="12"/>
      <c r="E34" s="12"/>
      <c r="F34" s="12"/>
      <c r="G34" s="12"/>
      <c r="H34" s="13"/>
      <c r="I34" s="13"/>
      <c r="J34" s="13"/>
      <c r="K34" s="13"/>
      <c r="L34" s="13"/>
      <c r="M34" s="13"/>
      <c r="N34" s="13"/>
      <c r="O34" s="13"/>
      <c r="P34" s="13"/>
      <c r="Q34" s="13"/>
      <c r="R34" s="13"/>
      <c r="S34" s="13"/>
      <c r="T34" s="13"/>
      <c r="U34" s="13"/>
      <c r="V34" s="13"/>
      <c r="W34" s="14"/>
      <c r="X34" s="22"/>
    </row>
    <row r="35" spans="2:25" ht="29.25" customHeight="1" thickTop="1" thickBot="1" x14ac:dyDescent="0.25">
      <c r="B35" s="276" t="s">
        <v>2468</v>
      </c>
      <c r="C35" s="261"/>
      <c r="D35" s="261"/>
      <c r="E35" s="261"/>
      <c r="F35" s="261"/>
      <c r="G35" s="261"/>
      <c r="H35" s="261"/>
      <c r="I35" s="261"/>
      <c r="J35" s="261"/>
      <c r="K35" s="261"/>
      <c r="L35" s="261"/>
      <c r="M35" s="261"/>
      <c r="N35" s="261"/>
      <c r="O35" s="261"/>
      <c r="P35" s="261"/>
      <c r="Q35" s="262"/>
      <c r="R35" s="35" t="s">
        <v>42</v>
      </c>
      <c r="S35" s="234" t="s">
        <v>43</v>
      </c>
      <c r="T35" s="234"/>
      <c r="U35" s="30" t="s">
        <v>63</v>
      </c>
      <c r="V35" s="233" t="s">
        <v>64</v>
      </c>
      <c r="W35" s="280"/>
    </row>
    <row r="36" spans="2:25" ht="30.75" customHeight="1" thickBot="1" x14ac:dyDescent="0.25">
      <c r="B36" s="277"/>
      <c r="C36" s="278"/>
      <c r="D36" s="278"/>
      <c r="E36" s="278"/>
      <c r="F36" s="278"/>
      <c r="G36" s="278"/>
      <c r="H36" s="278"/>
      <c r="I36" s="278"/>
      <c r="J36" s="278"/>
      <c r="K36" s="278"/>
      <c r="L36" s="278"/>
      <c r="M36" s="278"/>
      <c r="N36" s="278"/>
      <c r="O36" s="278"/>
      <c r="P36" s="278"/>
      <c r="Q36" s="279"/>
      <c r="R36" s="31" t="s">
        <v>65</v>
      </c>
      <c r="S36" s="31" t="s">
        <v>65</v>
      </c>
      <c r="T36" s="31" t="s">
        <v>49</v>
      </c>
      <c r="U36" s="31" t="s">
        <v>65</v>
      </c>
      <c r="V36" s="31" t="s">
        <v>66</v>
      </c>
      <c r="W36" s="36" t="s">
        <v>54</v>
      </c>
      <c r="Y36" s="22"/>
    </row>
    <row r="37" spans="2:25" ht="23.25" customHeight="1" thickBot="1" x14ac:dyDescent="0.25">
      <c r="B37" s="281" t="s">
        <v>67</v>
      </c>
      <c r="C37" s="267"/>
      <c r="D37" s="267"/>
      <c r="E37" s="37" t="s">
        <v>690</v>
      </c>
      <c r="F37" s="37"/>
      <c r="G37" s="37"/>
      <c r="H37" s="38"/>
      <c r="I37" s="38"/>
      <c r="J37" s="38"/>
      <c r="K37" s="38"/>
      <c r="L37" s="38"/>
      <c r="M37" s="38"/>
      <c r="N37" s="38"/>
      <c r="O37" s="38"/>
      <c r="P37" s="39"/>
      <c r="Q37" s="39"/>
      <c r="R37" s="40" t="s">
        <v>1882</v>
      </c>
      <c r="S37" s="40" t="s">
        <v>10</v>
      </c>
      <c r="T37" s="39"/>
      <c r="U37" s="40" t="s">
        <v>1879</v>
      </c>
      <c r="V37" s="39"/>
      <c r="W37" s="41">
        <f>+IF(ISERR(U37/R37*100),"N/A",ROUND(U37/R37*100,2))</f>
        <v>21.65</v>
      </c>
    </row>
    <row r="38" spans="2:25" ht="26.25" customHeight="1" x14ac:dyDescent="0.2">
      <c r="B38" s="282" t="s">
        <v>71</v>
      </c>
      <c r="C38" s="283"/>
      <c r="D38" s="283"/>
      <c r="E38" s="42" t="s">
        <v>690</v>
      </c>
      <c r="F38" s="42"/>
      <c r="G38" s="42"/>
      <c r="H38" s="43"/>
      <c r="I38" s="43"/>
      <c r="J38" s="43"/>
      <c r="K38" s="43"/>
      <c r="L38" s="43"/>
      <c r="M38" s="43"/>
      <c r="N38" s="43"/>
      <c r="O38" s="43"/>
      <c r="P38" s="44"/>
      <c r="Q38" s="44"/>
      <c r="R38" s="45" t="s">
        <v>1881</v>
      </c>
      <c r="S38" s="45" t="s">
        <v>1880</v>
      </c>
      <c r="T38" s="45">
        <f>+IF(ISERR(S38/R38*100),"N/A",ROUND(S38/R38*100,2))</f>
        <v>24.54</v>
      </c>
      <c r="U38" s="45" t="s">
        <v>1879</v>
      </c>
      <c r="V38" s="45">
        <f>+IF(ISERR(U38/S38*100),"N/A",ROUND(U38/S38*100,2))</f>
        <v>89.72</v>
      </c>
      <c r="W38" s="46">
        <f>+IF(ISERR(U38/R38*100),"N/A",ROUND(U38/R38*100,2))</f>
        <v>22.02</v>
      </c>
    </row>
    <row r="39" spans="2:25" ht="23.25" customHeight="1" thickBot="1" x14ac:dyDescent="0.25">
      <c r="B39" s="281" t="s">
        <v>67</v>
      </c>
      <c r="C39" s="267"/>
      <c r="D39" s="267"/>
      <c r="E39" s="37" t="s">
        <v>540</v>
      </c>
      <c r="F39" s="37"/>
      <c r="G39" s="37"/>
      <c r="H39" s="38"/>
      <c r="I39" s="38"/>
      <c r="J39" s="38"/>
      <c r="K39" s="38"/>
      <c r="L39" s="38"/>
      <c r="M39" s="38"/>
      <c r="N39" s="38"/>
      <c r="O39" s="38"/>
      <c r="P39" s="39"/>
      <c r="Q39" s="39"/>
      <c r="R39" s="40" t="s">
        <v>1878</v>
      </c>
      <c r="S39" s="40" t="s">
        <v>10</v>
      </c>
      <c r="T39" s="39"/>
      <c r="U39" s="40" t="s">
        <v>87</v>
      </c>
      <c r="V39" s="39"/>
      <c r="W39" s="41">
        <f>+IF(ISERR(U39/R39*100),"N/A",ROUND(U39/R39*100,2))</f>
        <v>0</v>
      </c>
    </row>
    <row r="40" spans="2:25" ht="26.25" customHeight="1" thickBot="1" x14ac:dyDescent="0.25">
      <c r="B40" s="282" t="s">
        <v>71</v>
      </c>
      <c r="C40" s="283"/>
      <c r="D40" s="283"/>
      <c r="E40" s="42" t="s">
        <v>540</v>
      </c>
      <c r="F40" s="42"/>
      <c r="G40" s="42"/>
      <c r="H40" s="43"/>
      <c r="I40" s="43"/>
      <c r="J40" s="43"/>
      <c r="K40" s="43"/>
      <c r="L40" s="43"/>
      <c r="M40" s="43"/>
      <c r="N40" s="43"/>
      <c r="O40" s="43"/>
      <c r="P40" s="44"/>
      <c r="Q40" s="44"/>
      <c r="R40" s="45" t="s">
        <v>1878</v>
      </c>
      <c r="S40" s="45" t="s">
        <v>967</v>
      </c>
      <c r="T40" s="45">
        <f>+IF(ISERR(S40/R40*100),"N/A",ROUND(S40/R40*100,2))</f>
        <v>6.35</v>
      </c>
      <c r="U40" s="45" t="s">
        <v>87</v>
      </c>
      <c r="V40" s="45">
        <f>+IF(ISERR(U40/S40*100),"N/A",ROUND(U40/S40*100,2))</f>
        <v>0</v>
      </c>
      <c r="W40" s="46">
        <f>+IF(ISERR(U40/R40*100),"N/A",ROUND(U40/R40*100,2))</f>
        <v>0</v>
      </c>
    </row>
    <row r="41" spans="2:25" ht="22.5" customHeight="1" thickTop="1" thickBot="1" x14ac:dyDescent="0.25">
      <c r="B41" s="11" t="s">
        <v>74</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270" t="s">
        <v>2215</v>
      </c>
      <c r="C42" s="271"/>
      <c r="D42" s="271"/>
      <c r="E42" s="271"/>
      <c r="F42" s="271"/>
      <c r="G42" s="271"/>
      <c r="H42" s="271"/>
      <c r="I42" s="271"/>
      <c r="J42" s="271"/>
      <c r="K42" s="271"/>
      <c r="L42" s="271"/>
      <c r="M42" s="271"/>
      <c r="N42" s="271"/>
      <c r="O42" s="271"/>
      <c r="P42" s="271"/>
      <c r="Q42" s="271"/>
      <c r="R42" s="271"/>
      <c r="S42" s="271"/>
      <c r="T42" s="271"/>
      <c r="U42" s="271"/>
      <c r="V42" s="271"/>
      <c r="W42" s="272"/>
    </row>
    <row r="43" spans="2:25" ht="270.75" customHeight="1" thickBot="1" x14ac:dyDescent="0.25">
      <c r="B43" s="284"/>
      <c r="C43" s="285"/>
      <c r="D43" s="285"/>
      <c r="E43" s="285"/>
      <c r="F43" s="285"/>
      <c r="G43" s="285"/>
      <c r="H43" s="285"/>
      <c r="I43" s="285"/>
      <c r="J43" s="285"/>
      <c r="K43" s="285"/>
      <c r="L43" s="285"/>
      <c r="M43" s="285"/>
      <c r="N43" s="285"/>
      <c r="O43" s="285"/>
      <c r="P43" s="285"/>
      <c r="Q43" s="285"/>
      <c r="R43" s="285"/>
      <c r="S43" s="285"/>
      <c r="T43" s="285"/>
      <c r="U43" s="285"/>
      <c r="V43" s="285"/>
      <c r="W43" s="286"/>
    </row>
    <row r="44" spans="2:25" ht="37.5" customHeight="1" thickTop="1" x14ac:dyDescent="0.2">
      <c r="B44" s="270" t="s">
        <v>2216</v>
      </c>
      <c r="C44" s="271"/>
      <c r="D44" s="271"/>
      <c r="E44" s="271"/>
      <c r="F44" s="271"/>
      <c r="G44" s="271"/>
      <c r="H44" s="271"/>
      <c r="I44" s="271"/>
      <c r="J44" s="271"/>
      <c r="K44" s="271"/>
      <c r="L44" s="271"/>
      <c r="M44" s="271"/>
      <c r="N44" s="271"/>
      <c r="O44" s="271"/>
      <c r="P44" s="271"/>
      <c r="Q44" s="271"/>
      <c r="R44" s="271"/>
      <c r="S44" s="271"/>
      <c r="T44" s="271"/>
      <c r="U44" s="271"/>
      <c r="V44" s="271"/>
      <c r="W44" s="272"/>
    </row>
    <row r="45" spans="2:25" ht="268.5" customHeight="1" thickBot="1" x14ac:dyDescent="0.25">
      <c r="B45" s="284"/>
      <c r="C45" s="285"/>
      <c r="D45" s="285"/>
      <c r="E45" s="285"/>
      <c r="F45" s="285"/>
      <c r="G45" s="285"/>
      <c r="H45" s="285"/>
      <c r="I45" s="285"/>
      <c r="J45" s="285"/>
      <c r="K45" s="285"/>
      <c r="L45" s="285"/>
      <c r="M45" s="285"/>
      <c r="N45" s="285"/>
      <c r="O45" s="285"/>
      <c r="P45" s="285"/>
      <c r="Q45" s="285"/>
      <c r="R45" s="285"/>
      <c r="S45" s="285"/>
      <c r="T45" s="285"/>
      <c r="U45" s="285"/>
      <c r="V45" s="285"/>
      <c r="W45" s="286"/>
    </row>
    <row r="46" spans="2:25" ht="37.5" customHeight="1" thickTop="1" x14ac:dyDescent="0.2">
      <c r="B46" s="270" t="s">
        <v>2217</v>
      </c>
      <c r="C46" s="271"/>
      <c r="D46" s="271"/>
      <c r="E46" s="271"/>
      <c r="F46" s="271"/>
      <c r="G46" s="271"/>
      <c r="H46" s="271"/>
      <c r="I46" s="271"/>
      <c r="J46" s="271"/>
      <c r="K46" s="271"/>
      <c r="L46" s="271"/>
      <c r="M46" s="271"/>
      <c r="N46" s="271"/>
      <c r="O46" s="271"/>
      <c r="P46" s="271"/>
      <c r="Q46" s="271"/>
      <c r="R46" s="271"/>
      <c r="S46" s="271"/>
      <c r="T46" s="271"/>
      <c r="U46" s="271"/>
      <c r="V46" s="271"/>
      <c r="W46" s="272"/>
    </row>
    <row r="47" spans="2:25" ht="55.5" customHeight="1" thickBot="1" x14ac:dyDescent="0.25">
      <c r="B47" s="273"/>
      <c r="C47" s="274"/>
      <c r="D47" s="274"/>
      <c r="E47" s="274"/>
      <c r="F47" s="274"/>
      <c r="G47" s="274"/>
      <c r="H47" s="274"/>
      <c r="I47" s="274"/>
      <c r="J47" s="274"/>
      <c r="K47" s="274"/>
      <c r="L47" s="274"/>
      <c r="M47" s="274"/>
      <c r="N47" s="274"/>
      <c r="O47" s="274"/>
      <c r="P47" s="274"/>
      <c r="Q47" s="274"/>
      <c r="R47" s="274"/>
      <c r="S47" s="274"/>
      <c r="T47" s="274"/>
      <c r="U47" s="274"/>
      <c r="V47" s="274"/>
      <c r="W47" s="275"/>
    </row>
  </sheetData>
  <mergeCells count="101">
    <mergeCell ref="B33:L33"/>
    <mergeCell ref="M33:N33"/>
    <mergeCell ref="O33:P33"/>
    <mergeCell ref="Q33:R33"/>
    <mergeCell ref="B40:D40"/>
    <mergeCell ref="B42:W43"/>
    <mergeCell ref="B44:W45"/>
    <mergeCell ref="B46:W47"/>
    <mergeCell ref="B35:Q36"/>
    <mergeCell ref="S35:T35"/>
    <mergeCell ref="V35:W35"/>
    <mergeCell ref="B37:D37"/>
    <mergeCell ref="B38:D38"/>
    <mergeCell ref="B39:D39"/>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0"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1915</v>
      </c>
      <c r="D4" s="307" t="s">
        <v>1914</v>
      </c>
      <c r="E4" s="307"/>
      <c r="F4" s="307"/>
      <c r="G4" s="307"/>
      <c r="H4" s="308"/>
      <c r="J4" s="309" t="s">
        <v>6</v>
      </c>
      <c r="K4" s="307"/>
      <c r="L4" s="16" t="s">
        <v>484</v>
      </c>
      <c r="M4" s="310" t="s">
        <v>1930</v>
      </c>
      <c r="N4" s="310"/>
      <c r="O4" s="310"/>
      <c r="P4" s="310"/>
      <c r="Q4" s="311"/>
      <c r="R4" s="17"/>
      <c r="S4" s="312" t="s">
        <v>2170</v>
      </c>
      <c r="T4" s="313"/>
      <c r="U4" s="313"/>
      <c r="V4" s="303" t="s">
        <v>1917</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v>190</v>
      </c>
      <c r="D6" s="299" t="s">
        <v>2514</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1929</v>
      </c>
      <c r="K8" s="23" t="s">
        <v>1928</v>
      </c>
      <c r="L8" s="23" t="s">
        <v>1927</v>
      </c>
      <c r="M8" s="23" t="s">
        <v>1927</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93.5" customHeight="1" thickTop="1" thickBot="1" x14ac:dyDescent="0.25">
      <c r="B10" s="24" t="s">
        <v>22</v>
      </c>
      <c r="C10" s="303" t="s">
        <v>1926</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1904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1925</v>
      </c>
      <c r="C21" s="288"/>
      <c r="D21" s="288"/>
      <c r="E21" s="288"/>
      <c r="F21" s="288"/>
      <c r="G21" s="288"/>
      <c r="H21" s="288"/>
      <c r="I21" s="288"/>
      <c r="J21" s="288"/>
      <c r="K21" s="288"/>
      <c r="L21" s="288"/>
      <c r="M21" s="289" t="s">
        <v>1920</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56.25" customHeight="1" x14ac:dyDescent="0.2">
      <c r="B22" s="287" t="s">
        <v>1924</v>
      </c>
      <c r="C22" s="288"/>
      <c r="D22" s="288"/>
      <c r="E22" s="288"/>
      <c r="F22" s="288"/>
      <c r="G22" s="288"/>
      <c r="H22" s="288"/>
      <c r="I22" s="288"/>
      <c r="J22" s="288"/>
      <c r="K22" s="288"/>
      <c r="L22" s="288"/>
      <c r="M22" s="289" t="s">
        <v>1920</v>
      </c>
      <c r="N22" s="289"/>
      <c r="O22" s="289" t="s">
        <v>49</v>
      </c>
      <c r="P22" s="289"/>
      <c r="Q22" s="289" t="s">
        <v>50</v>
      </c>
      <c r="R22" s="289"/>
      <c r="S22" s="33" t="s">
        <v>853</v>
      </c>
      <c r="T22" s="33" t="s">
        <v>87</v>
      </c>
      <c r="U22" s="33" t="s">
        <v>87</v>
      </c>
      <c r="V22" s="33" t="str">
        <f>+IF(ISERR(U22/T22*100),"N/A",ROUND(U22/T22*100,2))</f>
        <v>N/A</v>
      </c>
      <c r="W22" s="34">
        <f>+IF(ISERR(U22/S22*100),"N/A",ROUND(U22/S22*100,2))</f>
        <v>0</v>
      </c>
    </row>
    <row r="23" spans="2:27" ht="56.25" customHeight="1" x14ac:dyDescent="0.2">
      <c r="B23" s="287" t="s">
        <v>1923</v>
      </c>
      <c r="C23" s="288"/>
      <c r="D23" s="288"/>
      <c r="E23" s="288"/>
      <c r="F23" s="288"/>
      <c r="G23" s="288"/>
      <c r="H23" s="288"/>
      <c r="I23" s="288"/>
      <c r="J23" s="288"/>
      <c r="K23" s="288"/>
      <c r="L23" s="288"/>
      <c r="M23" s="289" t="s">
        <v>1920</v>
      </c>
      <c r="N23" s="289"/>
      <c r="O23" s="289" t="s">
        <v>1080</v>
      </c>
      <c r="P23" s="289"/>
      <c r="Q23" s="289" t="s">
        <v>54</v>
      </c>
      <c r="R23" s="289"/>
      <c r="S23" s="33" t="s">
        <v>1922</v>
      </c>
      <c r="T23" s="33" t="s">
        <v>55</v>
      </c>
      <c r="U23" s="33" t="s">
        <v>55</v>
      </c>
      <c r="V23" s="33" t="str">
        <f>+IF(ISERR(U23/T23*100),"N/A",ROUND(U23/T23*100,2))</f>
        <v>N/A</v>
      </c>
      <c r="W23" s="34" t="str">
        <f>+IF(ISERR(U23/S23*100),"N/A",ROUND(U23/S23*100,2))</f>
        <v>N/A</v>
      </c>
    </row>
    <row r="24" spans="2:27" ht="56.25" customHeight="1" thickBot="1" x14ac:dyDescent="0.25">
      <c r="B24" s="287" t="s">
        <v>1921</v>
      </c>
      <c r="C24" s="288"/>
      <c r="D24" s="288"/>
      <c r="E24" s="288"/>
      <c r="F24" s="288"/>
      <c r="G24" s="288"/>
      <c r="H24" s="288"/>
      <c r="I24" s="288"/>
      <c r="J24" s="288"/>
      <c r="K24" s="288"/>
      <c r="L24" s="288"/>
      <c r="M24" s="289" t="s">
        <v>1920</v>
      </c>
      <c r="N24" s="289"/>
      <c r="O24" s="289" t="s">
        <v>49</v>
      </c>
      <c r="P24" s="289"/>
      <c r="Q24" s="289" t="s">
        <v>54</v>
      </c>
      <c r="R24" s="289"/>
      <c r="S24" s="33" t="s">
        <v>1919</v>
      </c>
      <c r="T24" s="33" t="s">
        <v>55</v>
      </c>
      <c r="U24" s="33" t="s">
        <v>55</v>
      </c>
      <c r="V24" s="33" t="str">
        <f>+IF(ISERR(U24/T24*100),"N/A",ROUND(U24/T24*100,2))</f>
        <v>N/A</v>
      </c>
      <c r="W24" s="34" t="str">
        <f>+IF(ISERR(U24/S24*100),"N/A",ROUND(U24/S24*100,2))</f>
        <v>N/A</v>
      </c>
    </row>
    <row r="25" spans="2:27" ht="21.75" customHeight="1" thickTop="1" thickBot="1" x14ac:dyDescent="0.25">
      <c r="B25" s="11" t="s">
        <v>62</v>
      </c>
      <c r="C25" s="12"/>
      <c r="D25" s="12"/>
      <c r="E25" s="12"/>
      <c r="F25" s="12"/>
      <c r="G25" s="12"/>
      <c r="H25" s="13"/>
      <c r="I25" s="13"/>
      <c r="J25" s="13"/>
      <c r="K25" s="13"/>
      <c r="L25" s="13"/>
      <c r="M25" s="13"/>
      <c r="N25" s="13"/>
      <c r="O25" s="13"/>
      <c r="P25" s="13"/>
      <c r="Q25" s="13"/>
      <c r="R25" s="13"/>
      <c r="S25" s="13"/>
      <c r="T25" s="13"/>
      <c r="U25" s="13"/>
      <c r="V25" s="13"/>
      <c r="W25" s="14"/>
      <c r="X25" s="22"/>
    </row>
    <row r="26" spans="2:27" ht="29.25" customHeight="1" thickTop="1" thickBot="1" x14ac:dyDescent="0.25">
      <c r="B26" s="276" t="s">
        <v>2468</v>
      </c>
      <c r="C26" s="261"/>
      <c r="D26" s="261"/>
      <c r="E26" s="261"/>
      <c r="F26" s="261"/>
      <c r="G26" s="261"/>
      <c r="H26" s="261"/>
      <c r="I26" s="261"/>
      <c r="J26" s="261"/>
      <c r="K26" s="261"/>
      <c r="L26" s="261"/>
      <c r="M26" s="261"/>
      <c r="N26" s="261"/>
      <c r="O26" s="261"/>
      <c r="P26" s="261"/>
      <c r="Q26" s="262"/>
      <c r="R26" s="35" t="s">
        <v>42</v>
      </c>
      <c r="S26" s="234" t="s">
        <v>43</v>
      </c>
      <c r="T26" s="234"/>
      <c r="U26" s="30" t="s">
        <v>63</v>
      </c>
      <c r="V26" s="233" t="s">
        <v>64</v>
      </c>
      <c r="W26" s="280"/>
    </row>
    <row r="27" spans="2:27" ht="30.75" customHeight="1" thickBot="1" x14ac:dyDescent="0.25">
      <c r="B27" s="277"/>
      <c r="C27" s="278"/>
      <c r="D27" s="278"/>
      <c r="E27" s="278"/>
      <c r="F27" s="278"/>
      <c r="G27" s="278"/>
      <c r="H27" s="278"/>
      <c r="I27" s="278"/>
      <c r="J27" s="278"/>
      <c r="K27" s="278"/>
      <c r="L27" s="278"/>
      <c r="M27" s="278"/>
      <c r="N27" s="278"/>
      <c r="O27" s="278"/>
      <c r="P27" s="278"/>
      <c r="Q27" s="279"/>
      <c r="R27" s="31" t="s">
        <v>65</v>
      </c>
      <c r="S27" s="31" t="s">
        <v>65</v>
      </c>
      <c r="T27" s="31" t="s">
        <v>49</v>
      </c>
      <c r="U27" s="31" t="s">
        <v>65</v>
      </c>
      <c r="V27" s="31" t="s">
        <v>66</v>
      </c>
      <c r="W27" s="36" t="s">
        <v>54</v>
      </c>
      <c r="Y27" s="22"/>
    </row>
    <row r="28" spans="2:27" ht="23.25" customHeight="1" thickBot="1" x14ac:dyDescent="0.25">
      <c r="B28" s="281" t="s">
        <v>67</v>
      </c>
      <c r="C28" s="267"/>
      <c r="D28" s="267"/>
      <c r="E28" s="37" t="s">
        <v>1918</v>
      </c>
      <c r="F28" s="37"/>
      <c r="G28" s="37"/>
      <c r="H28" s="38"/>
      <c r="I28" s="38"/>
      <c r="J28" s="38"/>
      <c r="K28" s="38"/>
      <c r="L28" s="38"/>
      <c r="M28" s="38"/>
      <c r="N28" s="38"/>
      <c r="O28" s="38"/>
      <c r="P28" s="39"/>
      <c r="Q28" s="39"/>
      <c r="R28" s="40" t="s">
        <v>1917</v>
      </c>
      <c r="S28" s="40" t="s">
        <v>10</v>
      </c>
      <c r="T28" s="39"/>
      <c r="U28" s="40" t="s">
        <v>122</v>
      </c>
      <c r="V28" s="39"/>
      <c r="W28" s="41">
        <f>+IF(ISERR(U28/R28*100),"N/A",ROUND(U28/R28*100,2))</f>
        <v>80</v>
      </c>
    </row>
    <row r="29" spans="2:27" ht="26.25" customHeight="1" thickBot="1" x14ac:dyDescent="0.25">
      <c r="B29" s="282" t="s">
        <v>71</v>
      </c>
      <c r="C29" s="283"/>
      <c r="D29" s="283"/>
      <c r="E29" s="42" t="s">
        <v>1918</v>
      </c>
      <c r="F29" s="42"/>
      <c r="G29" s="42"/>
      <c r="H29" s="43"/>
      <c r="I29" s="43"/>
      <c r="J29" s="43"/>
      <c r="K29" s="43"/>
      <c r="L29" s="43"/>
      <c r="M29" s="43"/>
      <c r="N29" s="43"/>
      <c r="O29" s="43"/>
      <c r="P29" s="44"/>
      <c r="Q29" s="44"/>
      <c r="R29" s="45" t="s">
        <v>1917</v>
      </c>
      <c r="S29" s="45" t="s">
        <v>1916</v>
      </c>
      <c r="T29" s="45">
        <f>+IF(ISERR(S29/R29*100),"N/A",ROUND(S29/R29*100,2))</f>
        <v>86</v>
      </c>
      <c r="U29" s="45" t="s">
        <v>122</v>
      </c>
      <c r="V29" s="45">
        <f>+IF(ISERR(U29/S29*100),"N/A",ROUND(U29/S29*100,2))</f>
        <v>93.02</v>
      </c>
      <c r="W29" s="46">
        <f>+IF(ISERR(U29/R29*100),"N/A",ROUND(U29/R29*100,2))</f>
        <v>80</v>
      </c>
    </row>
    <row r="30" spans="2:27" ht="22.5" customHeight="1" thickTop="1" thickBot="1" x14ac:dyDescent="0.25">
      <c r="B30" s="11" t="s">
        <v>74</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70" t="s">
        <v>2212</v>
      </c>
      <c r="C31" s="271"/>
      <c r="D31" s="271"/>
      <c r="E31" s="271"/>
      <c r="F31" s="271"/>
      <c r="G31" s="271"/>
      <c r="H31" s="271"/>
      <c r="I31" s="271"/>
      <c r="J31" s="271"/>
      <c r="K31" s="271"/>
      <c r="L31" s="271"/>
      <c r="M31" s="271"/>
      <c r="N31" s="271"/>
      <c r="O31" s="271"/>
      <c r="P31" s="271"/>
      <c r="Q31" s="271"/>
      <c r="R31" s="271"/>
      <c r="S31" s="271"/>
      <c r="T31" s="271"/>
      <c r="U31" s="271"/>
      <c r="V31" s="271"/>
      <c r="W31" s="272"/>
    </row>
    <row r="32" spans="2:27" ht="88.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2213</v>
      </c>
      <c r="C33" s="271"/>
      <c r="D33" s="271"/>
      <c r="E33" s="271"/>
      <c r="F33" s="271"/>
      <c r="G33" s="271"/>
      <c r="H33" s="271"/>
      <c r="I33" s="271"/>
      <c r="J33" s="271"/>
      <c r="K33" s="271"/>
      <c r="L33" s="271"/>
      <c r="M33" s="271"/>
      <c r="N33" s="271"/>
      <c r="O33" s="271"/>
      <c r="P33" s="271"/>
      <c r="Q33" s="271"/>
      <c r="R33" s="271"/>
      <c r="S33" s="271"/>
      <c r="T33" s="271"/>
      <c r="U33" s="271"/>
      <c r="V33" s="271"/>
      <c r="W33" s="272"/>
    </row>
    <row r="34" spans="2:23" ht="61.5" customHeight="1" thickBot="1" x14ac:dyDescent="0.25">
      <c r="B34" s="284"/>
      <c r="C34" s="285"/>
      <c r="D34" s="285"/>
      <c r="E34" s="285"/>
      <c r="F34" s="285"/>
      <c r="G34" s="285"/>
      <c r="H34" s="285"/>
      <c r="I34" s="285"/>
      <c r="J34" s="285"/>
      <c r="K34" s="285"/>
      <c r="L34" s="285"/>
      <c r="M34" s="285"/>
      <c r="N34" s="285"/>
      <c r="O34" s="285"/>
      <c r="P34" s="285"/>
      <c r="Q34" s="285"/>
      <c r="R34" s="285"/>
      <c r="S34" s="285"/>
      <c r="T34" s="285"/>
      <c r="U34" s="285"/>
      <c r="V34" s="285"/>
      <c r="W34" s="286"/>
    </row>
    <row r="35" spans="2:23" ht="37.5" customHeight="1" thickTop="1" x14ac:dyDescent="0.2">
      <c r="B35" s="270" t="s">
        <v>2214</v>
      </c>
      <c r="C35" s="271"/>
      <c r="D35" s="271"/>
      <c r="E35" s="271"/>
      <c r="F35" s="271"/>
      <c r="G35" s="271"/>
      <c r="H35" s="271"/>
      <c r="I35" s="271"/>
      <c r="J35" s="271"/>
      <c r="K35" s="271"/>
      <c r="L35" s="271"/>
      <c r="M35" s="271"/>
      <c r="N35" s="271"/>
      <c r="O35" s="271"/>
      <c r="P35" s="271"/>
      <c r="Q35" s="271"/>
      <c r="R35" s="271"/>
      <c r="S35" s="271"/>
      <c r="T35" s="271"/>
      <c r="U35" s="271"/>
      <c r="V35" s="271"/>
      <c r="W35" s="272"/>
    </row>
    <row r="36" spans="2:23" ht="49.5" customHeight="1" thickBot="1" x14ac:dyDescent="0.25">
      <c r="B36" s="273"/>
      <c r="C36" s="274"/>
      <c r="D36" s="274"/>
      <c r="E36" s="274"/>
      <c r="F36" s="274"/>
      <c r="G36" s="274"/>
      <c r="H36" s="274"/>
      <c r="I36" s="274"/>
      <c r="J36" s="274"/>
      <c r="K36" s="274"/>
      <c r="L36" s="274"/>
      <c r="M36" s="274"/>
      <c r="N36" s="274"/>
      <c r="O36" s="274"/>
      <c r="P36" s="274"/>
      <c r="Q36" s="274"/>
      <c r="R36" s="274"/>
      <c r="S36" s="274"/>
      <c r="T36" s="274"/>
      <c r="U36" s="274"/>
      <c r="V36" s="274"/>
      <c r="W36" s="275"/>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1915</v>
      </c>
      <c r="D4" s="307" t="s">
        <v>1914</v>
      </c>
      <c r="E4" s="307"/>
      <c r="F4" s="307"/>
      <c r="G4" s="307"/>
      <c r="H4" s="308"/>
      <c r="J4" s="309" t="s">
        <v>6</v>
      </c>
      <c r="K4" s="307"/>
      <c r="L4" s="16" t="s">
        <v>1866</v>
      </c>
      <c r="M4" s="310" t="s">
        <v>1935</v>
      </c>
      <c r="N4" s="310"/>
      <c r="O4" s="310"/>
      <c r="P4" s="310"/>
      <c r="Q4" s="311"/>
      <c r="R4" s="17"/>
      <c r="S4" s="312" t="s">
        <v>2170</v>
      </c>
      <c r="T4" s="313"/>
      <c r="U4" s="313"/>
      <c r="V4" s="303" t="s">
        <v>1483</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506</v>
      </c>
      <c r="D6" s="299" t="s">
        <v>1934</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1482</v>
      </c>
      <c r="K8" s="23" t="s">
        <v>380</v>
      </c>
      <c r="L8" s="23" t="s">
        <v>19</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25" customHeight="1" thickTop="1" thickBot="1" x14ac:dyDescent="0.25">
      <c r="B10" s="24" t="s">
        <v>22</v>
      </c>
      <c r="C10" s="303" t="s">
        <v>1933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1904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1932</v>
      </c>
      <c r="C21" s="288"/>
      <c r="D21" s="288"/>
      <c r="E21" s="288"/>
      <c r="F21" s="288"/>
      <c r="G21" s="288"/>
      <c r="H21" s="288"/>
      <c r="I21" s="288"/>
      <c r="J21" s="288"/>
      <c r="K21" s="288"/>
      <c r="L21" s="288"/>
      <c r="M21" s="289" t="s">
        <v>506</v>
      </c>
      <c r="N21" s="289"/>
      <c r="O21" s="289" t="s">
        <v>49</v>
      </c>
      <c r="P21" s="289"/>
      <c r="Q21" s="289" t="s">
        <v>54</v>
      </c>
      <c r="R21" s="289"/>
      <c r="S21" s="33" t="s">
        <v>51</v>
      </c>
      <c r="T21" s="33" t="s">
        <v>55</v>
      </c>
      <c r="U21" s="33" t="s">
        <v>55</v>
      </c>
      <c r="V21" s="33" t="str">
        <f>+IF(ISERR(U21/T21*100),"N/A",ROUND(U21/T21*100,2))</f>
        <v>N/A</v>
      </c>
      <c r="W21" s="34" t="str">
        <f>+IF(ISERR(U21/S21*100),"N/A",ROUND(U21/S21*100,2))</f>
        <v>N/A</v>
      </c>
    </row>
    <row r="22" spans="2:27" ht="56.25" customHeight="1" thickBot="1" x14ac:dyDescent="0.25">
      <c r="B22" s="287" t="s">
        <v>1931</v>
      </c>
      <c r="C22" s="288"/>
      <c r="D22" s="288"/>
      <c r="E22" s="288"/>
      <c r="F22" s="288"/>
      <c r="G22" s="288"/>
      <c r="H22" s="288"/>
      <c r="I22" s="288"/>
      <c r="J22" s="288"/>
      <c r="K22" s="288"/>
      <c r="L22" s="288"/>
      <c r="M22" s="289" t="s">
        <v>506</v>
      </c>
      <c r="N22" s="289"/>
      <c r="O22" s="289" t="s">
        <v>49</v>
      </c>
      <c r="P22" s="289"/>
      <c r="Q22" s="289" t="s">
        <v>54</v>
      </c>
      <c r="R22" s="289"/>
      <c r="S22" s="33" t="s">
        <v>51</v>
      </c>
      <c r="T22" s="33" t="s">
        <v>55</v>
      </c>
      <c r="U22" s="33" t="s">
        <v>55</v>
      </c>
      <c r="V22" s="33" t="str">
        <f>+IF(ISERR(U22/T22*100),"N/A",ROUND(U22/T22*100,2))</f>
        <v>N/A</v>
      </c>
      <c r="W22" s="34" t="str">
        <f>+IF(ISERR(U22/S22*100),"N/A",ROUND(U22/S22*100,2))</f>
        <v>N/A</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504</v>
      </c>
      <c r="F26" s="37"/>
      <c r="G26" s="37"/>
      <c r="H26" s="38"/>
      <c r="I26" s="38"/>
      <c r="J26" s="38"/>
      <c r="K26" s="38"/>
      <c r="L26" s="38"/>
      <c r="M26" s="38"/>
      <c r="N26" s="38"/>
      <c r="O26" s="38"/>
      <c r="P26" s="39"/>
      <c r="Q26" s="39"/>
      <c r="R26" s="40" t="s">
        <v>1483</v>
      </c>
      <c r="S26" s="40" t="s">
        <v>10</v>
      </c>
      <c r="T26" s="39"/>
      <c r="U26" s="40" t="s">
        <v>87</v>
      </c>
      <c r="V26" s="39"/>
      <c r="W26" s="41">
        <f>+IF(ISERR(U26/R26*100),"N/A",ROUND(U26/R26*100,2))</f>
        <v>0</v>
      </c>
    </row>
    <row r="27" spans="2:27" ht="26.25" customHeight="1" thickBot="1" x14ac:dyDescent="0.25">
      <c r="B27" s="282" t="s">
        <v>71</v>
      </c>
      <c r="C27" s="283"/>
      <c r="D27" s="283"/>
      <c r="E27" s="42" t="s">
        <v>504</v>
      </c>
      <c r="F27" s="42"/>
      <c r="G27" s="42"/>
      <c r="H27" s="43"/>
      <c r="I27" s="43"/>
      <c r="J27" s="43"/>
      <c r="K27" s="43"/>
      <c r="L27" s="43"/>
      <c r="M27" s="43"/>
      <c r="N27" s="43"/>
      <c r="O27" s="43"/>
      <c r="P27" s="44"/>
      <c r="Q27" s="44"/>
      <c r="R27" s="45" t="s">
        <v>1483</v>
      </c>
      <c r="S27" s="45" t="s">
        <v>87</v>
      </c>
      <c r="T27" s="45">
        <f>+IF(ISERR(S27/R27*100),"N/A",ROUND(S27/R27*100,2))</f>
        <v>0</v>
      </c>
      <c r="U27" s="45" t="s">
        <v>87</v>
      </c>
      <c r="V27" s="45" t="str">
        <f>+IF(ISERR(U27/S27*100),"N/A",ROUND(U27/S27*100,2))</f>
        <v>N/A</v>
      </c>
      <c r="W27" s="46">
        <f>+IF(ISERR(U27/R27*100),"N/A",ROUND(U27/R27*100,2))</f>
        <v>0</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2209</v>
      </c>
      <c r="C29" s="271"/>
      <c r="D29" s="271"/>
      <c r="E29" s="271"/>
      <c r="F29" s="271"/>
      <c r="G29" s="271"/>
      <c r="H29" s="271"/>
      <c r="I29" s="271"/>
      <c r="J29" s="271"/>
      <c r="K29" s="271"/>
      <c r="L29" s="271"/>
      <c r="M29" s="271"/>
      <c r="N29" s="271"/>
      <c r="O29" s="271"/>
      <c r="P29" s="271"/>
      <c r="Q29" s="271"/>
      <c r="R29" s="271"/>
      <c r="S29" s="271"/>
      <c r="T29" s="271"/>
      <c r="U29" s="271"/>
      <c r="V29" s="271"/>
      <c r="W29" s="272"/>
    </row>
    <row r="30" spans="2:27" ht="70.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2210</v>
      </c>
      <c r="C31" s="271"/>
      <c r="D31" s="271"/>
      <c r="E31" s="271"/>
      <c r="F31" s="271"/>
      <c r="G31" s="271"/>
      <c r="H31" s="271"/>
      <c r="I31" s="271"/>
      <c r="J31" s="271"/>
      <c r="K31" s="271"/>
      <c r="L31" s="271"/>
      <c r="M31" s="271"/>
      <c r="N31" s="271"/>
      <c r="O31" s="271"/>
      <c r="P31" s="271"/>
      <c r="Q31" s="271"/>
      <c r="R31" s="271"/>
      <c r="S31" s="271"/>
      <c r="T31" s="271"/>
      <c r="U31" s="271"/>
      <c r="V31" s="271"/>
      <c r="W31" s="272"/>
    </row>
    <row r="32" spans="2:27" ht="51.7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2211</v>
      </c>
      <c r="C33" s="271"/>
      <c r="D33" s="271"/>
      <c r="E33" s="271"/>
      <c r="F33" s="271"/>
      <c r="G33" s="271"/>
      <c r="H33" s="271"/>
      <c r="I33" s="271"/>
      <c r="J33" s="271"/>
      <c r="K33" s="271"/>
      <c r="L33" s="271"/>
      <c r="M33" s="271"/>
      <c r="N33" s="271"/>
      <c r="O33" s="271"/>
      <c r="P33" s="271"/>
      <c r="Q33" s="271"/>
      <c r="R33" s="271"/>
      <c r="S33" s="271"/>
      <c r="T33" s="271"/>
      <c r="U33" s="271"/>
      <c r="V33" s="271"/>
      <c r="W33" s="272"/>
    </row>
    <row r="34" spans="2:23" ht="87.75" customHeight="1"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1915</v>
      </c>
      <c r="D4" s="307" t="s">
        <v>1914</v>
      </c>
      <c r="E4" s="307"/>
      <c r="F4" s="307"/>
      <c r="G4" s="307"/>
      <c r="H4" s="308"/>
      <c r="J4" s="309" t="s">
        <v>6</v>
      </c>
      <c r="K4" s="307"/>
      <c r="L4" s="16" t="s">
        <v>179</v>
      </c>
      <c r="M4" s="310" t="s">
        <v>178</v>
      </c>
      <c r="N4" s="310"/>
      <c r="O4" s="310"/>
      <c r="P4" s="310"/>
      <c r="Q4" s="311"/>
      <c r="R4" s="17"/>
      <c r="S4" s="312" t="s">
        <v>2170</v>
      </c>
      <c r="T4" s="313"/>
      <c r="U4" s="313"/>
      <c r="V4" s="303" t="s">
        <v>1946</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1941</v>
      </c>
      <c r="D6" s="299" t="s">
        <v>1945</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1944</v>
      </c>
      <c r="K8" s="23" t="s">
        <v>1434</v>
      </c>
      <c r="L8" s="23" t="s">
        <v>94</v>
      </c>
      <c r="M8" s="23" t="s">
        <v>1304</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156" customHeight="1" thickTop="1" thickBot="1" x14ac:dyDescent="0.25">
      <c r="B10" s="24" t="s">
        <v>22</v>
      </c>
      <c r="C10" s="303" t="s">
        <v>1943</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1904</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thickBot="1" x14ac:dyDescent="0.25">
      <c r="B21" s="287" t="s">
        <v>1942</v>
      </c>
      <c r="C21" s="288"/>
      <c r="D21" s="288"/>
      <c r="E21" s="288"/>
      <c r="F21" s="288"/>
      <c r="G21" s="288"/>
      <c r="H21" s="288"/>
      <c r="I21" s="288"/>
      <c r="J21" s="288"/>
      <c r="K21" s="288"/>
      <c r="L21" s="288"/>
      <c r="M21" s="289" t="s">
        <v>1941</v>
      </c>
      <c r="N21" s="289"/>
      <c r="O21" s="289" t="s">
        <v>49</v>
      </c>
      <c r="P21" s="289"/>
      <c r="Q21" s="289" t="s">
        <v>50</v>
      </c>
      <c r="R21" s="289"/>
      <c r="S21" s="33" t="s">
        <v>1940</v>
      </c>
      <c r="T21" s="33" t="s">
        <v>1939</v>
      </c>
      <c r="U21" s="33" t="s">
        <v>51</v>
      </c>
      <c r="V21" s="33">
        <f>+IF(ISERR(U21/T21*100),"N/A",ROUND(U21/T21*100,2))</f>
        <v>110.93</v>
      </c>
      <c r="W21" s="34">
        <f>+IF(ISERR(U21/S21*100),"N/A",ROUND(U21/S21*100,2))</f>
        <v>110.13</v>
      </c>
    </row>
    <row r="22" spans="2:27" ht="21.75" customHeight="1" thickTop="1" thickBot="1" x14ac:dyDescent="0.25">
      <c r="B22" s="11" t="s">
        <v>62</v>
      </c>
      <c r="C22" s="12"/>
      <c r="D22" s="12"/>
      <c r="E22" s="12"/>
      <c r="F22" s="12"/>
      <c r="G22" s="12"/>
      <c r="H22" s="13"/>
      <c r="I22" s="13"/>
      <c r="J22" s="13"/>
      <c r="K22" s="13"/>
      <c r="L22" s="13"/>
      <c r="M22" s="13"/>
      <c r="N22" s="13"/>
      <c r="O22" s="13"/>
      <c r="P22" s="13"/>
      <c r="Q22" s="13"/>
      <c r="R22" s="13"/>
      <c r="S22" s="13"/>
      <c r="T22" s="13"/>
      <c r="U22" s="13"/>
      <c r="V22" s="13"/>
      <c r="W22" s="14"/>
      <c r="X22" s="22"/>
    </row>
    <row r="23" spans="2:27" ht="29.25" customHeight="1" thickTop="1" thickBot="1" x14ac:dyDescent="0.25">
      <c r="B23" s="276" t="s">
        <v>2468</v>
      </c>
      <c r="C23" s="261"/>
      <c r="D23" s="261"/>
      <c r="E23" s="261"/>
      <c r="F23" s="261"/>
      <c r="G23" s="261"/>
      <c r="H23" s="261"/>
      <c r="I23" s="261"/>
      <c r="J23" s="261"/>
      <c r="K23" s="261"/>
      <c r="L23" s="261"/>
      <c r="M23" s="261"/>
      <c r="N23" s="261"/>
      <c r="O23" s="261"/>
      <c r="P23" s="261"/>
      <c r="Q23" s="262"/>
      <c r="R23" s="35" t="s">
        <v>42</v>
      </c>
      <c r="S23" s="234" t="s">
        <v>43</v>
      </c>
      <c r="T23" s="234"/>
      <c r="U23" s="30" t="s">
        <v>63</v>
      </c>
      <c r="V23" s="233" t="s">
        <v>64</v>
      </c>
      <c r="W23" s="280"/>
    </row>
    <row r="24" spans="2:27" ht="30.75" customHeight="1" thickBot="1" x14ac:dyDescent="0.25">
      <c r="B24" s="277"/>
      <c r="C24" s="278"/>
      <c r="D24" s="278"/>
      <c r="E24" s="278"/>
      <c r="F24" s="278"/>
      <c r="G24" s="278"/>
      <c r="H24" s="278"/>
      <c r="I24" s="278"/>
      <c r="J24" s="278"/>
      <c r="K24" s="278"/>
      <c r="L24" s="278"/>
      <c r="M24" s="278"/>
      <c r="N24" s="278"/>
      <c r="O24" s="278"/>
      <c r="P24" s="278"/>
      <c r="Q24" s="279"/>
      <c r="R24" s="31" t="s">
        <v>65</v>
      </c>
      <c r="S24" s="31" t="s">
        <v>65</v>
      </c>
      <c r="T24" s="31" t="s">
        <v>49</v>
      </c>
      <c r="U24" s="31" t="s">
        <v>65</v>
      </c>
      <c r="V24" s="31" t="s">
        <v>66</v>
      </c>
      <c r="W24" s="36" t="s">
        <v>54</v>
      </c>
      <c r="Y24" s="22"/>
    </row>
    <row r="25" spans="2:27" ht="23.25" customHeight="1" thickBot="1" x14ac:dyDescent="0.25">
      <c r="B25" s="281" t="s">
        <v>67</v>
      </c>
      <c r="C25" s="267"/>
      <c r="D25" s="267"/>
      <c r="E25" s="37" t="s">
        <v>1938</v>
      </c>
      <c r="F25" s="37"/>
      <c r="G25" s="37"/>
      <c r="H25" s="38"/>
      <c r="I25" s="38"/>
      <c r="J25" s="38"/>
      <c r="K25" s="38"/>
      <c r="L25" s="38"/>
      <c r="M25" s="38"/>
      <c r="N25" s="38"/>
      <c r="O25" s="38"/>
      <c r="P25" s="39"/>
      <c r="Q25" s="39"/>
      <c r="R25" s="40" t="s">
        <v>1937</v>
      </c>
      <c r="S25" s="40" t="s">
        <v>10</v>
      </c>
      <c r="T25" s="39"/>
      <c r="U25" s="40" t="s">
        <v>1295</v>
      </c>
      <c r="V25" s="39"/>
      <c r="W25" s="41">
        <f>+IF(ISERR(U25/R25*100),"N/A",ROUND(U25/R25*100,2))</f>
        <v>8.17</v>
      </c>
    </row>
    <row r="26" spans="2:27" ht="26.25" customHeight="1" thickBot="1" x14ac:dyDescent="0.25">
      <c r="B26" s="282" t="s">
        <v>71</v>
      </c>
      <c r="C26" s="283"/>
      <c r="D26" s="283"/>
      <c r="E26" s="42" t="s">
        <v>1938</v>
      </c>
      <c r="F26" s="42"/>
      <c r="G26" s="42"/>
      <c r="H26" s="43"/>
      <c r="I26" s="43"/>
      <c r="J26" s="43"/>
      <c r="K26" s="43"/>
      <c r="L26" s="43"/>
      <c r="M26" s="43"/>
      <c r="N26" s="43"/>
      <c r="O26" s="43"/>
      <c r="P26" s="44"/>
      <c r="Q26" s="44"/>
      <c r="R26" s="45" t="s">
        <v>1937</v>
      </c>
      <c r="S26" s="45" t="s">
        <v>1936</v>
      </c>
      <c r="T26" s="45">
        <f>+IF(ISERR(S26/R26*100),"N/A",ROUND(S26/R26*100,2))</f>
        <v>13.33</v>
      </c>
      <c r="U26" s="45" t="s">
        <v>1295</v>
      </c>
      <c r="V26" s="45">
        <f>+IF(ISERR(U26/S26*100),"N/A",ROUND(U26/S26*100,2))</f>
        <v>61.29</v>
      </c>
      <c r="W26" s="46">
        <f>+IF(ISERR(U26/R26*100),"N/A",ROUND(U26/R26*100,2))</f>
        <v>8.17</v>
      </c>
    </row>
    <row r="27" spans="2:27" ht="22.5" customHeight="1" thickTop="1" thickBot="1" x14ac:dyDescent="0.25">
      <c r="B27" s="11" t="s">
        <v>74</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70" t="s">
        <v>2206</v>
      </c>
      <c r="C28" s="271"/>
      <c r="D28" s="271"/>
      <c r="E28" s="271"/>
      <c r="F28" s="271"/>
      <c r="G28" s="271"/>
      <c r="H28" s="271"/>
      <c r="I28" s="271"/>
      <c r="J28" s="271"/>
      <c r="K28" s="271"/>
      <c r="L28" s="271"/>
      <c r="M28" s="271"/>
      <c r="N28" s="271"/>
      <c r="O28" s="271"/>
      <c r="P28" s="271"/>
      <c r="Q28" s="271"/>
      <c r="R28" s="271"/>
      <c r="S28" s="271"/>
      <c r="T28" s="271"/>
      <c r="U28" s="271"/>
      <c r="V28" s="271"/>
      <c r="W28" s="272"/>
    </row>
    <row r="29" spans="2:27" ht="15" customHeight="1" thickBot="1" x14ac:dyDescent="0.25">
      <c r="B29" s="284"/>
      <c r="C29" s="285"/>
      <c r="D29" s="285"/>
      <c r="E29" s="285"/>
      <c r="F29" s="285"/>
      <c r="G29" s="285"/>
      <c r="H29" s="285"/>
      <c r="I29" s="285"/>
      <c r="J29" s="285"/>
      <c r="K29" s="285"/>
      <c r="L29" s="285"/>
      <c r="M29" s="285"/>
      <c r="N29" s="285"/>
      <c r="O29" s="285"/>
      <c r="P29" s="285"/>
      <c r="Q29" s="285"/>
      <c r="R29" s="285"/>
      <c r="S29" s="285"/>
      <c r="T29" s="285"/>
      <c r="U29" s="285"/>
      <c r="V29" s="285"/>
      <c r="W29" s="286"/>
    </row>
    <row r="30" spans="2:27" ht="37.5" customHeight="1" thickTop="1" x14ac:dyDescent="0.2">
      <c r="B30" s="270" t="s">
        <v>2207</v>
      </c>
      <c r="C30" s="271"/>
      <c r="D30" s="271"/>
      <c r="E30" s="271"/>
      <c r="F30" s="271"/>
      <c r="G30" s="271"/>
      <c r="H30" s="271"/>
      <c r="I30" s="271"/>
      <c r="J30" s="271"/>
      <c r="K30" s="271"/>
      <c r="L30" s="271"/>
      <c r="M30" s="271"/>
      <c r="N30" s="271"/>
      <c r="O30" s="271"/>
      <c r="P30" s="271"/>
      <c r="Q30" s="271"/>
      <c r="R30" s="271"/>
      <c r="S30" s="271"/>
      <c r="T30" s="271"/>
      <c r="U30" s="271"/>
      <c r="V30" s="271"/>
      <c r="W30" s="272"/>
    </row>
    <row r="31" spans="2:27" ht="30.7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2208</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5.75" thickBot="1" x14ac:dyDescent="0.25">
      <c r="B33" s="273"/>
      <c r="C33" s="274"/>
      <c r="D33" s="274"/>
      <c r="E33" s="274"/>
      <c r="F33" s="274"/>
      <c r="G33" s="274"/>
      <c r="H33" s="274"/>
      <c r="I33" s="274"/>
      <c r="J33" s="274"/>
      <c r="K33" s="274"/>
      <c r="L33" s="274"/>
      <c r="M33" s="274"/>
      <c r="N33" s="274"/>
      <c r="O33" s="274"/>
      <c r="P33" s="274"/>
      <c r="Q33" s="274"/>
      <c r="R33" s="274"/>
      <c r="S33" s="274"/>
      <c r="T33" s="274"/>
      <c r="U33" s="274"/>
      <c r="V33" s="274"/>
      <c r="W33" s="275"/>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7"/>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1966</v>
      </c>
      <c r="D4" s="307" t="s">
        <v>1965</v>
      </c>
      <c r="E4" s="307"/>
      <c r="F4" s="307"/>
      <c r="G4" s="307"/>
      <c r="H4" s="308"/>
      <c r="J4" s="309" t="s">
        <v>6</v>
      </c>
      <c r="K4" s="307"/>
      <c r="L4" s="16" t="s">
        <v>1739</v>
      </c>
      <c r="M4" s="310" t="s">
        <v>1964</v>
      </c>
      <c r="N4" s="310"/>
      <c r="O4" s="310"/>
      <c r="P4" s="310"/>
      <c r="Q4" s="311"/>
      <c r="R4" s="17"/>
      <c r="S4" s="312" t="s">
        <v>2170</v>
      </c>
      <c r="T4" s="313"/>
      <c r="U4" s="313"/>
      <c r="V4" s="303">
        <v>2766.317231</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1949</v>
      </c>
      <c r="D6" s="299" t="s">
        <v>1963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1962</v>
      </c>
      <c r="K8" s="23" t="s">
        <v>19</v>
      </c>
      <c r="L8" s="23" t="s">
        <v>1961</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220.5" customHeight="1" thickTop="1" thickBot="1" x14ac:dyDescent="0.25">
      <c r="B10" s="24" t="s">
        <v>22</v>
      </c>
      <c r="C10" s="303" t="s">
        <v>1960</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1959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1958</v>
      </c>
      <c r="C21" s="288"/>
      <c r="D21" s="288"/>
      <c r="E21" s="288"/>
      <c r="F21" s="288"/>
      <c r="G21" s="288"/>
      <c r="H21" s="288"/>
      <c r="I21" s="288"/>
      <c r="J21" s="288"/>
      <c r="K21" s="288"/>
      <c r="L21" s="288"/>
      <c r="M21" s="289" t="s">
        <v>1949</v>
      </c>
      <c r="N21" s="289"/>
      <c r="O21" s="289" t="s">
        <v>49</v>
      </c>
      <c r="P21" s="289"/>
      <c r="Q21" s="289" t="s">
        <v>50</v>
      </c>
      <c r="R21" s="289"/>
      <c r="S21" s="33" t="s">
        <v>367</v>
      </c>
      <c r="T21" s="33" t="s">
        <v>367</v>
      </c>
      <c r="U21" s="33" t="s">
        <v>1957</v>
      </c>
      <c r="V21" s="33">
        <f>+IF(ISERR(U21/T21*100),"N/A",ROUND(U21/T21*100,2))</f>
        <v>95.64</v>
      </c>
      <c r="W21" s="34">
        <f>+IF(ISERR(U21/S21*100),"N/A",ROUND(U21/S21*100,2))</f>
        <v>95.64</v>
      </c>
    </row>
    <row r="22" spans="2:27" ht="56.25" customHeight="1" x14ac:dyDescent="0.2">
      <c r="B22" s="287" t="s">
        <v>1956</v>
      </c>
      <c r="C22" s="288"/>
      <c r="D22" s="288"/>
      <c r="E22" s="288"/>
      <c r="F22" s="288"/>
      <c r="G22" s="288"/>
      <c r="H22" s="288"/>
      <c r="I22" s="288"/>
      <c r="J22" s="288"/>
      <c r="K22" s="288"/>
      <c r="L22" s="288"/>
      <c r="M22" s="289" t="s">
        <v>1949</v>
      </c>
      <c r="N22" s="289"/>
      <c r="O22" s="289" t="s">
        <v>1955</v>
      </c>
      <c r="P22" s="289"/>
      <c r="Q22" s="289" t="s">
        <v>54</v>
      </c>
      <c r="R22" s="289"/>
      <c r="S22" s="33" t="s">
        <v>297</v>
      </c>
      <c r="T22" s="33" t="s">
        <v>55</v>
      </c>
      <c r="U22" s="33" t="s">
        <v>55</v>
      </c>
      <c r="V22" s="33" t="str">
        <f>+IF(ISERR(U22/T22*100),"N/A",ROUND(U22/T22*100,2))</f>
        <v>N/A</v>
      </c>
      <c r="W22" s="34" t="str">
        <f>+IF(ISERR(U22/S22*100),"N/A",ROUND(U22/S22*100,2))</f>
        <v>N/A</v>
      </c>
    </row>
    <row r="23" spans="2:27" ht="56.25" customHeight="1" x14ac:dyDescent="0.2">
      <c r="B23" s="287" t="s">
        <v>1954</v>
      </c>
      <c r="C23" s="288"/>
      <c r="D23" s="288"/>
      <c r="E23" s="288"/>
      <c r="F23" s="288"/>
      <c r="G23" s="288"/>
      <c r="H23" s="288"/>
      <c r="I23" s="288"/>
      <c r="J23" s="288"/>
      <c r="K23" s="288"/>
      <c r="L23" s="288"/>
      <c r="M23" s="289" t="s">
        <v>1949</v>
      </c>
      <c r="N23" s="289"/>
      <c r="O23" s="289" t="s">
        <v>49</v>
      </c>
      <c r="P23" s="289"/>
      <c r="Q23" s="289" t="s">
        <v>132</v>
      </c>
      <c r="R23" s="289"/>
      <c r="S23" s="33" t="s">
        <v>1953</v>
      </c>
      <c r="T23" s="33" t="s">
        <v>55</v>
      </c>
      <c r="U23" s="33" t="s">
        <v>55</v>
      </c>
      <c r="V23" s="33" t="str">
        <f>+IF(ISERR(U23/T23*100),"N/A",ROUND(U23/T23*100,2))</f>
        <v>N/A</v>
      </c>
      <c r="W23" s="34" t="str">
        <f>+IF(ISERR(U23/S23*100),"N/A",ROUND(U23/S23*100,2))</f>
        <v>N/A</v>
      </c>
    </row>
    <row r="24" spans="2:27" ht="56.25" customHeight="1" x14ac:dyDescent="0.2">
      <c r="B24" s="287" t="s">
        <v>1952</v>
      </c>
      <c r="C24" s="288"/>
      <c r="D24" s="288"/>
      <c r="E24" s="288"/>
      <c r="F24" s="288"/>
      <c r="G24" s="288"/>
      <c r="H24" s="288"/>
      <c r="I24" s="288"/>
      <c r="J24" s="288"/>
      <c r="K24" s="288"/>
      <c r="L24" s="288"/>
      <c r="M24" s="289" t="s">
        <v>1949</v>
      </c>
      <c r="N24" s="289"/>
      <c r="O24" s="289" t="s">
        <v>49</v>
      </c>
      <c r="P24" s="289"/>
      <c r="Q24" s="289" t="s">
        <v>132</v>
      </c>
      <c r="R24" s="289"/>
      <c r="S24" s="33" t="s">
        <v>1951</v>
      </c>
      <c r="T24" s="33" t="s">
        <v>55</v>
      </c>
      <c r="U24" s="33" t="s">
        <v>55</v>
      </c>
      <c r="V24" s="33" t="str">
        <f>+IF(ISERR(U24/T24*100),"N/A",ROUND(U24/T24*100,2))</f>
        <v>N/A</v>
      </c>
      <c r="W24" s="34" t="str">
        <f>+IF(ISERR(U24/S24*100),"N/A",ROUND(U24/S24*100,2))</f>
        <v>N/A</v>
      </c>
    </row>
    <row r="25" spans="2:27" ht="56.25" customHeight="1" thickBot="1" x14ac:dyDescent="0.25">
      <c r="B25" s="287" t="s">
        <v>1950</v>
      </c>
      <c r="C25" s="288"/>
      <c r="D25" s="288"/>
      <c r="E25" s="288"/>
      <c r="F25" s="288"/>
      <c r="G25" s="288"/>
      <c r="H25" s="288"/>
      <c r="I25" s="288"/>
      <c r="J25" s="288"/>
      <c r="K25" s="288"/>
      <c r="L25" s="288"/>
      <c r="M25" s="289" t="s">
        <v>1949</v>
      </c>
      <c r="N25" s="289"/>
      <c r="O25" s="289" t="s">
        <v>49</v>
      </c>
      <c r="P25" s="289"/>
      <c r="Q25" s="289" t="s">
        <v>132</v>
      </c>
      <c r="R25" s="289"/>
      <c r="S25" s="33" t="s">
        <v>1948</v>
      </c>
      <c r="T25" s="33" t="s">
        <v>55</v>
      </c>
      <c r="U25" s="33" t="s">
        <v>55</v>
      </c>
      <c r="V25" s="33" t="str">
        <f>+IF(ISERR(U25/T25*100),"N/A",ROUND(U25/T25*100,2))</f>
        <v>N/A</v>
      </c>
      <c r="W25" s="34" t="str">
        <f>+IF(ISERR(U25/S25*100),"N/A",ROUND(U25/S25*100,2))</f>
        <v>N/A</v>
      </c>
    </row>
    <row r="26" spans="2:27" ht="21.75" customHeight="1" thickTop="1" thickBot="1" x14ac:dyDescent="0.25">
      <c r="B26" s="11" t="s">
        <v>62</v>
      </c>
      <c r="C26" s="12"/>
      <c r="D26" s="12"/>
      <c r="E26" s="12"/>
      <c r="F26" s="12"/>
      <c r="G26" s="12"/>
      <c r="H26" s="13"/>
      <c r="I26" s="13"/>
      <c r="J26" s="13"/>
      <c r="K26" s="13"/>
      <c r="L26" s="13"/>
      <c r="M26" s="13"/>
      <c r="N26" s="13"/>
      <c r="O26" s="13"/>
      <c r="P26" s="13"/>
      <c r="Q26" s="13"/>
      <c r="R26" s="13"/>
      <c r="S26" s="13"/>
      <c r="T26" s="13"/>
      <c r="U26" s="13"/>
      <c r="V26" s="13"/>
      <c r="W26" s="14"/>
      <c r="X26" s="22"/>
    </row>
    <row r="27" spans="2:27" ht="29.25" customHeight="1" thickTop="1" thickBot="1" x14ac:dyDescent="0.25">
      <c r="B27" s="276" t="s">
        <v>2468</v>
      </c>
      <c r="C27" s="261"/>
      <c r="D27" s="261"/>
      <c r="E27" s="261"/>
      <c r="F27" s="261"/>
      <c r="G27" s="261"/>
      <c r="H27" s="261"/>
      <c r="I27" s="261"/>
      <c r="J27" s="261"/>
      <c r="K27" s="261"/>
      <c r="L27" s="261"/>
      <c r="M27" s="261"/>
      <c r="N27" s="261"/>
      <c r="O27" s="261"/>
      <c r="P27" s="261"/>
      <c r="Q27" s="262"/>
      <c r="R27" s="35" t="s">
        <v>42</v>
      </c>
      <c r="S27" s="234" t="s">
        <v>43</v>
      </c>
      <c r="T27" s="234"/>
      <c r="U27" s="30" t="s">
        <v>63</v>
      </c>
      <c r="V27" s="233" t="s">
        <v>64</v>
      </c>
      <c r="W27" s="280"/>
    </row>
    <row r="28" spans="2:27" ht="30.75" customHeight="1" thickBot="1" x14ac:dyDescent="0.25">
      <c r="B28" s="277"/>
      <c r="C28" s="278"/>
      <c r="D28" s="278"/>
      <c r="E28" s="278"/>
      <c r="F28" s="278"/>
      <c r="G28" s="278"/>
      <c r="H28" s="278"/>
      <c r="I28" s="278"/>
      <c r="J28" s="278"/>
      <c r="K28" s="278"/>
      <c r="L28" s="278"/>
      <c r="M28" s="278"/>
      <c r="N28" s="278"/>
      <c r="O28" s="278"/>
      <c r="P28" s="278"/>
      <c r="Q28" s="279"/>
      <c r="R28" s="31" t="s">
        <v>65</v>
      </c>
      <c r="S28" s="31" t="s">
        <v>65</v>
      </c>
      <c r="T28" s="31" t="s">
        <v>49</v>
      </c>
      <c r="U28" s="31" t="s">
        <v>65</v>
      </c>
      <c r="V28" s="31" t="s">
        <v>66</v>
      </c>
      <c r="W28" s="36" t="s">
        <v>54</v>
      </c>
      <c r="Y28" s="22"/>
    </row>
    <row r="29" spans="2:27" ht="23.25" customHeight="1" thickBot="1" x14ac:dyDescent="0.25">
      <c r="B29" s="281" t="s">
        <v>67</v>
      </c>
      <c r="C29" s="267"/>
      <c r="D29" s="267"/>
      <c r="E29" s="37" t="s">
        <v>1947</v>
      </c>
      <c r="F29" s="37"/>
      <c r="G29" s="37"/>
      <c r="H29" s="38"/>
      <c r="I29" s="38"/>
      <c r="J29" s="38"/>
      <c r="K29" s="38"/>
      <c r="L29" s="38"/>
      <c r="M29" s="38"/>
      <c r="N29" s="38"/>
      <c r="O29" s="38"/>
      <c r="P29" s="39"/>
      <c r="Q29" s="39"/>
      <c r="R29" s="40">
        <v>2766.317231</v>
      </c>
      <c r="S29" s="40"/>
      <c r="T29" s="39"/>
      <c r="U29" s="40">
        <v>411.81471998478958</v>
      </c>
      <c r="V29" s="39"/>
      <c r="W29" s="41">
        <f>+IF(ISERR(U29/R29*100),"N/A",ROUND(U29/R29*100,2))</f>
        <v>14.89</v>
      </c>
    </row>
    <row r="30" spans="2:27" ht="26.25" customHeight="1" thickBot="1" x14ac:dyDescent="0.25">
      <c r="B30" s="282" t="s">
        <v>71</v>
      </c>
      <c r="C30" s="283"/>
      <c r="D30" s="283"/>
      <c r="E30" s="42" t="s">
        <v>1947</v>
      </c>
      <c r="F30" s="42"/>
      <c r="G30" s="42"/>
      <c r="H30" s="43"/>
      <c r="I30" s="43"/>
      <c r="J30" s="43"/>
      <c r="K30" s="43"/>
      <c r="L30" s="43"/>
      <c r="M30" s="43"/>
      <c r="N30" s="43"/>
      <c r="O30" s="43"/>
      <c r="P30" s="44"/>
      <c r="Q30" s="44"/>
      <c r="R30" s="45">
        <v>2693.1757951163604</v>
      </c>
      <c r="S30" s="45">
        <v>653.95593113134544</v>
      </c>
      <c r="T30" s="45">
        <f>+IF(ISERR(S30/R30*100),"N/A",ROUND(S30/R30*100,2))</f>
        <v>24.28</v>
      </c>
      <c r="U30" s="45">
        <v>411.81471998478958</v>
      </c>
      <c r="V30" s="45">
        <f>+IF(ISERR(U30/S30*100),"N/A",ROUND(U30/S30*100,2))</f>
        <v>62.97</v>
      </c>
      <c r="W30" s="46">
        <f>+IF(ISERR(U30/R30*100),"N/A",ROUND(U30/R30*100,2))</f>
        <v>15.29</v>
      </c>
    </row>
    <row r="31" spans="2:27" ht="22.5" customHeight="1" thickTop="1" thickBot="1" x14ac:dyDescent="0.25">
      <c r="B31" s="11" t="s">
        <v>74</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70" t="s">
        <v>2203</v>
      </c>
      <c r="C32" s="271"/>
      <c r="D32" s="271"/>
      <c r="E32" s="271"/>
      <c r="F32" s="271"/>
      <c r="G32" s="271"/>
      <c r="H32" s="271"/>
      <c r="I32" s="271"/>
      <c r="J32" s="271"/>
      <c r="K32" s="271"/>
      <c r="L32" s="271"/>
      <c r="M32" s="271"/>
      <c r="N32" s="271"/>
      <c r="O32" s="271"/>
      <c r="P32" s="271"/>
      <c r="Q32" s="271"/>
      <c r="R32" s="271"/>
      <c r="S32" s="271"/>
      <c r="T32" s="271"/>
      <c r="U32" s="271"/>
      <c r="V32" s="271"/>
      <c r="W32" s="272"/>
    </row>
    <row r="33" spans="2:23" ht="27.75"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2204</v>
      </c>
      <c r="C34" s="271"/>
      <c r="D34" s="271"/>
      <c r="E34" s="271"/>
      <c r="F34" s="271"/>
      <c r="G34" s="271"/>
      <c r="H34" s="271"/>
      <c r="I34" s="271"/>
      <c r="J34" s="271"/>
      <c r="K34" s="271"/>
      <c r="L34" s="271"/>
      <c r="M34" s="271"/>
      <c r="N34" s="271"/>
      <c r="O34" s="271"/>
      <c r="P34" s="271"/>
      <c r="Q34" s="271"/>
      <c r="R34" s="271"/>
      <c r="S34" s="271"/>
      <c r="T34" s="271"/>
      <c r="U34" s="271"/>
      <c r="V34" s="271"/>
      <c r="W34" s="272"/>
    </row>
    <row r="35" spans="2:23" ht="90" customHeight="1" thickBot="1" x14ac:dyDescent="0.25">
      <c r="B35" s="284"/>
      <c r="C35" s="285"/>
      <c r="D35" s="285"/>
      <c r="E35" s="285"/>
      <c r="F35" s="285"/>
      <c r="G35" s="285"/>
      <c r="H35" s="285"/>
      <c r="I35" s="285"/>
      <c r="J35" s="285"/>
      <c r="K35" s="285"/>
      <c r="L35" s="285"/>
      <c r="M35" s="285"/>
      <c r="N35" s="285"/>
      <c r="O35" s="285"/>
      <c r="P35" s="285"/>
      <c r="Q35" s="285"/>
      <c r="R35" s="285"/>
      <c r="S35" s="285"/>
      <c r="T35" s="285"/>
      <c r="U35" s="285"/>
      <c r="V35" s="285"/>
      <c r="W35" s="286"/>
    </row>
    <row r="36" spans="2:23" ht="37.5" customHeight="1" thickTop="1" x14ac:dyDescent="0.2">
      <c r="B36" s="270" t="s">
        <v>2205</v>
      </c>
      <c r="C36" s="271"/>
      <c r="D36" s="271"/>
      <c r="E36" s="271"/>
      <c r="F36" s="271"/>
      <c r="G36" s="271"/>
      <c r="H36" s="271"/>
      <c r="I36" s="271"/>
      <c r="J36" s="271"/>
      <c r="K36" s="271"/>
      <c r="L36" s="271"/>
      <c r="M36" s="271"/>
      <c r="N36" s="271"/>
      <c r="O36" s="271"/>
      <c r="P36" s="271"/>
      <c r="Q36" s="271"/>
      <c r="R36" s="271"/>
      <c r="S36" s="271"/>
      <c r="T36" s="271"/>
      <c r="U36" s="271"/>
      <c r="V36" s="271"/>
      <c r="W36" s="272"/>
    </row>
    <row r="37" spans="2:23" ht="46.5" customHeight="1" thickBot="1" x14ac:dyDescent="0.25">
      <c r="B37" s="273"/>
      <c r="C37" s="274"/>
      <c r="D37" s="274"/>
      <c r="E37" s="274"/>
      <c r="F37" s="274"/>
      <c r="G37" s="274"/>
      <c r="H37" s="274"/>
      <c r="I37" s="274"/>
      <c r="J37" s="274"/>
      <c r="K37" s="274"/>
      <c r="L37" s="274"/>
      <c r="M37" s="274"/>
      <c r="N37" s="274"/>
      <c r="O37" s="274"/>
      <c r="P37" s="274"/>
      <c r="Q37" s="274"/>
      <c r="R37" s="274"/>
      <c r="S37" s="274"/>
      <c r="T37" s="274"/>
      <c r="U37" s="274"/>
      <c r="V37" s="274"/>
      <c r="W37" s="275"/>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5"/>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1966</v>
      </c>
      <c r="D4" s="307" t="s">
        <v>1965</v>
      </c>
      <c r="E4" s="307"/>
      <c r="F4" s="307"/>
      <c r="G4" s="307"/>
      <c r="H4" s="308"/>
      <c r="J4" s="309" t="s">
        <v>6</v>
      </c>
      <c r="K4" s="307"/>
      <c r="L4" s="16" t="s">
        <v>415</v>
      </c>
      <c r="M4" s="310" t="s">
        <v>1983</v>
      </c>
      <c r="N4" s="310"/>
      <c r="O4" s="310"/>
      <c r="P4" s="310"/>
      <c r="Q4" s="311"/>
      <c r="R4" s="17"/>
      <c r="S4" s="312" t="s">
        <v>2170</v>
      </c>
      <c r="T4" s="313"/>
      <c r="U4" s="313"/>
      <c r="V4" s="303">
        <v>15285.257516</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1949</v>
      </c>
      <c r="D6" s="299" t="s">
        <v>1963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1982</v>
      </c>
      <c r="K8" s="23" t="s">
        <v>19</v>
      </c>
      <c r="L8" s="23" t="s">
        <v>1981</v>
      </c>
      <c r="M8" s="23" t="s">
        <v>1980</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1979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1959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1978</v>
      </c>
      <c r="C21" s="288"/>
      <c r="D21" s="288"/>
      <c r="E21" s="288"/>
      <c r="F21" s="288"/>
      <c r="G21" s="288"/>
      <c r="H21" s="288"/>
      <c r="I21" s="288"/>
      <c r="J21" s="288"/>
      <c r="K21" s="288"/>
      <c r="L21" s="288"/>
      <c r="M21" s="289" t="s">
        <v>1949</v>
      </c>
      <c r="N21" s="289"/>
      <c r="O21" s="289" t="s">
        <v>49</v>
      </c>
      <c r="P21" s="289"/>
      <c r="Q21" s="289" t="s">
        <v>50</v>
      </c>
      <c r="R21" s="289"/>
      <c r="S21" s="33" t="s">
        <v>1977</v>
      </c>
      <c r="T21" s="33" t="s">
        <v>1976</v>
      </c>
      <c r="U21" s="33" t="s">
        <v>1975</v>
      </c>
      <c r="V21" s="33">
        <f>+IF(ISERR(U21/T21*100),"N/A",ROUND(U21/T21*100,2))</f>
        <v>102.85</v>
      </c>
      <c r="W21" s="34">
        <f>+IF(ISERR(U21/S21*100),"N/A",ROUND(U21/S21*100,2))</f>
        <v>101.32</v>
      </c>
    </row>
    <row r="22" spans="2:27" ht="56.25" customHeight="1" x14ac:dyDescent="0.2">
      <c r="B22" s="287" t="s">
        <v>1974</v>
      </c>
      <c r="C22" s="288"/>
      <c r="D22" s="288"/>
      <c r="E22" s="288"/>
      <c r="F22" s="288"/>
      <c r="G22" s="288"/>
      <c r="H22" s="288"/>
      <c r="I22" s="288"/>
      <c r="J22" s="288"/>
      <c r="K22" s="288"/>
      <c r="L22" s="288"/>
      <c r="M22" s="289" t="s">
        <v>1949</v>
      </c>
      <c r="N22" s="289"/>
      <c r="O22" s="289" t="s">
        <v>49</v>
      </c>
      <c r="P22" s="289"/>
      <c r="Q22" s="289" t="s">
        <v>50</v>
      </c>
      <c r="R22" s="289"/>
      <c r="S22" s="33" t="s">
        <v>1973</v>
      </c>
      <c r="T22" s="33" t="s">
        <v>1972</v>
      </c>
      <c r="U22" s="33" t="s">
        <v>1971</v>
      </c>
      <c r="V22" s="33">
        <f>+IF(ISERR(U22/T22*100),"N/A",ROUND(U22/T22*100,2))</f>
        <v>111.11</v>
      </c>
      <c r="W22" s="34">
        <f>+IF(ISERR(U22/S22*100),"N/A",ROUND(U22/S22*100,2))</f>
        <v>113.58</v>
      </c>
    </row>
    <row r="23" spans="2:27" ht="56.25" customHeight="1" thickBot="1" x14ac:dyDescent="0.25">
      <c r="B23" s="287" t="s">
        <v>1970</v>
      </c>
      <c r="C23" s="288"/>
      <c r="D23" s="288"/>
      <c r="E23" s="288"/>
      <c r="F23" s="288"/>
      <c r="G23" s="288"/>
      <c r="H23" s="288"/>
      <c r="I23" s="288"/>
      <c r="J23" s="288"/>
      <c r="K23" s="288"/>
      <c r="L23" s="288"/>
      <c r="M23" s="289" t="s">
        <v>1949</v>
      </c>
      <c r="N23" s="289"/>
      <c r="O23" s="289" t="s">
        <v>49</v>
      </c>
      <c r="P23" s="289"/>
      <c r="Q23" s="289" t="s">
        <v>50</v>
      </c>
      <c r="R23" s="289"/>
      <c r="S23" s="33" t="s">
        <v>1969</v>
      </c>
      <c r="T23" s="33" t="s">
        <v>1968</v>
      </c>
      <c r="U23" s="33" t="s">
        <v>1967</v>
      </c>
      <c r="V23" s="33">
        <f>+IF(ISERR(U23/T23*100),"N/A",ROUND(U23/T23*100,2))</f>
        <v>92.74</v>
      </c>
      <c r="W23" s="34">
        <f>+IF(ISERR(U23/S23*100),"N/A",ROUND(U23/S23*100,2))</f>
        <v>96.79</v>
      </c>
    </row>
    <row r="24" spans="2:27" ht="21.75" customHeight="1" thickTop="1" thickBot="1" x14ac:dyDescent="0.25">
      <c r="B24" s="11" t="s">
        <v>62</v>
      </c>
      <c r="C24" s="12"/>
      <c r="D24" s="12"/>
      <c r="E24" s="12"/>
      <c r="F24" s="12"/>
      <c r="G24" s="12"/>
      <c r="H24" s="13"/>
      <c r="I24" s="13"/>
      <c r="J24" s="13"/>
      <c r="K24" s="13"/>
      <c r="L24" s="13"/>
      <c r="M24" s="13"/>
      <c r="N24" s="13"/>
      <c r="O24" s="13"/>
      <c r="P24" s="13"/>
      <c r="Q24" s="13"/>
      <c r="R24" s="13"/>
      <c r="S24" s="13"/>
      <c r="T24" s="13"/>
      <c r="U24" s="13"/>
      <c r="V24" s="13"/>
      <c r="W24" s="14"/>
      <c r="X24" s="22"/>
    </row>
    <row r="25" spans="2:27" ht="29.25" customHeight="1" thickTop="1" thickBot="1" x14ac:dyDescent="0.25">
      <c r="B25" s="276" t="s">
        <v>2468</v>
      </c>
      <c r="C25" s="261"/>
      <c r="D25" s="261"/>
      <c r="E25" s="261"/>
      <c r="F25" s="261"/>
      <c r="G25" s="261"/>
      <c r="H25" s="261"/>
      <c r="I25" s="261"/>
      <c r="J25" s="261"/>
      <c r="K25" s="261"/>
      <c r="L25" s="261"/>
      <c r="M25" s="261"/>
      <c r="N25" s="261"/>
      <c r="O25" s="261"/>
      <c r="P25" s="261"/>
      <c r="Q25" s="262"/>
      <c r="R25" s="35" t="s">
        <v>42</v>
      </c>
      <c r="S25" s="234" t="s">
        <v>43</v>
      </c>
      <c r="T25" s="234"/>
      <c r="U25" s="30" t="s">
        <v>63</v>
      </c>
      <c r="V25" s="233" t="s">
        <v>64</v>
      </c>
      <c r="W25" s="280"/>
    </row>
    <row r="26" spans="2:27" ht="30.75" customHeight="1" thickBot="1" x14ac:dyDescent="0.25">
      <c r="B26" s="277"/>
      <c r="C26" s="278"/>
      <c r="D26" s="278"/>
      <c r="E26" s="278"/>
      <c r="F26" s="278"/>
      <c r="G26" s="278"/>
      <c r="H26" s="278"/>
      <c r="I26" s="278"/>
      <c r="J26" s="278"/>
      <c r="K26" s="278"/>
      <c r="L26" s="278"/>
      <c r="M26" s="278"/>
      <c r="N26" s="278"/>
      <c r="O26" s="278"/>
      <c r="P26" s="278"/>
      <c r="Q26" s="279"/>
      <c r="R26" s="31" t="s">
        <v>65</v>
      </c>
      <c r="S26" s="31" t="s">
        <v>65</v>
      </c>
      <c r="T26" s="31" t="s">
        <v>49</v>
      </c>
      <c r="U26" s="31" t="s">
        <v>65</v>
      </c>
      <c r="V26" s="31" t="s">
        <v>66</v>
      </c>
      <c r="W26" s="36" t="s">
        <v>54</v>
      </c>
      <c r="Y26" s="22"/>
    </row>
    <row r="27" spans="2:27" ht="23.25" customHeight="1" thickBot="1" x14ac:dyDescent="0.25">
      <c r="B27" s="281" t="s">
        <v>67</v>
      </c>
      <c r="C27" s="267"/>
      <c r="D27" s="267"/>
      <c r="E27" s="37" t="s">
        <v>1947</v>
      </c>
      <c r="F27" s="37"/>
      <c r="G27" s="37"/>
      <c r="H27" s="38"/>
      <c r="I27" s="38"/>
      <c r="J27" s="38"/>
      <c r="K27" s="38"/>
      <c r="L27" s="38"/>
      <c r="M27" s="38"/>
      <c r="N27" s="38"/>
      <c r="O27" s="38"/>
      <c r="P27" s="39"/>
      <c r="Q27" s="39"/>
      <c r="R27" s="40">
        <v>15285.257516</v>
      </c>
      <c r="S27" s="40" t="s">
        <v>10</v>
      </c>
      <c r="T27" s="39"/>
      <c r="U27" s="40">
        <v>3509.8780151500014</v>
      </c>
      <c r="V27" s="39"/>
      <c r="W27" s="41">
        <f>+IF(ISERR(U27/R27*100),"N/A",ROUND(U27/R27*100,2))</f>
        <v>22.96</v>
      </c>
    </row>
    <row r="28" spans="2:27" ht="26.25" customHeight="1" thickBot="1" x14ac:dyDescent="0.25">
      <c r="B28" s="282" t="s">
        <v>71</v>
      </c>
      <c r="C28" s="283"/>
      <c r="D28" s="283"/>
      <c r="E28" s="42" t="s">
        <v>1947</v>
      </c>
      <c r="F28" s="42"/>
      <c r="G28" s="42"/>
      <c r="H28" s="43"/>
      <c r="I28" s="43"/>
      <c r="J28" s="43"/>
      <c r="K28" s="43"/>
      <c r="L28" s="43"/>
      <c r="M28" s="43"/>
      <c r="N28" s="43"/>
      <c r="O28" s="43"/>
      <c r="P28" s="44"/>
      <c r="Q28" s="44"/>
      <c r="R28" s="45">
        <v>15186.164382999999</v>
      </c>
      <c r="S28" s="45">
        <v>3686.3012789999998</v>
      </c>
      <c r="T28" s="45">
        <f>+IF(ISERR(S28/R28*100),"N/A",ROUND(S28/R28*100,2))</f>
        <v>24.27</v>
      </c>
      <c r="U28" s="45">
        <v>3509.8780151500014</v>
      </c>
      <c r="V28" s="45">
        <f>+IF(ISERR(U28/S28*100),"N/A",ROUND(U28/S28*100,2))</f>
        <v>95.21</v>
      </c>
      <c r="W28" s="46">
        <f>+IF(ISERR(U28/R28*100),"N/A",ROUND(U28/R28*100,2))</f>
        <v>23.11</v>
      </c>
    </row>
    <row r="29" spans="2:27" ht="22.5" customHeight="1" thickTop="1" thickBot="1" x14ac:dyDescent="0.25">
      <c r="B29" s="11" t="s">
        <v>74</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70" t="s">
        <v>2200</v>
      </c>
      <c r="C30" s="271"/>
      <c r="D30" s="271"/>
      <c r="E30" s="271"/>
      <c r="F30" s="271"/>
      <c r="G30" s="271"/>
      <c r="H30" s="271"/>
      <c r="I30" s="271"/>
      <c r="J30" s="271"/>
      <c r="K30" s="271"/>
      <c r="L30" s="271"/>
      <c r="M30" s="271"/>
      <c r="N30" s="271"/>
      <c r="O30" s="271"/>
      <c r="P30" s="271"/>
      <c r="Q30" s="271"/>
      <c r="R30" s="271"/>
      <c r="S30" s="271"/>
      <c r="T30" s="271"/>
      <c r="U30" s="271"/>
      <c r="V30" s="271"/>
      <c r="W30" s="272"/>
    </row>
    <row r="31" spans="2:27" ht="135" customHeight="1" thickBot="1" x14ac:dyDescent="0.25">
      <c r="B31" s="284"/>
      <c r="C31" s="285"/>
      <c r="D31" s="285"/>
      <c r="E31" s="285"/>
      <c r="F31" s="285"/>
      <c r="G31" s="285"/>
      <c r="H31" s="285"/>
      <c r="I31" s="285"/>
      <c r="J31" s="285"/>
      <c r="K31" s="285"/>
      <c r="L31" s="285"/>
      <c r="M31" s="285"/>
      <c r="N31" s="285"/>
      <c r="O31" s="285"/>
      <c r="P31" s="285"/>
      <c r="Q31" s="285"/>
      <c r="R31" s="285"/>
      <c r="S31" s="285"/>
      <c r="T31" s="285"/>
      <c r="U31" s="285"/>
      <c r="V31" s="285"/>
      <c r="W31" s="286"/>
    </row>
    <row r="32" spans="2:27" ht="37.5" customHeight="1" thickTop="1" x14ac:dyDescent="0.2">
      <c r="B32" s="270" t="s">
        <v>2201</v>
      </c>
      <c r="C32" s="271"/>
      <c r="D32" s="271"/>
      <c r="E32" s="271"/>
      <c r="F32" s="271"/>
      <c r="G32" s="271"/>
      <c r="H32" s="271"/>
      <c r="I32" s="271"/>
      <c r="J32" s="271"/>
      <c r="K32" s="271"/>
      <c r="L32" s="271"/>
      <c r="M32" s="271"/>
      <c r="N32" s="271"/>
      <c r="O32" s="271"/>
      <c r="P32" s="271"/>
      <c r="Q32" s="271"/>
      <c r="R32" s="271"/>
      <c r="S32" s="271"/>
      <c r="T32" s="271"/>
      <c r="U32" s="271"/>
      <c r="V32" s="271"/>
      <c r="W32" s="272"/>
    </row>
    <row r="33" spans="2:23" ht="120" customHeight="1" thickBot="1" x14ac:dyDescent="0.25">
      <c r="B33" s="284"/>
      <c r="C33" s="285"/>
      <c r="D33" s="285"/>
      <c r="E33" s="285"/>
      <c r="F33" s="285"/>
      <c r="G33" s="285"/>
      <c r="H33" s="285"/>
      <c r="I33" s="285"/>
      <c r="J33" s="285"/>
      <c r="K33" s="285"/>
      <c r="L33" s="285"/>
      <c r="M33" s="285"/>
      <c r="N33" s="285"/>
      <c r="O33" s="285"/>
      <c r="P33" s="285"/>
      <c r="Q33" s="285"/>
      <c r="R33" s="285"/>
      <c r="S33" s="285"/>
      <c r="T33" s="285"/>
      <c r="U33" s="285"/>
      <c r="V33" s="285"/>
      <c r="W33" s="286"/>
    </row>
    <row r="34" spans="2:23" ht="37.5" customHeight="1" thickTop="1" x14ac:dyDescent="0.2">
      <c r="B34" s="270" t="s">
        <v>2202</v>
      </c>
      <c r="C34" s="271"/>
      <c r="D34" s="271"/>
      <c r="E34" s="271"/>
      <c r="F34" s="271"/>
      <c r="G34" s="271"/>
      <c r="H34" s="271"/>
      <c r="I34" s="271"/>
      <c r="J34" s="271"/>
      <c r="K34" s="271"/>
      <c r="L34" s="271"/>
      <c r="M34" s="271"/>
      <c r="N34" s="271"/>
      <c r="O34" s="271"/>
      <c r="P34" s="271"/>
      <c r="Q34" s="271"/>
      <c r="R34" s="271"/>
      <c r="S34" s="271"/>
      <c r="T34" s="271"/>
      <c r="U34" s="271"/>
      <c r="V34" s="271"/>
      <c r="W34" s="272"/>
    </row>
    <row r="35" spans="2:23" ht="139.5" customHeight="1" thickBot="1" x14ac:dyDescent="0.25">
      <c r="B35" s="273"/>
      <c r="C35" s="274"/>
      <c r="D35" s="274"/>
      <c r="E35" s="274"/>
      <c r="F35" s="274"/>
      <c r="G35" s="274"/>
      <c r="H35" s="274"/>
      <c r="I35" s="274"/>
      <c r="J35" s="274"/>
      <c r="K35" s="274"/>
      <c r="L35" s="274"/>
      <c r="M35" s="274"/>
      <c r="N35" s="274"/>
      <c r="O35" s="274"/>
      <c r="P35" s="274"/>
      <c r="Q35" s="274"/>
      <c r="R35" s="274"/>
      <c r="S35" s="274"/>
      <c r="T35" s="274"/>
      <c r="U35" s="274"/>
      <c r="V35" s="274"/>
      <c r="W35" s="275"/>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110" zoomScaleNormal="100" zoomScaleSheetLayoutView="110" workbookViewId="0">
      <selection sqref="A1:D1"/>
    </sheetView>
  </sheetViews>
  <sheetFormatPr baseColWidth="10" defaultColWidth="10" defaultRowHeight="15" x14ac:dyDescent="0.2"/>
  <cols>
    <col min="1" max="1" width="2" style="10" customWidth="1"/>
    <col min="2" max="2" width="16.5" style="25" customWidth="1"/>
    <col min="3" max="3" width="5.875" style="26" customWidth="1"/>
    <col min="4" max="4" width="8.625" style="26" customWidth="1"/>
    <col min="5" max="5" width="9.75" style="26" customWidth="1"/>
    <col min="6" max="6" width="3.375" style="26" customWidth="1"/>
    <col min="7" max="7" width="6.25" style="26" customWidth="1"/>
    <col min="8" max="8" width="6" style="10" customWidth="1"/>
    <col min="9" max="9" width="6.625" style="10" customWidth="1"/>
    <col min="10" max="13" width="10" style="10" customWidth="1"/>
    <col min="14" max="14" width="8" style="10" customWidth="1"/>
    <col min="15" max="15" width="9" style="10" customWidth="1"/>
    <col min="16" max="16" width="8.25" style="10" customWidth="1"/>
    <col min="17" max="17" width="8.75" style="10" customWidth="1"/>
    <col min="18" max="18" width="11.875" style="10" customWidth="1"/>
    <col min="19" max="19" width="12.625" style="10" customWidth="1"/>
    <col min="20" max="21" width="11.125" style="10" customWidth="1"/>
    <col min="22" max="22" width="10.5" style="10" customWidth="1"/>
    <col min="23" max="24" width="10" style="10"/>
    <col min="25" max="25" width="12.875" style="10" customWidth="1"/>
    <col min="26" max="28" width="10" style="10"/>
    <col min="29" max="29" width="10.5" style="10" bestFit="1" customWidth="1"/>
    <col min="30" max="16384" width="10" style="10"/>
  </cols>
  <sheetData>
    <row r="1" spans="1:25" s="7" customFormat="1" ht="39.75" customHeight="1" x14ac:dyDescent="0.3">
      <c r="A1" s="209" t="s">
        <v>0</v>
      </c>
      <c r="B1" s="209"/>
      <c r="C1" s="209"/>
      <c r="D1" s="209"/>
      <c r="E1" s="209"/>
      <c r="F1" s="209"/>
      <c r="G1" s="209"/>
      <c r="H1" s="209"/>
      <c r="I1" s="209"/>
      <c r="J1" s="209"/>
      <c r="K1" s="209"/>
      <c r="L1" s="209"/>
      <c r="M1" s="209"/>
      <c r="N1" s="209"/>
      <c r="O1" s="209"/>
      <c r="P1" s="209"/>
      <c r="Q1" s="5" t="s">
        <v>1</v>
      </c>
      <c r="R1" s="6"/>
      <c r="S1" s="6"/>
      <c r="T1" s="6"/>
      <c r="V1" s="8"/>
      <c r="W1" s="9"/>
      <c r="X1" s="9"/>
      <c r="Y1" s="9"/>
    </row>
    <row r="2" spans="1:25" ht="49.5" customHeight="1" thickBot="1" x14ac:dyDescent="0.25">
      <c r="B2" s="210" t="s">
        <v>2467</v>
      </c>
      <c r="C2" s="210"/>
      <c r="D2" s="210"/>
      <c r="E2" s="210"/>
      <c r="F2" s="210"/>
      <c r="G2" s="210"/>
      <c r="H2" s="210"/>
      <c r="I2" s="210"/>
      <c r="J2" s="210"/>
      <c r="K2" s="210"/>
      <c r="L2" s="210"/>
      <c r="M2" s="210"/>
      <c r="N2" s="210"/>
      <c r="O2" s="210"/>
      <c r="P2" s="210"/>
      <c r="Q2" s="210"/>
      <c r="R2" s="210"/>
      <c r="S2" s="210"/>
      <c r="T2" s="210"/>
      <c r="U2" s="210"/>
      <c r="V2" s="210"/>
      <c r="W2" s="210"/>
    </row>
    <row r="3" spans="1:25"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B4" s="15" t="s">
        <v>3</v>
      </c>
      <c r="C4" s="16" t="s">
        <v>1966</v>
      </c>
      <c r="D4" s="307" t="s">
        <v>1965</v>
      </c>
      <c r="E4" s="307"/>
      <c r="F4" s="307"/>
      <c r="G4" s="307"/>
      <c r="H4" s="308"/>
      <c r="J4" s="309" t="s">
        <v>6</v>
      </c>
      <c r="K4" s="307"/>
      <c r="L4" s="16" t="s">
        <v>1866</v>
      </c>
      <c r="M4" s="310" t="s">
        <v>873</v>
      </c>
      <c r="N4" s="310"/>
      <c r="O4" s="310"/>
      <c r="P4" s="310"/>
      <c r="Q4" s="311"/>
      <c r="R4" s="17"/>
      <c r="S4" s="312" t="s">
        <v>2170</v>
      </c>
      <c r="T4" s="313"/>
      <c r="U4" s="313"/>
      <c r="V4" s="303">
        <v>8562.4123129999898</v>
      </c>
      <c r="W4" s="304"/>
    </row>
    <row r="5" spans="1:25" ht="15.75" customHeight="1" thickTop="1" x14ac:dyDescent="0.2">
      <c r="B5" s="18" t="s">
        <v>10</v>
      </c>
      <c r="C5" s="301" t="s">
        <v>10</v>
      </c>
      <c r="D5" s="301"/>
      <c r="E5" s="301"/>
      <c r="F5" s="301"/>
      <c r="G5" s="301"/>
      <c r="H5" s="301"/>
      <c r="I5" s="301"/>
      <c r="J5" s="301"/>
      <c r="K5" s="301"/>
      <c r="L5" s="301"/>
      <c r="M5" s="301"/>
      <c r="N5" s="301"/>
      <c r="O5" s="301"/>
      <c r="P5" s="301"/>
      <c r="Q5" s="301"/>
      <c r="R5" s="301"/>
      <c r="S5" s="301"/>
      <c r="T5" s="301"/>
      <c r="U5" s="301"/>
      <c r="V5" s="301"/>
      <c r="W5" s="302"/>
    </row>
    <row r="6" spans="1:25" ht="30" customHeight="1" thickBot="1" x14ac:dyDescent="0.25">
      <c r="B6" s="18" t="s">
        <v>11</v>
      </c>
      <c r="C6" s="19" t="s">
        <v>1949</v>
      </c>
      <c r="D6" s="299" t="s">
        <v>1963</v>
      </c>
      <c r="E6" s="299"/>
      <c r="F6" s="299"/>
      <c r="G6" s="299"/>
      <c r="H6" s="299"/>
      <c r="J6" s="223" t="s">
        <v>14</v>
      </c>
      <c r="K6" s="223"/>
      <c r="L6" s="223" t="s">
        <v>15</v>
      </c>
      <c r="M6" s="223"/>
      <c r="N6" s="302" t="s">
        <v>10</v>
      </c>
      <c r="O6" s="302"/>
      <c r="P6" s="302"/>
      <c r="Q6" s="302"/>
      <c r="R6" s="302"/>
      <c r="S6" s="302"/>
      <c r="T6" s="302"/>
      <c r="U6" s="302"/>
      <c r="V6" s="302"/>
      <c r="W6" s="302"/>
    </row>
    <row r="7" spans="1:25" ht="30" customHeight="1" thickBot="1" x14ac:dyDescent="0.25">
      <c r="B7" s="20"/>
      <c r="C7" s="19" t="s">
        <v>10</v>
      </c>
      <c r="D7" s="301" t="s">
        <v>10</v>
      </c>
      <c r="E7" s="301"/>
      <c r="F7" s="301"/>
      <c r="G7" s="301"/>
      <c r="H7" s="301"/>
      <c r="J7" s="21" t="s">
        <v>16</v>
      </c>
      <c r="K7" s="21" t="s">
        <v>17</v>
      </c>
      <c r="L7" s="21" t="s">
        <v>16</v>
      </c>
      <c r="M7" s="21" t="s">
        <v>17</v>
      </c>
      <c r="N7" s="22"/>
      <c r="O7" s="302" t="s">
        <v>10</v>
      </c>
      <c r="P7" s="302"/>
      <c r="Q7" s="302"/>
      <c r="R7" s="302"/>
      <c r="S7" s="302"/>
      <c r="T7" s="302"/>
      <c r="U7" s="302"/>
      <c r="V7" s="302"/>
      <c r="W7" s="302"/>
    </row>
    <row r="8" spans="1:25" ht="30" customHeight="1" thickBot="1" x14ac:dyDescent="0.25">
      <c r="B8" s="20"/>
      <c r="C8" s="19" t="s">
        <v>10</v>
      </c>
      <c r="D8" s="301" t="s">
        <v>10</v>
      </c>
      <c r="E8" s="301"/>
      <c r="F8" s="301"/>
      <c r="G8" s="301"/>
      <c r="H8" s="301"/>
      <c r="J8" s="23" t="s">
        <v>1991</v>
      </c>
      <c r="K8" s="23" t="s">
        <v>19</v>
      </c>
      <c r="L8" s="23" t="s">
        <v>1990</v>
      </c>
      <c r="M8" s="23" t="s">
        <v>19</v>
      </c>
      <c r="N8" s="22"/>
      <c r="P8" s="302" t="s">
        <v>10</v>
      </c>
      <c r="Q8" s="302"/>
      <c r="R8" s="302"/>
      <c r="S8" s="302"/>
      <c r="T8" s="302"/>
      <c r="U8" s="302"/>
      <c r="V8" s="302"/>
      <c r="W8" s="302"/>
    </row>
    <row r="9" spans="1:25" ht="25.5" customHeight="1" thickBot="1" x14ac:dyDescent="0.25">
      <c r="B9" s="20"/>
      <c r="C9" s="301" t="s">
        <v>10</v>
      </c>
      <c r="D9" s="301"/>
      <c r="E9" s="301"/>
      <c r="F9" s="301"/>
      <c r="G9" s="301"/>
      <c r="H9" s="301"/>
      <c r="I9" s="301"/>
      <c r="J9" s="301"/>
      <c r="K9" s="301"/>
      <c r="L9" s="301"/>
      <c r="M9" s="301"/>
      <c r="N9" s="301"/>
      <c r="O9" s="301"/>
      <c r="P9" s="301"/>
      <c r="Q9" s="301"/>
      <c r="R9" s="301"/>
      <c r="S9" s="301"/>
      <c r="T9" s="301"/>
      <c r="U9" s="301"/>
      <c r="V9" s="301"/>
      <c r="W9" s="302"/>
    </row>
    <row r="10" spans="1:25" ht="66.75" customHeight="1" thickTop="1" thickBot="1" x14ac:dyDescent="0.25">
      <c r="B10" s="24" t="s">
        <v>22</v>
      </c>
      <c r="C10" s="303" t="s">
        <v>1989</v>
      </c>
      <c r="D10" s="303"/>
      <c r="E10" s="303"/>
      <c r="F10" s="303"/>
      <c r="G10" s="303"/>
      <c r="H10" s="303"/>
      <c r="I10" s="303"/>
      <c r="J10" s="303"/>
      <c r="K10" s="303"/>
      <c r="L10" s="303"/>
      <c r="M10" s="303"/>
      <c r="N10" s="303"/>
      <c r="O10" s="303"/>
      <c r="P10" s="303"/>
      <c r="Q10" s="303"/>
      <c r="R10" s="303"/>
      <c r="S10" s="303"/>
      <c r="T10" s="303"/>
      <c r="U10" s="303"/>
      <c r="V10" s="303"/>
      <c r="W10" s="304"/>
    </row>
    <row r="11" spans="1:25" ht="9" customHeight="1" thickTop="1" thickBot="1" x14ac:dyDescent="0.25"/>
    <row r="12" spans="1:25" ht="21.75" customHeight="1" thickTop="1" thickBot="1" x14ac:dyDescent="0.25">
      <c r="B12" s="11" t="s">
        <v>24</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305" t="s">
        <v>25</v>
      </c>
      <c r="C13" s="225"/>
      <c r="D13" s="225"/>
      <c r="E13" s="225"/>
      <c r="F13" s="225"/>
      <c r="G13" s="225"/>
      <c r="H13" s="225"/>
      <c r="I13" s="225"/>
      <c r="J13" s="27"/>
      <c r="K13" s="225" t="s">
        <v>26</v>
      </c>
      <c r="L13" s="225"/>
      <c r="M13" s="225"/>
      <c r="N13" s="225"/>
      <c r="O13" s="225"/>
      <c r="P13" s="225"/>
      <c r="Q13" s="225"/>
      <c r="R13" s="28"/>
      <c r="S13" s="225" t="s">
        <v>27</v>
      </c>
      <c r="T13" s="225"/>
      <c r="U13" s="225"/>
      <c r="V13" s="225"/>
      <c r="W13" s="306"/>
    </row>
    <row r="14" spans="1:25" ht="69" customHeight="1" x14ac:dyDescent="0.2">
      <c r="B14" s="18" t="s">
        <v>28</v>
      </c>
      <c r="C14" s="299" t="s">
        <v>10</v>
      </c>
      <c r="D14" s="299"/>
      <c r="E14" s="299"/>
      <c r="F14" s="299"/>
      <c r="G14" s="299"/>
      <c r="H14" s="299"/>
      <c r="I14" s="299"/>
      <c r="J14" s="25"/>
      <c r="K14" s="25" t="s">
        <v>29</v>
      </c>
      <c r="L14" s="299" t="s">
        <v>10</v>
      </c>
      <c r="M14" s="299"/>
      <c r="N14" s="299"/>
      <c r="O14" s="299"/>
      <c r="P14" s="299"/>
      <c r="Q14" s="299"/>
      <c r="S14" s="25" t="s">
        <v>30</v>
      </c>
      <c r="T14" s="300" t="s">
        <v>1959</v>
      </c>
      <c r="U14" s="300"/>
      <c r="V14" s="300"/>
      <c r="W14" s="300"/>
    </row>
    <row r="15" spans="1:25" ht="86.25" customHeight="1" x14ac:dyDescent="0.2">
      <c r="B15" s="18" t="s">
        <v>32</v>
      </c>
      <c r="C15" s="299" t="s">
        <v>10</v>
      </c>
      <c r="D15" s="299"/>
      <c r="E15" s="299"/>
      <c r="F15" s="299"/>
      <c r="G15" s="299"/>
      <c r="H15" s="299"/>
      <c r="I15" s="299"/>
      <c r="J15" s="25"/>
      <c r="K15" s="25" t="s">
        <v>32</v>
      </c>
      <c r="L15" s="299" t="s">
        <v>10</v>
      </c>
      <c r="M15" s="299"/>
      <c r="N15" s="299"/>
      <c r="O15" s="299"/>
      <c r="P15" s="299"/>
      <c r="Q15" s="299"/>
      <c r="S15" s="25" t="s">
        <v>33</v>
      </c>
      <c r="T15" s="300" t="s">
        <v>10</v>
      </c>
      <c r="U15" s="300"/>
      <c r="V15" s="300"/>
      <c r="W15" s="300"/>
    </row>
    <row r="16" spans="1:25" ht="25.5" customHeight="1" thickBot="1" x14ac:dyDescent="0.25">
      <c r="B16" s="29" t="s">
        <v>34</v>
      </c>
      <c r="C16" s="228" t="s">
        <v>10</v>
      </c>
      <c r="D16" s="228"/>
      <c r="E16" s="228"/>
      <c r="F16" s="228"/>
      <c r="G16" s="228"/>
      <c r="H16" s="228"/>
      <c r="I16" s="228"/>
      <c r="J16" s="228"/>
      <c r="K16" s="228"/>
      <c r="L16" s="228"/>
      <c r="M16" s="228"/>
      <c r="N16" s="228"/>
      <c r="O16" s="228"/>
      <c r="P16" s="228"/>
      <c r="Q16" s="228"/>
      <c r="R16" s="228"/>
      <c r="S16" s="228"/>
      <c r="T16" s="228"/>
      <c r="U16" s="228"/>
      <c r="V16" s="228"/>
      <c r="W16" s="290"/>
    </row>
    <row r="17" spans="2:27" ht="21.75" customHeight="1" thickTop="1" thickBot="1" x14ac:dyDescent="0.25">
      <c r="B17" s="11" t="s">
        <v>35</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291" t="s">
        <v>36</v>
      </c>
      <c r="C18" s="231"/>
      <c r="D18" s="231"/>
      <c r="E18" s="231"/>
      <c r="F18" s="231"/>
      <c r="G18" s="231"/>
      <c r="H18" s="231"/>
      <c r="I18" s="231"/>
      <c r="J18" s="231"/>
      <c r="K18" s="231"/>
      <c r="L18" s="231"/>
      <c r="M18" s="231"/>
      <c r="N18" s="231"/>
      <c r="O18" s="231"/>
      <c r="P18" s="231"/>
      <c r="Q18" s="231"/>
      <c r="R18" s="231"/>
      <c r="S18" s="231"/>
      <c r="T18" s="232"/>
      <c r="U18" s="233" t="s">
        <v>37</v>
      </c>
      <c r="V18" s="234"/>
      <c r="W18" s="280"/>
    </row>
    <row r="19" spans="2:27" ht="14.25" customHeight="1" x14ac:dyDescent="0.2">
      <c r="B19" s="292" t="s">
        <v>38</v>
      </c>
      <c r="C19" s="249"/>
      <c r="D19" s="249"/>
      <c r="E19" s="249"/>
      <c r="F19" s="249"/>
      <c r="G19" s="249"/>
      <c r="H19" s="249"/>
      <c r="I19" s="249"/>
      <c r="J19" s="249"/>
      <c r="K19" s="249"/>
      <c r="L19" s="249"/>
      <c r="M19" s="249" t="s">
        <v>39</v>
      </c>
      <c r="N19" s="249"/>
      <c r="O19" s="249" t="s">
        <v>40</v>
      </c>
      <c r="P19" s="249"/>
      <c r="Q19" s="249" t="s">
        <v>41</v>
      </c>
      <c r="R19" s="249"/>
      <c r="S19" s="249" t="s">
        <v>42</v>
      </c>
      <c r="T19" s="236" t="s">
        <v>43</v>
      </c>
      <c r="U19" s="238" t="s">
        <v>44</v>
      </c>
      <c r="V19" s="240" t="s">
        <v>45</v>
      </c>
      <c r="W19" s="297" t="s">
        <v>46</v>
      </c>
    </row>
    <row r="20" spans="2:27" ht="27" customHeight="1" thickBot="1" x14ac:dyDescent="0.25">
      <c r="B20" s="293"/>
      <c r="C20" s="294"/>
      <c r="D20" s="294"/>
      <c r="E20" s="294"/>
      <c r="F20" s="294"/>
      <c r="G20" s="294"/>
      <c r="H20" s="294"/>
      <c r="I20" s="294"/>
      <c r="J20" s="294"/>
      <c r="K20" s="294"/>
      <c r="L20" s="294"/>
      <c r="M20" s="294"/>
      <c r="N20" s="294"/>
      <c r="O20" s="294"/>
      <c r="P20" s="294"/>
      <c r="Q20" s="294"/>
      <c r="R20" s="294"/>
      <c r="S20" s="294"/>
      <c r="T20" s="295"/>
      <c r="U20" s="296"/>
      <c r="V20" s="294"/>
      <c r="W20" s="298"/>
      <c r="Z20" s="32" t="s">
        <v>10</v>
      </c>
      <c r="AA20" s="32" t="s">
        <v>47</v>
      </c>
    </row>
    <row r="21" spans="2:27" ht="56.25" customHeight="1" x14ac:dyDescent="0.2">
      <c r="B21" s="287" t="s">
        <v>1988</v>
      </c>
      <c r="C21" s="288"/>
      <c r="D21" s="288"/>
      <c r="E21" s="288"/>
      <c r="F21" s="288"/>
      <c r="G21" s="288"/>
      <c r="H21" s="288"/>
      <c r="I21" s="288"/>
      <c r="J21" s="288"/>
      <c r="K21" s="288"/>
      <c r="L21" s="288"/>
      <c r="M21" s="289" t="s">
        <v>1949</v>
      </c>
      <c r="N21" s="289"/>
      <c r="O21" s="289" t="s">
        <v>49</v>
      </c>
      <c r="P21" s="289"/>
      <c r="Q21" s="289" t="s">
        <v>50</v>
      </c>
      <c r="R21" s="289"/>
      <c r="S21" s="33" t="s">
        <v>1987</v>
      </c>
      <c r="T21" s="33" t="s">
        <v>1987</v>
      </c>
      <c r="U21" s="33" t="s">
        <v>1986</v>
      </c>
      <c r="V21" s="33">
        <f>+IF(ISERR(U21/T21*100),"N/A",ROUND(U21/T21*100,2))</f>
        <v>102.26</v>
      </c>
      <c r="W21" s="34">
        <f>+IF(ISERR(U21/S21*100),"N/A",ROUND(U21/S21*100,2))</f>
        <v>102.26</v>
      </c>
    </row>
    <row r="22" spans="2:27" ht="56.25" customHeight="1" thickBot="1" x14ac:dyDescent="0.25">
      <c r="B22" s="287" t="s">
        <v>1985</v>
      </c>
      <c r="C22" s="288"/>
      <c r="D22" s="288"/>
      <c r="E22" s="288"/>
      <c r="F22" s="288"/>
      <c r="G22" s="288"/>
      <c r="H22" s="288"/>
      <c r="I22" s="288"/>
      <c r="J22" s="288"/>
      <c r="K22" s="288"/>
      <c r="L22" s="288"/>
      <c r="M22" s="289" t="s">
        <v>1949</v>
      </c>
      <c r="N22" s="289"/>
      <c r="O22" s="289" t="s">
        <v>451</v>
      </c>
      <c r="P22" s="289"/>
      <c r="Q22" s="289" t="s">
        <v>50</v>
      </c>
      <c r="R22" s="289"/>
      <c r="S22" s="33" t="s">
        <v>1984</v>
      </c>
      <c r="T22" s="33" t="s">
        <v>1984</v>
      </c>
      <c r="U22" s="33" t="s">
        <v>840</v>
      </c>
      <c r="V22" s="33">
        <f>+IF(ISERR(U22/T22*100),"N/A",ROUND(U22/T22*100,2))</f>
        <v>96.67</v>
      </c>
      <c r="W22" s="34">
        <f>+IF(ISERR(U22/S22*100),"N/A",ROUND(U22/S22*100,2))</f>
        <v>96.67</v>
      </c>
    </row>
    <row r="23" spans="2:27" ht="21.75" customHeight="1" thickTop="1" thickBot="1" x14ac:dyDescent="0.25">
      <c r="B23" s="11" t="s">
        <v>62</v>
      </c>
      <c r="C23" s="12"/>
      <c r="D23" s="12"/>
      <c r="E23" s="12"/>
      <c r="F23" s="12"/>
      <c r="G23" s="12"/>
      <c r="H23" s="13"/>
      <c r="I23" s="13"/>
      <c r="J23" s="13"/>
      <c r="K23" s="13"/>
      <c r="L23" s="13"/>
      <c r="M23" s="13"/>
      <c r="N23" s="13"/>
      <c r="O23" s="13"/>
      <c r="P23" s="13"/>
      <c r="Q23" s="13"/>
      <c r="R23" s="13"/>
      <c r="S23" s="13"/>
      <c r="T23" s="13"/>
      <c r="U23" s="13"/>
      <c r="V23" s="13"/>
      <c r="W23" s="14"/>
      <c r="X23" s="22"/>
    </row>
    <row r="24" spans="2:27" ht="29.25" customHeight="1" thickTop="1" thickBot="1" x14ac:dyDescent="0.25">
      <c r="B24" s="276" t="s">
        <v>2468</v>
      </c>
      <c r="C24" s="261"/>
      <c r="D24" s="261"/>
      <c r="E24" s="261"/>
      <c r="F24" s="261"/>
      <c r="G24" s="261"/>
      <c r="H24" s="261"/>
      <c r="I24" s="261"/>
      <c r="J24" s="261"/>
      <c r="K24" s="261"/>
      <c r="L24" s="261"/>
      <c r="M24" s="261"/>
      <c r="N24" s="261"/>
      <c r="O24" s="261"/>
      <c r="P24" s="261"/>
      <c r="Q24" s="262"/>
      <c r="R24" s="35" t="s">
        <v>42</v>
      </c>
      <c r="S24" s="234" t="s">
        <v>43</v>
      </c>
      <c r="T24" s="234"/>
      <c r="U24" s="30" t="s">
        <v>63</v>
      </c>
      <c r="V24" s="233" t="s">
        <v>64</v>
      </c>
      <c r="W24" s="280"/>
    </row>
    <row r="25" spans="2:27" ht="30.75" customHeight="1" thickBot="1" x14ac:dyDescent="0.25">
      <c r="B25" s="277"/>
      <c r="C25" s="278"/>
      <c r="D25" s="278"/>
      <c r="E25" s="278"/>
      <c r="F25" s="278"/>
      <c r="G25" s="278"/>
      <c r="H25" s="278"/>
      <c r="I25" s="278"/>
      <c r="J25" s="278"/>
      <c r="K25" s="278"/>
      <c r="L25" s="278"/>
      <c r="M25" s="278"/>
      <c r="N25" s="278"/>
      <c r="O25" s="278"/>
      <c r="P25" s="278"/>
      <c r="Q25" s="279"/>
      <c r="R25" s="31" t="s">
        <v>65</v>
      </c>
      <c r="S25" s="31" t="s">
        <v>65</v>
      </c>
      <c r="T25" s="31" t="s">
        <v>49</v>
      </c>
      <c r="U25" s="31" t="s">
        <v>65</v>
      </c>
      <c r="V25" s="31" t="s">
        <v>66</v>
      </c>
      <c r="W25" s="36" t="s">
        <v>54</v>
      </c>
      <c r="Y25" s="22"/>
    </row>
    <row r="26" spans="2:27" ht="23.25" customHeight="1" thickBot="1" x14ac:dyDescent="0.25">
      <c r="B26" s="281" t="s">
        <v>67</v>
      </c>
      <c r="C26" s="267"/>
      <c r="D26" s="267"/>
      <c r="E26" s="37" t="s">
        <v>1947</v>
      </c>
      <c r="F26" s="37"/>
      <c r="G26" s="37"/>
      <c r="H26" s="38"/>
      <c r="I26" s="38"/>
      <c r="J26" s="38"/>
      <c r="K26" s="38"/>
      <c r="L26" s="38"/>
      <c r="M26" s="38"/>
      <c r="N26" s="38"/>
      <c r="O26" s="38"/>
      <c r="P26" s="39"/>
      <c r="Q26" s="39"/>
      <c r="R26" s="40">
        <v>8562.4123129999898</v>
      </c>
      <c r="S26" s="40" t="s">
        <v>10</v>
      </c>
      <c r="T26" s="39"/>
      <c r="U26" s="40">
        <v>1967.214851667386</v>
      </c>
      <c r="V26" s="39"/>
      <c r="W26" s="41">
        <f>+IF(ISERR(U26/R26*100),"N/A",ROUND(U26/R26*100,2))</f>
        <v>22.98</v>
      </c>
    </row>
    <row r="27" spans="2:27" ht="26.25" customHeight="1" thickBot="1" x14ac:dyDescent="0.25">
      <c r="B27" s="282" t="s">
        <v>71</v>
      </c>
      <c r="C27" s="283"/>
      <c r="D27" s="283"/>
      <c r="E27" s="42" t="s">
        <v>1947</v>
      </c>
      <c r="F27" s="42"/>
      <c r="G27" s="42"/>
      <c r="H27" s="43"/>
      <c r="I27" s="43"/>
      <c r="J27" s="43"/>
      <c r="K27" s="43"/>
      <c r="L27" s="43"/>
      <c r="M27" s="43"/>
      <c r="N27" s="43"/>
      <c r="O27" s="43"/>
      <c r="P27" s="44"/>
      <c r="Q27" s="44"/>
      <c r="R27" s="45">
        <v>8704.9272106330682</v>
      </c>
      <c r="S27" s="45">
        <v>2089.7786771713163</v>
      </c>
      <c r="T27" s="45">
        <f>+IF(ISERR(S27/R27*100),"N/A",ROUND(S27/R27*100,2))</f>
        <v>24.01</v>
      </c>
      <c r="U27" s="45">
        <v>1967.214851667386</v>
      </c>
      <c r="V27" s="45">
        <f>+IF(ISERR(U27/S27*100),"N/A",ROUND(U27/S27*100,2))</f>
        <v>94.14</v>
      </c>
      <c r="W27" s="46">
        <f>+IF(ISERR(U27/R27*100),"N/A",ROUND(U27/R27*100,2))</f>
        <v>22.6</v>
      </c>
    </row>
    <row r="28" spans="2:27" ht="22.5" customHeight="1" thickTop="1" thickBot="1" x14ac:dyDescent="0.25">
      <c r="B28" s="11" t="s">
        <v>74</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70" t="s">
        <v>2197</v>
      </c>
      <c r="C29" s="271"/>
      <c r="D29" s="271"/>
      <c r="E29" s="271"/>
      <c r="F29" s="271"/>
      <c r="G29" s="271"/>
      <c r="H29" s="271"/>
      <c r="I29" s="271"/>
      <c r="J29" s="271"/>
      <c r="K29" s="271"/>
      <c r="L29" s="271"/>
      <c r="M29" s="271"/>
      <c r="N29" s="271"/>
      <c r="O29" s="271"/>
      <c r="P29" s="271"/>
      <c r="Q29" s="271"/>
      <c r="R29" s="271"/>
      <c r="S29" s="271"/>
      <c r="T29" s="271"/>
      <c r="U29" s="271"/>
      <c r="V29" s="271"/>
      <c r="W29" s="272"/>
    </row>
    <row r="30" spans="2:27" ht="15" customHeight="1" thickBot="1" x14ac:dyDescent="0.25">
      <c r="B30" s="284"/>
      <c r="C30" s="285"/>
      <c r="D30" s="285"/>
      <c r="E30" s="285"/>
      <c r="F30" s="285"/>
      <c r="G30" s="285"/>
      <c r="H30" s="285"/>
      <c r="I30" s="285"/>
      <c r="J30" s="285"/>
      <c r="K30" s="285"/>
      <c r="L30" s="285"/>
      <c r="M30" s="285"/>
      <c r="N30" s="285"/>
      <c r="O30" s="285"/>
      <c r="P30" s="285"/>
      <c r="Q30" s="285"/>
      <c r="R30" s="285"/>
      <c r="S30" s="285"/>
      <c r="T30" s="285"/>
      <c r="U30" s="285"/>
      <c r="V30" s="285"/>
      <c r="W30" s="286"/>
    </row>
    <row r="31" spans="2:27" ht="37.5" customHeight="1" thickTop="1" x14ac:dyDescent="0.2">
      <c r="B31" s="270" t="s">
        <v>2198</v>
      </c>
      <c r="C31" s="271"/>
      <c r="D31" s="271"/>
      <c r="E31" s="271"/>
      <c r="F31" s="271"/>
      <c r="G31" s="271"/>
      <c r="H31" s="271"/>
      <c r="I31" s="271"/>
      <c r="J31" s="271"/>
      <c r="K31" s="271"/>
      <c r="L31" s="271"/>
      <c r="M31" s="271"/>
      <c r="N31" s="271"/>
      <c r="O31" s="271"/>
      <c r="P31" s="271"/>
      <c r="Q31" s="271"/>
      <c r="R31" s="271"/>
      <c r="S31" s="271"/>
      <c r="T31" s="271"/>
      <c r="U31" s="271"/>
      <c r="V31" s="271"/>
      <c r="W31" s="272"/>
    </row>
    <row r="32" spans="2:27" ht="81.75" customHeight="1" thickBot="1" x14ac:dyDescent="0.25">
      <c r="B32" s="284"/>
      <c r="C32" s="285"/>
      <c r="D32" s="285"/>
      <c r="E32" s="285"/>
      <c r="F32" s="285"/>
      <c r="G32" s="285"/>
      <c r="H32" s="285"/>
      <c r="I32" s="285"/>
      <c r="J32" s="285"/>
      <c r="K32" s="285"/>
      <c r="L32" s="285"/>
      <c r="M32" s="285"/>
      <c r="N32" s="285"/>
      <c r="O32" s="285"/>
      <c r="P32" s="285"/>
      <c r="Q32" s="285"/>
      <c r="R32" s="285"/>
      <c r="S32" s="285"/>
      <c r="T32" s="285"/>
      <c r="U32" s="285"/>
      <c r="V32" s="285"/>
      <c r="W32" s="286"/>
    </row>
    <row r="33" spans="2:23" ht="37.5" customHeight="1" thickTop="1" x14ac:dyDescent="0.2">
      <c r="B33" s="270" t="s">
        <v>2199</v>
      </c>
      <c r="C33" s="271"/>
      <c r="D33" s="271"/>
      <c r="E33" s="271"/>
      <c r="F33" s="271"/>
      <c r="G33" s="271"/>
      <c r="H33" s="271"/>
      <c r="I33" s="271"/>
      <c r="J33" s="271"/>
      <c r="K33" s="271"/>
      <c r="L33" s="271"/>
      <c r="M33" s="271"/>
      <c r="N33" s="271"/>
      <c r="O33" s="271"/>
      <c r="P33" s="271"/>
      <c r="Q33" s="271"/>
      <c r="R33" s="271"/>
      <c r="S33" s="271"/>
      <c r="T33" s="271"/>
      <c r="U33" s="271"/>
      <c r="V33" s="271"/>
      <c r="W33" s="272"/>
    </row>
    <row r="34" spans="2:23" ht="15.75" thickBot="1" x14ac:dyDescent="0.25">
      <c r="B34" s="273"/>
      <c r="C34" s="274"/>
      <c r="D34" s="274"/>
      <c r="E34" s="274"/>
      <c r="F34" s="274"/>
      <c r="G34" s="274"/>
      <c r="H34" s="274"/>
      <c r="I34" s="274"/>
      <c r="J34" s="274"/>
      <c r="K34" s="274"/>
      <c r="L34" s="274"/>
      <c r="M34" s="274"/>
      <c r="N34" s="274"/>
      <c r="O34" s="274"/>
      <c r="P34" s="274"/>
      <c r="Q34" s="274"/>
      <c r="R34" s="274"/>
      <c r="S34" s="274"/>
      <c r="T34" s="274"/>
      <c r="U34" s="274"/>
      <c r="V34" s="274"/>
      <c r="W34" s="275"/>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110</vt:i4>
      </vt:variant>
      <vt:variant>
        <vt:lpstr>Rangos con nombre</vt:lpstr>
      </vt:variant>
      <vt:variant>
        <vt:i4>218</vt:i4>
      </vt:variant>
    </vt:vector>
  </HeadingPairs>
  <TitlesOfParts>
    <vt:vector size="328"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F003</vt:lpstr>
      <vt:lpstr>10 M001</vt:lpstr>
      <vt:lpstr>11 E007</vt:lpstr>
      <vt:lpstr>11 E010</vt:lpstr>
      <vt:lpstr>11 E021</vt:lpstr>
      <vt:lpstr>11 E032</vt:lpstr>
      <vt:lpstr>11 M001</vt:lpstr>
      <vt:lpstr>11 S072</vt:lpstr>
      <vt:lpstr>11 S243</vt:lpstr>
      <vt:lpstr>11 S247</vt:lpstr>
      <vt:lpstr>11 S269</vt:lpstr>
      <vt:lpstr>11 S270</vt:lpstr>
      <vt:lpstr>11 S282</vt:lpstr>
      <vt:lpstr>11 S283</vt:lpstr>
      <vt:lpstr>11 S311</vt:lpstr>
      <vt:lpstr>12 E010</vt:lpstr>
      <vt:lpstr>12 E022</vt:lpstr>
      <vt:lpstr>12 E023</vt:lpstr>
      <vt:lpstr>12 E025</vt:lpstr>
      <vt:lpstr>12 E036</vt:lpstr>
      <vt:lpstr>12 P016</vt:lpstr>
      <vt:lpstr>12 P020</vt:lpstr>
      <vt:lpstr>12 U008</vt:lpstr>
      <vt:lpstr>13 A006</vt:lpstr>
      <vt:lpstr>14 E002</vt:lpstr>
      <vt:lpstr>14 E003</vt:lpstr>
      <vt:lpstr>14 E016</vt:lpstr>
      <vt:lpstr>14 S280</vt:lpstr>
      <vt:lpstr>15 P005</vt:lpstr>
      <vt:lpstr>15 S177</vt:lpstr>
      <vt:lpstr>15 S273</vt:lpstr>
      <vt:lpstr>16 P002</vt:lpstr>
      <vt:lpstr>16 S046</vt:lpstr>
      <vt:lpstr>16 S219</vt:lpstr>
      <vt:lpstr>18 E568</vt:lpstr>
      <vt:lpstr>18 G003</vt:lpstr>
      <vt:lpstr>18 M001</vt:lpstr>
      <vt:lpstr>18 P008</vt:lpstr>
      <vt:lpstr>19 J014</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41 M001</vt:lpstr>
      <vt:lpstr>43 E001</vt:lpstr>
      <vt:lpstr>43 G010</vt:lpstr>
      <vt:lpstr>43 M001</vt:lpstr>
      <vt:lpstr>45 G001</vt:lpstr>
      <vt:lpstr>45 G002</vt:lpstr>
      <vt:lpstr>45 M001</vt:lpstr>
      <vt:lpstr>47 E033</vt:lpstr>
      <vt:lpstr>47 P010</vt:lpstr>
      <vt:lpstr>47 S010</vt:lpstr>
      <vt:lpstr>47 M001</vt:lpstr>
      <vt:lpstr>47 O001</vt:lpstr>
      <vt:lpstr>47 S249</vt:lpstr>
      <vt:lpstr>48 E011</vt:lpstr>
      <vt:lpstr>48 S303</vt:lpstr>
      <vt:lpstr>49 E009</vt:lpstr>
      <vt:lpstr>49 E010</vt:lpstr>
      <vt:lpstr>49 E011</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53 E585</vt:lpstr>
      <vt:lpstr>53 M001</vt:lpstr>
      <vt:lpstr>53 P552</vt:lpstr>
      <vt:lpstr>'1 R001'!Área_de_impresión</vt:lpstr>
      <vt:lpstr>'10 F003'!Área_de_impresión</vt:lpstr>
      <vt:lpstr>'10 M001'!Área_de_impresión</vt:lpstr>
      <vt:lpstr>'11 E007'!Área_de_impresión</vt:lpstr>
      <vt:lpstr>'11 E010'!Área_de_impresión</vt:lpstr>
      <vt:lpstr>'11 E021'!Área_de_impresión</vt:lpstr>
      <vt:lpstr>'11 E032'!Área_de_impresión</vt:lpstr>
      <vt:lpstr>'11 M001'!Área_de_impresión</vt:lpstr>
      <vt:lpstr>'11 S072'!Área_de_impresión</vt:lpstr>
      <vt:lpstr>'11 S243'!Área_de_impresión</vt:lpstr>
      <vt:lpstr>'11 S247'!Área_de_impresión</vt:lpstr>
      <vt:lpstr>'11 S269'!Área_de_impresión</vt:lpstr>
      <vt:lpstr>'11 S270'!Área_de_impresión</vt:lpstr>
      <vt:lpstr>'11 S282'!Área_de_impresión</vt:lpstr>
      <vt:lpstr>'11 S283'!Área_de_impresión</vt:lpstr>
      <vt:lpstr>'11 S311'!Área_de_impresión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E016'!Área_de_impresión</vt:lpstr>
      <vt:lpstr>'14 S280'!Área_de_impresión</vt:lpstr>
      <vt:lpstr>'15 P005'!Área_de_impresión</vt:lpstr>
      <vt:lpstr>'15 S177'!Área_de_impresión</vt:lpstr>
      <vt:lpstr>'15 S273'!Área_de_impresión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'41 M001'!Área_de_impresión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E585'!Área_de_impresión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F003'!Títulos_a_imprimir</vt:lpstr>
      <vt:lpstr>'10 M001'!Títulos_a_imprimir</vt:lpstr>
      <vt:lpstr>'11 E007'!Títulos_a_imprimir</vt:lpstr>
      <vt:lpstr>'11 E010'!Títulos_a_imprimir</vt:lpstr>
      <vt:lpstr>'11 E021'!Títulos_a_imprimir</vt:lpstr>
      <vt:lpstr>'11 E032'!Títulos_a_imprimir</vt:lpstr>
      <vt:lpstr>'11 M001'!Títulos_a_imprimir</vt:lpstr>
      <vt:lpstr>'11 S072'!Títulos_a_imprimir</vt:lpstr>
      <vt:lpstr>'11 S243'!Títulos_a_imprimir</vt:lpstr>
      <vt:lpstr>'11 S247'!Títulos_a_imprimir</vt:lpstr>
      <vt:lpstr>'11 S269'!Títulos_a_imprimir</vt:lpstr>
      <vt:lpstr>'11 S270'!Títulos_a_imprimir</vt:lpstr>
      <vt:lpstr>'11 S282'!Títulos_a_imprimir</vt:lpstr>
      <vt:lpstr>'11 S283'!Títulos_a_imprimir</vt:lpstr>
      <vt:lpstr>'11 S311'!Títulos_a_imprimir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E016'!Títulos_a_imprimir</vt:lpstr>
      <vt:lpstr>'14 S280'!Títulos_a_imprimir</vt:lpstr>
      <vt:lpstr>'15 P005'!Títulos_a_imprimir</vt:lpstr>
      <vt:lpstr>'15 S177'!Títulos_a_imprimir</vt:lpstr>
      <vt:lpstr>'15 S273'!Títulos_a_imprimir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'41 M001'!Títulos_a_imprimir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E585'!Títulos_a_imprimir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2024-04-25T18:18:34Z</cp:lastPrinted>
  <dcterms:created xsi:type="dcterms:W3CDTF">2009-04-01T20:46:43Z</dcterms:created>
  <dcterms:modified xsi:type="dcterms:W3CDTF">2024-04-25T19:27:27Z</dcterms:modified>
</cp:coreProperties>
</file>