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ompu\Documentos\Trabajo\Trimestrales\2024\2T 2024\Género\Finales\"/>
    </mc:Choice>
  </mc:AlternateContent>
  <bookViews>
    <workbookView xWindow="0" yWindow="0" windowWidth="21570" windowHeight="7785" tabRatio="991"/>
  </bookViews>
  <sheets>
    <sheet name="Financiero" sheetId="107" r:id="rId1"/>
    <sheet name="Físico" sheetId="108" r:id="rId2"/>
    <sheet name="1 R001" sheetId="1" r:id="rId3"/>
    <sheet name="4 E015" sheetId="2" r:id="rId4"/>
    <sheet name="4 P006" sheetId="3" r:id="rId5"/>
    <sheet name="4 P022" sheetId="4" r:id="rId6"/>
    <sheet name="4 P024" sheetId="5" r:id="rId7"/>
    <sheet name="4 S155" sheetId="6" r:id="rId8"/>
    <sheet name="4 U012" sheetId="7" r:id="rId9"/>
    <sheet name="5 E002" sheetId="8" r:id="rId10"/>
    <sheet name="5 M001" sheetId="9" r:id="rId11"/>
    <sheet name="5 P005" sheetId="10" r:id="rId12"/>
    <sheet name="6 M001" sheetId="11" r:id="rId13"/>
    <sheet name="7 A900" sheetId="12" r:id="rId14"/>
    <sheet name="8 B004" sheetId="13" r:id="rId15"/>
    <sheet name="8 S052" sheetId="14" r:id="rId16"/>
    <sheet name="8 S053" sheetId="15" r:id="rId17"/>
    <sheet name="8 S290" sheetId="16" r:id="rId18"/>
    <sheet name="8 S292" sheetId="17" r:id="rId19"/>
    <sheet name="8 S293" sheetId="18" r:id="rId20"/>
    <sheet name="8 S304" sheetId="19" r:id="rId21"/>
    <sheet name="9 P001" sheetId="20" r:id="rId22"/>
    <sheet name="10 F003" sheetId="21" r:id="rId23"/>
    <sheet name="10 M001" sheetId="22" r:id="rId24"/>
    <sheet name="11 E007" sheetId="23" r:id="rId25"/>
    <sheet name="11 E010" sheetId="24" r:id="rId26"/>
    <sheet name="11 E021" sheetId="25" r:id="rId27"/>
    <sheet name="11 E032" sheetId="26" r:id="rId28"/>
    <sheet name="11 M001" sheetId="27" r:id="rId29"/>
    <sheet name="11 S072" sheetId="28" r:id="rId30"/>
    <sheet name="11 S243" sheetId="29" r:id="rId31"/>
    <sheet name="11 S247" sheetId="30" r:id="rId32"/>
    <sheet name="11 S269" sheetId="31" r:id="rId33"/>
    <sheet name="11 S270" sheetId="32" r:id="rId34"/>
    <sheet name="11 S282" sheetId="33" r:id="rId35"/>
    <sheet name="11 S283" sheetId="34" r:id="rId36"/>
    <sheet name="11 S311" sheetId="35" r:id="rId37"/>
    <sheet name="12 E010" sheetId="36" r:id="rId38"/>
    <sheet name="12 E022" sheetId="37" r:id="rId39"/>
    <sheet name="12 E023" sheetId="38" r:id="rId40"/>
    <sheet name="12 E025" sheetId="39" r:id="rId41"/>
    <sheet name="12 E036" sheetId="40" r:id="rId42"/>
    <sheet name="12 P016" sheetId="41" r:id="rId43"/>
    <sheet name="12 P020" sheetId="42" r:id="rId44"/>
    <sheet name="12 U008" sheetId="43" r:id="rId45"/>
    <sheet name="13 A006" sheetId="44" r:id="rId46"/>
    <sheet name="14 E002" sheetId="45" r:id="rId47"/>
    <sheet name="14 E003" sheetId="46" r:id="rId48"/>
    <sheet name="14 E016" sheetId="47" r:id="rId49"/>
    <sheet name="14 S280" sheetId="48" r:id="rId50"/>
    <sheet name="15 P005" sheetId="49" r:id="rId51"/>
    <sheet name="15 S177" sheetId="50" r:id="rId52"/>
    <sheet name="15 S273" sheetId="51" r:id="rId53"/>
    <sheet name="16 P002" sheetId="52" r:id="rId54"/>
    <sheet name="16 S046" sheetId="53" r:id="rId55"/>
    <sheet name="16 S219" sheetId="54" r:id="rId56"/>
    <sheet name="18 E568" sheetId="55" r:id="rId57"/>
    <sheet name="18 G003" sheetId="56" r:id="rId58"/>
    <sheet name="18 M001" sheetId="57" r:id="rId59"/>
    <sheet name="18 P008" sheetId="58" r:id="rId60"/>
    <sheet name="19 J014" sheetId="59" r:id="rId61"/>
    <sheet name="20 S174" sheetId="60" r:id="rId62"/>
    <sheet name="20 S176" sheetId="61" r:id="rId63"/>
    <sheet name="20 S287" sheetId="62" r:id="rId64"/>
    <sheet name="21 P001" sheetId="63" r:id="rId65"/>
    <sheet name="22 M001" sheetId="64" r:id="rId66"/>
    <sheet name="22 R003" sheetId="65" r:id="rId67"/>
    <sheet name="22 R005" sheetId="66" r:id="rId68"/>
    <sheet name="22 R008" sheetId="67" r:id="rId69"/>
    <sheet name="22 R009" sheetId="68" r:id="rId70"/>
    <sheet name="22 R010" sheetId="69" r:id="rId71"/>
    <sheet name="22 R011" sheetId="70" r:id="rId72"/>
    <sheet name="35 E013" sheetId="71" r:id="rId73"/>
    <sheet name="35 M002" sheetId="72" r:id="rId74"/>
    <sheet name="36 P001" sheetId="73" r:id="rId75"/>
    <sheet name="38 S190" sheetId="74" r:id="rId76"/>
    <sheet name="40 P002" sheetId="75" r:id="rId77"/>
    <sheet name="41 M001" sheetId="76" r:id="rId78"/>
    <sheet name="43 E001" sheetId="77" r:id="rId79"/>
    <sheet name="43 G010" sheetId="78" r:id="rId80"/>
    <sheet name="43 M001" sheetId="79" r:id="rId81"/>
    <sheet name="45 G001" sheetId="80" r:id="rId82"/>
    <sheet name="45 G002" sheetId="81" r:id="rId83"/>
    <sheet name="45 M001" sheetId="82" r:id="rId84"/>
    <sheet name="47 E033" sheetId="83" r:id="rId85"/>
    <sheet name="47 P010" sheetId="84" r:id="rId86"/>
    <sheet name="47 S010" sheetId="85" r:id="rId87"/>
    <sheet name="47 M001" sheetId="109" r:id="rId88"/>
    <sheet name="47 O001" sheetId="110" r:id="rId89"/>
    <sheet name="47 S249" sheetId="86" r:id="rId90"/>
    <sheet name="48 E011" sheetId="87" r:id="rId91"/>
    <sheet name="48 S303" sheetId="88" r:id="rId92"/>
    <sheet name="49 E009" sheetId="89" r:id="rId93"/>
    <sheet name="49 E010" sheetId="90" r:id="rId94"/>
    <sheet name="49 E011" sheetId="91" r:id="rId95"/>
    <sheet name="49 M001" sheetId="92" r:id="rId96"/>
    <sheet name="50 E001" sheetId="93" r:id="rId97"/>
    <sheet name="50 E007" sheetId="94" r:id="rId98"/>
    <sheet name="50 E011" sheetId="95" r:id="rId99"/>
    <sheet name="51 E036" sheetId="96" r:id="rId100"/>
    <sheet name="51 E043" sheetId="97" r:id="rId101"/>
    <sheet name="52 M001" sheetId="98" r:id="rId102"/>
    <sheet name="53 E561" sheetId="99" r:id="rId103"/>
    <sheet name="53 E579" sheetId="100" r:id="rId104"/>
    <sheet name="53 E580" sheetId="101" r:id="rId105"/>
    <sheet name="53 E581" sheetId="102" r:id="rId106"/>
    <sheet name="53 E582" sheetId="103" r:id="rId107"/>
    <sheet name="53 E585" sheetId="104" r:id="rId108"/>
    <sheet name="53 M001" sheetId="105" r:id="rId109"/>
    <sheet name="53 P552" sheetId="106" r:id="rId110"/>
  </sheets>
  <definedNames>
    <definedName name="\a">#N/A</definedName>
    <definedName name="\b">#N/A</definedName>
    <definedName name="\c" localSheetId="0">#REF!</definedName>
    <definedName name="\c" localSheetId="1">#REF!</definedName>
    <definedName name="\c">#REF!</definedName>
    <definedName name="\p">#N/A</definedName>
    <definedName name="\s">#N/A</definedName>
    <definedName name="\z" localSheetId="0">#REF!</definedName>
    <definedName name="\z" localSheetId="1">#REF!</definedName>
    <definedName name="\z">#REF!</definedName>
    <definedName name="_______CFD02" localSheetId="0">#REF!</definedName>
    <definedName name="_______CFD02" localSheetId="1">#REF!</definedName>
    <definedName name="_______CFD02">#REF!</definedName>
    <definedName name="_______PIB08" localSheetId="0">#REF!</definedName>
    <definedName name="_______PIB08" localSheetId="1">#REF!</definedName>
    <definedName name="_______PIB08">#REF!</definedName>
    <definedName name="_______syt03" localSheetId="0">#REF!</definedName>
    <definedName name="_______syt03" localSheetId="1">#REF!</definedName>
    <definedName name="_______syt03">#REF!</definedName>
    <definedName name="____ASA96" localSheetId="0">#REF!</definedName>
    <definedName name="____ASA96" localSheetId="1">#REF!</definedName>
    <definedName name="____ASA96">#REF!</definedName>
    <definedName name="____CAN2" localSheetId="0" hidden="1">{"Bruto",#N/A,FALSE,"CONV3T.XLS";"Neto",#N/A,FALSE,"CONV3T.XLS";"UnoB",#N/A,FALSE,"CONV3T.XLS";"Bruto",#N/A,FALSE,"CONV4T.XLS";"Neto",#N/A,FALSE,"CONV4T.XLS";"UnoB",#N/A,FALSE,"CONV4T.XLS"}</definedName>
    <definedName name="____CAN2" localSheetId="1" hidden="1">{"Bruto",#N/A,FALSE,"CONV3T.XLS";"Neto",#N/A,FALSE,"CONV3T.XLS";"UnoB",#N/A,FALSE,"CONV3T.XLS";"Bruto",#N/A,FALSE,"CONV4T.XLS";"Neto",#N/A,FALSE,"CONV4T.XLS";"UnoB",#N/A,FALSE,"CONV4T.XLS"}</definedName>
    <definedName name="____CAN2" hidden="1">{"Bruto",#N/A,FALSE,"CONV3T.XLS";"Neto",#N/A,FALSE,"CONV3T.XLS";"UnoB",#N/A,FALSE,"CONV3T.XLS";"Bruto",#N/A,FALSE,"CONV4T.XLS";"Neto",#N/A,FALSE,"CONV4T.XLS";"UnoB",#N/A,FALSE,"CONV4T.XLS"}</definedName>
    <definedName name="____CAN4" localSheetId="0" hidden="1">{"Bruto",#N/A,FALSE,"CONV3T.XLS";"Neto",#N/A,FALSE,"CONV3T.XLS";"UnoB",#N/A,FALSE,"CONV3T.XLS";"Bruto",#N/A,FALSE,"CONV4T.XLS";"Neto",#N/A,FALSE,"CONV4T.XLS";"UnoB",#N/A,FALSE,"CONV4T.XLS"}</definedName>
    <definedName name="____CAN4" localSheetId="1" hidden="1">{"Bruto",#N/A,FALSE,"CONV3T.XLS";"Neto",#N/A,FALSE,"CONV3T.XLS";"UnoB",#N/A,FALSE,"CONV3T.XLS";"Bruto",#N/A,FALSE,"CONV4T.XLS";"Neto",#N/A,FALSE,"CONV4T.XLS";"UnoB",#N/A,FALSE,"CONV4T.XLS"}</definedName>
    <definedName name="____CAN4" hidden="1">{"Bruto",#N/A,FALSE,"CONV3T.XLS";"Neto",#N/A,FALSE,"CONV3T.XLS";"UnoB",#N/A,FALSE,"CONV3T.XLS";"Bruto",#N/A,FALSE,"CONV4T.XLS";"Neto",#N/A,FALSE,"CONV4T.XLS";"UnoB",#N/A,FALSE,"CONV4T.XLS"}</definedName>
    <definedName name="____CFD02" localSheetId="0">#REF!</definedName>
    <definedName name="____CFD02" localSheetId="1">#REF!</definedName>
    <definedName name="____CFD02">#REF!</definedName>
    <definedName name="____CFE96" localSheetId="0">#REF!</definedName>
    <definedName name="____CFE96" localSheetId="1">#REF!</definedName>
    <definedName name="____CFE96">#REF!</definedName>
    <definedName name="____CON96" localSheetId="0">#REF!</definedName>
    <definedName name="____CON96" localSheetId="1">#REF!</definedName>
    <definedName name="____CON96">#REF!</definedName>
    <definedName name="____COR4" localSheetId="0" hidden="1">{"Bruto",#N/A,FALSE,"CONV3T.XLS";"Neto",#N/A,FALSE,"CONV3T.XLS";"UnoB",#N/A,FALSE,"CONV3T.XLS";"Bruto",#N/A,FALSE,"CONV4T.XLS";"Neto",#N/A,FALSE,"CONV4T.XLS";"UnoB",#N/A,FALSE,"CONV4T.XLS"}</definedName>
    <definedName name="____COR4" localSheetId="1" hidden="1">{"Bruto",#N/A,FALSE,"CONV3T.XLS";"Neto",#N/A,FALSE,"CONV3T.XLS";"UnoB",#N/A,FALSE,"CONV3T.XLS";"Bruto",#N/A,FALSE,"CONV4T.XLS";"Neto",#N/A,FALSE,"CONV4T.XLS";"UnoB",#N/A,FALSE,"CONV4T.XLS"}</definedName>
    <definedName name="____COR4" hidden="1">{"Bruto",#N/A,FALSE,"CONV3T.XLS";"Neto",#N/A,FALSE,"CONV3T.XLS";"UnoB",#N/A,FALSE,"CONV3T.XLS";"Bruto",#N/A,FALSE,"CONV4T.XLS";"Neto",#N/A,FALSE,"CONV4T.XLS";"UnoB",#N/A,FALSE,"CONV4T.XLS"}</definedName>
    <definedName name="____COS4" localSheetId="0" hidden="1">{"Bruto",#N/A,FALSE,"CONV3T.XLS";"Neto",#N/A,FALSE,"CONV3T.XLS";"UnoB",#N/A,FALSE,"CONV3T.XLS";"Bruto",#N/A,FALSE,"CONV4T.XLS";"Neto",#N/A,FALSE,"CONV4T.XLS";"UnoB",#N/A,FALSE,"CONV4T.XLS"}</definedName>
    <definedName name="____COS4" localSheetId="1" hidden="1">{"Bruto",#N/A,FALSE,"CONV3T.XLS";"Neto",#N/A,FALSE,"CONV3T.XLS";"UnoB",#N/A,FALSE,"CONV3T.XLS";"Bruto",#N/A,FALSE,"CONV4T.XLS";"Neto",#N/A,FALSE,"CONV4T.XLS";"UnoB",#N/A,FALSE,"CONV4T.XLS"}</definedName>
    <definedName name="____COS4" hidden="1">{"Bruto",#N/A,FALSE,"CONV3T.XLS";"Neto",#N/A,FALSE,"CONV3T.XLS";"UnoB",#N/A,FALSE,"CONV3T.XLS";"Bruto",#N/A,FALSE,"CONV4T.XLS";"Neto",#N/A,FALSE,"CONV4T.XLS";"UnoB",#N/A,FALSE,"CONV4T.XLS"}</definedName>
    <definedName name="____ee1" localSheetId="0" hidden="1">{"Bruto",#N/A,FALSE,"CONV3T.XLS";"Neto",#N/A,FALSE,"CONV3T.XLS";"UnoB",#N/A,FALSE,"CONV3T.XLS";"Bruto",#N/A,FALSE,"CONV4T.XLS";"Neto",#N/A,FALSE,"CONV4T.XLS";"UnoB",#N/A,FALSE,"CONV4T.XLS"}</definedName>
    <definedName name="____ee1" localSheetId="1" hidden="1">{"Bruto",#N/A,FALSE,"CONV3T.XLS";"Neto",#N/A,FALSE,"CONV3T.XLS";"UnoB",#N/A,FALSE,"CONV3T.XLS";"Bruto",#N/A,FALSE,"CONV4T.XLS";"Neto",#N/A,FALSE,"CONV4T.XLS";"UnoB",#N/A,FALSE,"CONV4T.XLS"}</definedName>
    <definedName name="____ee1" hidden="1">{"Bruto",#N/A,FALSE,"CONV3T.XLS";"Neto",#N/A,FALSE,"CONV3T.XLS";"UnoB",#N/A,FALSE,"CONV3T.XLS";"Bruto",#N/A,FALSE,"CONV4T.XLS";"Neto",#N/A,FALSE,"CONV4T.XLS";"UnoB",#N/A,FALSE,"CONV4T.XLS"}</definedName>
    <definedName name="____esc2" localSheetId="0" hidden="1">{"Bruto",#N/A,FALSE,"CONV3T.XLS";"Neto",#N/A,FALSE,"CONV3T.XLS";"UnoB",#N/A,FALSE,"CONV3T.XLS";"Bruto",#N/A,FALSE,"CONV4T.XLS";"Neto",#N/A,FALSE,"CONV4T.XLS";"UnoB",#N/A,FALSE,"CONV4T.XLS"}</definedName>
    <definedName name="____esc2" localSheetId="1" hidden="1">{"Bruto",#N/A,FALSE,"CONV3T.XLS";"Neto",#N/A,FALSE,"CONV3T.XLS";"UnoB",#N/A,FALSE,"CONV3T.XLS";"Bruto",#N/A,FALSE,"CONV4T.XLS";"Neto",#N/A,FALSE,"CONV4T.XLS";"UnoB",#N/A,FALSE,"CONV4T.XLS"}</definedName>
    <definedName name="____esc2" hidden="1">{"Bruto",#N/A,FALSE,"CONV3T.XLS";"Neto",#N/A,FALSE,"CONV3T.XLS";"UnoB",#N/A,FALSE,"CONV3T.XLS";"Bruto",#N/A,FALSE,"CONV4T.XLS";"Neto",#N/A,FALSE,"CONV4T.XLS";"UnoB",#N/A,FALSE,"CONV4T.XLS"}</definedName>
    <definedName name="____ESC4" localSheetId="0" hidden="1">{"Bruto",#N/A,FALSE,"CONV3T.XLS";"Neto",#N/A,FALSE,"CONV3T.XLS";"UnoB",#N/A,FALSE,"CONV3T.XLS";"Bruto",#N/A,FALSE,"CONV4T.XLS";"Neto",#N/A,FALSE,"CONV4T.XLS";"UnoB",#N/A,FALSE,"CONV4T.XLS"}</definedName>
    <definedName name="____ESC4" localSheetId="1" hidden="1">{"Bruto",#N/A,FALSE,"CONV3T.XLS";"Neto",#N/A,FALSE,"CONV3T.XLS";"UnoB",#N/A,FALSE,"CONV3T.XLS";"Bruto",#N/A,FALSE,"CONV4T.XLS";"Neto",#N/A,FALSE,"CONV4T.XLS";"UnoB",#N/A,FALSE,"CONV4T.XLS"}</definedName>
    <definedName name="____ESC4" hidden="1">{"Bruto",#N/A,FALSE,"CONV3T.XLS";"Neto",#N/A,FALSE,"CONV3T.XLS";"UnoB",#N/A,FALSE,"CONV3T.XLS";"Bruto",#N/A,FALSE,"CONV4T.XLS";"Neto",#N/A,FALSE,"CONV4T.XLS";"UnoB",#N/A,FALSE,"CONV4T.XLS"}</definedName>
    <definedName name="____mor2" localSheetId="0" hidden="1">{"Bruto",#N/A,FALSE,"CONV3T.XLS";"Neto",#N/A,FALSE,"CONV3T.XLS";"UnoB",#N/A,FALSE,"CONV3T.XLS";"Bruto",#N/A,FALSE,"CONV4T.XLS";"Neto",#N/A,FALSE,"CONV4T.XLS";"UnoB",#N/A,FALSE,"CONV4T.XLS"}</definedName>
    <definedName name="____mor2" localSheetId="1" hidden="1">{"Bruto",#N/A,FALSE,"CONV3T.XLS";"Neto",#N/A,FALSE,"CONV3T.XLS";"UnoB",#N/A,FALSE,"CONV3T.XLS";"Bruto",#N/A,FALSE,"CONV4T.XLS";"Neto",#N/A,FALSE,"CONV4T.XLS";"UnoB",#N/A,FALSE,"CONV4T.XLS"}</definedName>
    <definedName name="____mor2" hidden="1">{"Bruto",#N/A,FALSE,"CONV3T.XLS";"Neto",#N/A,FALSE,"CONV3T.XLS";"UnoB",#N/A,FALSE,"CONV3T.XLS";"Bruto",#N/A,FALSE,"CONV4T.XLS";"Neto",#N/A,FALSE,"CONV4T.XLS";"UnoB",#N/A,FALSE,"CONV4T.XLS"}</definedName>
    <definedName name="____MOR4" localSheetId="0" hidden="1">{"Bruto",#N/A,FALSE,"CONV3T.XLS";"Neto",#N/A,FALSE,"CONV3T.XLS";"UnoB",#N/A,FALSE,"CONV3T.XLS";"Bruto",#N/A,FALSE,"CONV4T.XLS";"Neto",#N/A,FALSE,"CONV4T.XLS";"UnoB",#N/A,FALSE,"CONV4T.XLS"}</definedName>
    <definedName name="____MOR4" localSheetId="1" hidden="1">{"Bruto",#N/A,FALSE,"CONV3T.XLS";"Neto",#N/A,FALSE,"CONV3T.XLS";"UnoB",#N/A,FALSE,"CONV3T.XLS";"Bruto",#N/A,FALSE,"CONV4T.XLS";"Neto",#N/A,FALSE,"CONV4T.XLS";"UnoB",#N/A,FALSE,"CONV4T.XLS"}</definedName>
    <definedName name="____MOR4" hidden="1">{"Bruto",#N/A,FALSE,"CONV3T.XLS";"Neto",#N/A,FALSE,"CONV3T.XLS";"UnoB",#N/A,FALSE,"CONV3T.XLS";"Bruto",#N/A,FALSE,"CONV4T.XLS";"Neto",#N/A,FALSE,"CONV4T.XLS";"UnoB",#N/A,FALSE,"CONV4T.XLS"}</definedName>
    <definedName name="____pa2" localSheetId="0" hidden="1">{"Bruto",#N/A,FALSE,"CONV3T.XLS";"Neto",#N/A,FALSE,"CONV3T.XLS";"UnoB",#N/A,FALSE,"CONV3T.XLS";"Bruto",#N/A,FALSE,"CONV4T.XLS";"Neto",#N/A,FALSE,"CONV4T.XLS";"UnoB",#N/A,FALSE,"CONV4T.XLS"}</definedName>
    <definedName name="____pa2" localSheetId="1" hidden="1">{"Bruto",#N/A,FALSE,"CONV3T.XLS";"Neto",#N/A,FALSE,"CONV3T.XLS";"UnoB",#N/A,FALSE,"CONV3T.XLS";"Bruto",#N/A,FALSE,"CONV4T.XLS";"Neto",#N/A,FALSE,"CONV4T.XLS";"UnoB",#N/A,FALSE,"CONV4T.XLS"}</definedName>
    <definedName name="____pa2" hidden="1">{"Bruto",#N/A,FALSE,"CONV3T.XLS";"Neto",#N/A,FALSE,"CONV3T.XLS";"UnoB",#N/A,FALSE,"CONV3T.XLS";"Bruto",#N/A,FALSE,"CONV4T.XLS";"Neto",#N/A,FALSE,"CONV4T.XLS";"UnoB",#N/A,FALSE,"CONV4T.XLS"}</definedName>
    <definedName name="____PAJ4" localSheetId="0" hidden="1">{"Bruto",#N/A,FALSE,"CONV3T.XLS";"Neto",#N/A,FALSE,"CONV3T.XLS";"UnoB",#N/A,FALSE,"CONV3T.XLS";"Bruto",#N/A,FALSE,"CONV4T.XLS";"Neto",#N/A,FALSE,"CONV4T.XLS";"UnoB",#N/A,FALSE,"CONV4T.XLS"}</definedName>
    <definedName name="____PAJ4" localSheetId="1" hidden="1">{"Bruto",#N/A,FALSE,"CONV3T.XLS";"Neto",#N/A,FALSE,"CONV3T.XLS";"UnoB",#N/A,FALSE,"CONV3T.XLS";"Bruto",#N/A,FALSE,"CONV4T.XLS";"Neto",#N/A,FALSE,"CONV4T.XLS";"UnoB",#N/A,FALSE,"CONV4T.XLS"}</definedName>
    <definedName name="____PAJ4" hidden="1">{"Bruto",#N/A,FALSE,"CONV3T.XLS";"Neto",#N/A,FALSE,"CONV3T.XLS";"UnoB",#N/A,FALSE,"CONV3T.XLS";"Bruto",#N/A,FALSE,"CONV4T.XLS";"Neto",#N/A,FALSE,"CONV4T.XLS";"UnoB",#N/A,FALSE,"CONV4T.XLS"}</definedName>
    <definedName name="____PEM96" localSheetId="0">#REF!</definedName>
    <definedName name="____PEM96" localSheetId="1">#REF!</definedName>
    <definedName name="____PEM96">#REF!</definedName>
    <definedName name="____PIB08" localSheetId="0">#REF!</definedName>
    <definedName name="____PIB08" localSheetId="1">#REF!</definedName>
    <definedName name="____PIB08">#REF!</definedName>
    <definedName name="____PIP96" localSheetId="0">#REF!</definedName>
    <definedName name="____PIP96" localSheetId="1">#REF!</definedName>
    <definedName name="____PIP96">#REF!</definedName>
    <definedName name="____syt03" localSheetId="0">#REF!</definedName>
    <definedName name="____syt03" localSheetId="1">#REF!</definedName>
    <definedName name="____syt03">#REF!</definedName>
    <definedName name="____tul2" localSheetId="0" hidden="1">{"Bruto",#N/A,FALSE,"CONV3T.XLS";"Neto",#N/A,FALSE,"CONV3T.XLS";"UnoB",#N/A,FALSE,"CONV3T.XLS";"Bruto",#N/A,FALSE,"CONV4T.XLS";"Neto",#N/A,FALSE,"CONV4T.XLS";"UnoB",#N/A,FALSE,"CONV4T.XLS"}</definedName>
    <definedName name="____tul2" localSheetId="1" hidden="1">{"Bruto",#N/A,FALSE,"CONV3T.XLS";"Neto",#N/A,FALSE,"CONV3T.XLS";"UnoB",#N/A,FALSE,"CONV3T.XLS";"Bruto",#N/A,FALSE,"CONV4T.XLS";"Neto",#N/A,FALSE,"CONV4T.XLS";"UnoB",#N/A,FALSE,"CONV4T.XLS"}</definedName>
    <definedName name="____tul2" hidden="1">{"Bruto",#N/A,FALSE,"CONV3T.XLS";"Neto",#N/A,FALSE,"CONV3T.XLS";"UnoB",#N/A,FALSE,"CONV3T.XLS";"Bruto",#N/A,FALSE,"CONV4T.XLS";"Neto",#N/A,FALSE,"CONV4T.XLS";"UnoB",#N/A,FALSE,"CONV4T.XLS"}</definedName>
    <definedName name="____TUL4" localSheetId="0" hidden="1">{"Bruto",#N/A,FALSE,"CONV3T.XLS";"Neto",#N/A,FALSE,"CONV3T.XLS";"UnoB",#N/A,FALSE,"CONV3T.XLS";"Bruto",#N/A,FALSE,"CONV4T.XLS";"Neto",#N/A,FALSE,"CONV4T.XLS";"UnoB",#N/A,FALSE,"CONV4T.XLS"}</definedName>
    <definedName name="____TUL4" localSheetId="1" hidden="1">{"Bruto",#N/A,FALSE,"CONV3T.XLS";"Neto",#N/A,FALSE,"CONV3T.XLS";"UnoB",#N/A,FALSE,"CONV3T.XLS";"Bruto",#N/A,FALSE,"CONV4T.XLS";"Neto",#N/A,FALSE,"CONV4T.XLS";"UnoB",#N/A,FALSE,"CONV4T.XLS"}</definedName>
    <definedName name="____TUL4" hidden="1">{"Bruto",#N/A,FALSE,"CONV3T.XLS";"Neto",#N/A,FALSE,"CONV3T.XLS";"UnoB",#N/A,FALSE,"CONV3T.XLS";"Bruto",#N/A,FALSE,"CONV4T.XLS";"Neto",#N/A,FALSE,"CONV4T.XLS";"UnoB",#N/A,FALSE,"CONV4T.XLS"}</definedName>
    <definedName name="____WRN4444" localSheetId="0" hidden="1">{"Bruto",#N/A,FALSE,"CONV3T.XLS";"Neto",#N/A,FALSE,"CONV3T.XLS";"UnoB",#N/A,FALSE,"CONV3T.XLS";"Bruto",#N/A,FALSE,"CONV4T.XLS";"Neto",#N/A,FALSE,"CONV4T.XLS";"UnoB",#N/A,FALSE,"CONV4T.XLS"}</definedName>
    <definedName name="____WRN4444" localSheetId="1" hidden="1">{"Bruto",#N/A,FALSE,"CONV3T.XLS";"Neto",#N/A,FALSE,"CONV3T.XLS";"UnoB",#N/A,FALSE,"CONV3T.XLS";"Bruto",#N/A,FALSE,"CONV4T.XLS";"Neto",#N/A,FALSE,"CONV4T.XLS";"UnoB",#N/A,FALSE,"CONV4T.XLS"}</definedName>
    <definedName name="____WRN4444" hidden="1">{"Bruto",#N/A,FALSE,"CONV3T.XLS";"Neto",#N/A,FALSE,"CONV3T.XLS";"UnoB",#N/A,FALSE,"CONV3T.XLS";"Bruto",#N/A,FALSE,"CONV4T.XLS";"Neto",#N/A,FALSE,"CONV4T.XLS";"UnoB",#N/A,FALSE,"CONV4T.XLS"}</definedName>
    <definedName name="___ASA96" localSheetId="0">#REF!</definedName>
    <definedName name="___ASA96" localSheetId="1">#REF!</definedName>
    <definedName name="___ASA96">#REF!</definedName>
    <definedName name="___CAN2" localSheetId="0" hidden="1">{"Bruto",#N/A,FALSE,"CONV3T.XLS";"Neto",#N/A,FALSE,"CONV3T.XLS";"UnoB",#N/A,FALSE,"CONV3T.XLS";"Bruto",#N/A,FALSE,"CONV4T.XLS";"Neto",#N/A,FALSE,"CONV4T.XLS";"UnoB",#N/A,FALSE,"CONV4T.XLS"}</definedName>
    <definedName name="___CAN2" localSheetId="1" hidden="1">{"Bruto",#N/A,FALSE,"CONV3T.XLS";"Neto",#N/A,FALSE,"CONV3T.XLS";"UnoB",#N/A,FALSE,"CONV3T.XLS";"Bruto",#N/A,FALSE,"CONV4T.XLS";"Neto",#N/A,FALSE,"CONV4T.XLS";"UnoB",#N/A,FALSE,"CONV4T.XLS"}</definedName>
    <definedName name="___CAN2" hidden="1">{"Bruto",#N/A,FALSE,"CONV3T.XLS";"Neto",#N/A,FALSE,"CONV3T.XLS";"UnoB",#N/A,FALSE,"CONV3T.XLS";"Bruto",#N/A,FALSE,"CONV4T.XLS";"Neto",#N/A,FALSE,"CONV4T.XLS";"UnoB",#N/A,FALSE,"CONV4T.XLS"}</definedName>
    <definedName name="___CAN4" localSheetId="0" hidden="1">{"Bruto",#N/A,FALSE,"CONV3T.XLS";"Neto",#N/A,FALSE,"CONV3T.XLS";"UnoB",#N/A,FALSE,"CONV3T.XLS";"Bruto",#N/A,FALSE,"CONV4T.XLS";"Neto",#N/A,FALSE,"CONV4T.XLS";"UnoB",#N/A,FALSE,"CONV4T.XLS"}</definedName>
    <definedName name="___CAN4" localSheetId="1" hidden="1">{"Bruto",#N/A,FALSE,"CONV3T.XLS";"Neto",#N/A,FALSE,"CONV3T.XLS";"UnoB",#N/A,FALSE,"CONV3T.XLS";"Bruto",#N/A,FALSE,"CONV4T.XLS";"Neto",#N/A,FALSE,"CONV4T.XLS";"UnoB",#N/A,FALSE,"CONV4T.XLS"}</definedName>
    <definedName name="___CAN4" hidden="1">{"Bruto",#N/A,FALSE,"CONV3T.XLS";"Neto",#N/A,FALSE,"CONV3T.XLS";"UnoB",#N/A,FALSE,"CONV3T.XLS";"Bruto",#N/A,FALSE,"CONV4T.XLS";"Neto",#N/A,FALSE,"CONV4T.XLS";"UnoB",#N/A,FALSE,"CONV4T.XLS"}</definedName>
    <definedName name="___CFD02" localSheetId="0">#REF!</definedName>
    <definedName name="___CFD02" localSheetId="1">#REF!</definedName>
    <definedName name="___CFD02">#REF!</definedName>
    <definedName name="___CFE96" localSheetId="0">#REF!</definedName>
    <definedName name="___CFE96" localSheetId="1">#REF!</definedName>
    <definedName name="___CFE96">#REF!</definedName>
    <definedName name="___CON96" localSheetId="0">#REF!</definedName>
    <definedName name="___CON96" localSheetId="1">#REF!</definedName>
    <definedName name="___CON96">#REF!</definedName>
    <definedName name="___COR4" localSheetId="0" hidden="1">{"Bruto",#N/A,FALSE,"CONV3T.XLS";"Neto",#N/A,FALSE,"CONV3T.XLS";"UnoB",#N/A,FALSE,"CONV3T.XLS";"Bruto",#N/A,FALSE,"CONV4T.XLS";"Neto",#N/A,FALSE,"CONV4T.XLS";"UnoB",#N/A,FALSE,"CONV4T.XLS"}</definedName>
    <definedName name="___COR4" localSheetId="1" hidden="1">{"Bruto",#N/A,FALSE,"CONV3T.XLS";"Neto",#N/A,FALSE,"CONV3T.XLS";"UnoB",#N/A,FALSE,"CONV3T.XLS";"Bruto",#N/A,FALSE,"CONV4T.XLS";"Neto",#N/A,FALSE,"CONV4T.XLS";"UnoB",#N/A,FALSE,"CONV4T.XLS"}</definedName>
    <definedName name="___COR4" hidden="1">{"Bruto",#N/A,FALSE,"CONV3T.XLS";"Neto",#N/A,FALSE,"CONV3T.XLS";"UnoB",#N/A,FALSE,"CONV3T.XLS";"Bruto",#N/A,FALSE,"CONV4T.XLS";"Neto",#N/A,FALSE,"CONV4T.XLS";"UnoB",#N/A,FALSE,"CONV4T.XLS"}</definedName>
    <definedName name="___COS4" localSheetId="0" hidden="1">{"Bruto",#N/A,FALSE,"CONV3T.XLS";"Neto",#N/A,FALSE,"CONV3T.XLS";"UnoB",#N/A,FALSE,"CONV3T.XLS";"Bruto",#N/A,FALSE,"CONV4T.XLS";"Neto",#N/A,FALSE,"CONV4T.XLS";"UnoB",#N/A,FALSE,"CONV4T.XLS"}</definedName>
    <definedName name="___COS4" localSheetId="1" hidden="1">{"Bruto",#N/A,FALSE,"CONV3T.XLS";"Neto",#N/A,FALSE,"CONV3T.XLS";"UnoB",#N/A,FALSE,"CONV3T.XLS";"Bruto",#N/A,FALSE,"CONV4T.XLS";"Neto",#N/A,FALSE,"CONV4T.XLS";"UnoB",#N/A,FALSE,"CONV4T.XLS"}</definedName>
    <definedName name="___COS4" hidden="1">{"Bruto",#N/A,FALSE,"CONV3T.XLS";"Neto",#N/A,FALSE,"CONV3T.XLS";"UnoB",#N/A,FALSE,"CONV3T.XLS";"Bruto",#N/A,FALSE,"CONV4T.XLS";"Neto",#N/A,FALSE,"CONV4T.XLS";"UnoB",#N/A,FALSE,"CONV4T.XLS"}</definedName>
    <definedName name="___ee1" localSheetId="0" hidden="1">{"Bruto",#N/A,FALSE,"CONV3T.XLS";"Neto",#N/A,FALSE,"CONV3T.XLS";"UnoB",#N/A,FALSE,"CONV3T.XLS";"Bruto",#N/A,FALSE,"CONV4T.XLS";"Neto",#N/A,FALSE,"CONV4T.XLS";"UnoB",#N/A,FALSE,"CONV4T.XLS"}</definedName>
    <definedName name="___ee1" localSheetId="1" hidden="1">{"Bruto",#N/A,FALSE,"CONV3T.XLS";"Neto",#N/A,FALSE,"CONV3T.XLS";"UnoB",#N/A,FALSE,"CONV3T.XLS";"Bruto",#N/A,FALSE,"CONV4T.XLS";"Neto",#N/A,FALSE,"CONV4T.XLS";"UnoB",#N/A,FALSE,"CONV4T.XLS"}</definedName>
    <definedName name="___ee1" hidden="1">{"Bruto",#N/A,FALSE,"CONV3T.XLS";"Neto",#N/A,FALSE,"CONV3T.XLS";"UnoB",#N/A,FALSE,"CONV3T.XLS";"Bruto",#N/A,FALSE,"CONV4T.XLS";"Neto",#N/A,FALSE,"CONV4T.XLS";"UnoB",#N/A,FALSE,"CONV4T.XLS"}</definedName>
    <definedName name="___esc2" localSheetId="0" hidden="1">{"Bruto",#N/A,FALSE,"CONV3T.XLS";"Neto",#N/A,FALSE,"CONV3T.XLS";"UnoB",#N/A,FALSE,"CONV3T.XLS";"Bruto",#N/A,FALSE,"CONV4T.XLS";"Neto",#N/A,FALSE,"CONV4T.XLS";"UnoB",#N/A,FALSE,"CONV4T.XLS"}</definedName>
    <definedName name="___esc2" localSheetId="1" hidden="1">{"Bruto",#N/A,FALSE,"CONV3T.XLS";"Neto",#N/A,FALSE,"CONV3T.XLS";"UnoB",#N/A,FALSE,"CONV3T.XLS";"Bruto",#N/A,FALSE,"CONV4T.XLS";"Neto",#N/A,FALSE,"CONV4T.XLS";"UnoB",#N/A,FALSE,"CONV4T.XLS"}</definedName>
    <definedName name="___esc2" hidden="1">{"Bruto",#N/A,FALSE,"CONV3T.XLS";"Neto",#N/A,FALSE,"CONV3T.XLS";"UnoB",#N/A,FALSE,"CONV3T.XLS";"Bruto",#N/A,FALSE,"CONV4T.XLS";"Neto",#N/A,FALSE,"CONV4T.XLS";"UnoB",#N/A,FALSE,"CONV4T.XLS"}</definedName>
    <definedName name="___ESC4" localSheetId="0" hidden="1">{"Bruto",#N/A,FALSE,"CONV3T.XLS";"Neto",#N/A,FALSE,"CONV3T.XLS";"UnoB",#N/A,FALSE,"CONV3T.XLS";"Bruto",#N/A,FALSE,"CONV4T.XLS";"Neto",#N/A,FALSE,"CONV4T.XLS";"UnoB",#N/A,FALSE,"CONV4T.XLS"}</definedName>
    <definedName name="___ESC4" localSheetId="1" hidden="1">{"Bruto",#N/A,FALSE,"CONV3T.XLS";"Neto",#N/A,FALSE,"CONV3T.XLS";"UnoB",#N/A,FALSE,"CONV3T.XLS";"Bruto",#N/A,FALSE,"CONV4T.XLS";"Neto",#N/A,FALSE,"CONV4T.XLS";"UnoB",#N/A,FALSE,"CONV4T.XLS"}</definedName>
    <definedName name="___ESC4" hidden="1">{"Bruto",#N/A,FALSE,"CONV3T.XLS";"Neto",#N/A,FALSE,"CONV3T.XLS";"UnoB",#N/A,FALSE,"CONV3T.XLS";"Bruto",#N/A,FALSE,"CONV4T.XLS";"Neto",#N/A,FALSE,"CONV4T.XLS";"UnoB",#N/A,FALSE,"CONV4T.XLS"}</definedName>
    <definedName name="___mor2" localSheetId="0" hidden="1">{"Bruto",#N/A,FALSE,"CONV3T.XLS";"Neto",#N/A,FALSE,"CONV3T.XLS";"UnoB",#N/A,FALSE,"CONV3T.XLS";"Bruto",#N/A,FALSE,"CONV4T.XLS";"Neto",#N/A,FALSE,"CONV4T.XLS";"UnoB",#N/A,FALSE,"CONV4T.XLS"}</definedName>
    <definedName name="___mor2" localSheetId="1" hidden="1">{"Bruto",#N/A,FALSE,"CONV3T.XLS";"Neto",#N/A,FALSE,"CONV3T.XLS";"UnoB",#N/A,FALSE,"CONV3T.XLS";"Bruto",#N/A,FALSE,"CONV4T.XLS";"Neto",#N/A,FALSE,"CONV4T.XLS";"UnoB",#N/A,FALSE,"CONV4T.XLS"}</definedName>
    <definedName name="___mor2" hidden="1">{"Bruto",#N/A,FALSE,"CONV3T.XLS";"Neto",#N/A,FALSE,"CONV3T.XLS";"UnoB",#N/A,FALSE,"CONV3T.XLS";"Bruto",#N/A,FALSE,"CONV4T.XLS";"Neto",#N/A,FALSE,"CONV4T.XLS";"UnoB",#N/A,FALSE,"CONV4T.XLS"}</definedName>
    <definedName name="___MOR4" localSheetId="0" hidden="1">{"Bruto",#N/A,FALSE,"CONV3T.XLS";"Neto",#N/A,FALSE,"CONV3T.XLS";"UnoB",#N/A,FALSE,"CONV3T.XLS";"Bruto",#N/A,FALSE,"CONV4T.XLS";"Neto",#N/A,FALSE,"CONV4T.XLS";"UnoB",#N/A,FALSE,"CONV4T.XLS"}</definedName>
    <definedName name="___MOR4" localSheetId="1" hidden="1">{"Bruto",#N/A,FALSE,"CONV3T.XLS";"Neto",#N/A,FALSE,"CONV3T.XLS";"UnoB",#N/A,FALSE,"CONV3T.XLS";"Bruto",#N/A,FALSE,"CONV4T.XLS";"Neto",#N/A,FALSE,"CONV4T.XLS";"UnoB",#N/A,FALSE,"CONV4T.XLS"}</definedName>
    <definedName name="___MOR4" hidden="1">{"Bruto",#N/A,FALSE,"CONV3T.XLS";"Neto",#N/A,FALSE,"CONV3T.XLS";"UnoB",#N/A,FALSE,"CONV3T.XLS";"Bruto",#N/A,FALSE,"CONV4T.XLS";"Neto",#N/A,FALSE,"CONV4T.XLS";"UnoB",#N/A,FALSE,"CONV4T.XLS"}</definedName>
    <definedName name="___pa2" localSheetId="0" hidden="1">{"Bruto",#N/A,FALSE,"CONV3T.XLS";"Neto",#N/A,FALSE,"CONV3T.XLS";"UnoB",#N/A,FALSE,"CONV3T.XLS";"Bruto",#N/A,FALSE,"CONV4T.XLS";"Neto",#N/A,FALSE,"CONV4T.XLS";"UnoB",#N/A,FALSE,"CONV4T.XLS"}</definedName>
    <definedName name="___pa2" localSheetId="1" hidden="1">{"Bruto",#N/A,FALSE,"CONV3T.XLS";"Neto",#N/A,FALSE,"CONV3T.XLS";"UnoB",#N/A,FALSE,"CONV3T.XLS";"Bruto",#N/A,FALSE,"CONV4T.XLS";"Neto",#N/A,FALSE,"CONV4T.XLS";"UnoB",#N/A,FALSE,"CONV4T.XLS"}</definedName>
    <definedName name="___pa2" hidden="1">{"Bruto",#N/A,FALSE,"CONV3T.XLS";"Neto",#N/A,FALSE,"CONV3T.XLS";"UnoB",#N/A,FALSE,"CONV3T.XLS";"Bruto",#N/A,FALSE,"CONV4T.XLS";"Neto",#N/A,FALSE,"CONV4T.XLS";"UnoB",#N/A,FALSE,"CONV4T.XLS"}</definedName>
    <definedName name="___PAJ4" localSheetId="0" hidden="1">{"Bruto",#N/A,FALSE,"CONV3T.XLS";"Neto",#N/A,FALSE,"CONV3T.XLS";"UnoB",#N/A,FALSE,"CONV3T.XLS";"Bruto",#N/A,FALSE,"CONV4T.XLS";"Neto",#N/A,FALSE,"CONV4T.XLS";"UnoB",#N/A,FALSE,"CONV4T.XLS"}</definedName>
    <definedName name="___PAJ4" localSheetId="1" hidden="1">{"Bruto",#N/A,FALSE,"CONV3T.XLS";"Neto",#N/A,FALSE,"CONV3T.XLS";"UnoB",#N/A,FALSE,"CONV3T.XLS";"Bruto",#N/A,FALSE,"CONV4T.XLS";"Neto",#N/A,FALSE,"CONV4T.XLS";"UnoB",#N/A,FALSE,"CONV4T.XLS"}</definedName>
    <definedName name="___PAJ4" hidden="1">{"Bruto",#N/A,FALSE,"CONV3T.XLS";"Neto",#N/A,FALSE,"CONV3T.XLS";"UnoB",#N/A,FALSE,"CONV3T.XLS";"Bruto",#N/A,FALSE,"CONV4T.XLS";"Neto",#N/A,FALSE,"CONV4T.XLS";"UnoB",#N/A,FALSE,"CONV4T.XLS"}</definedName>
    <definedName name="___PEM96" localSheetId="0">#REF!</definedName>
    <definedName name="___PEM96" localSheetId="1">#REF!</definedName>
    <definedName name="___PEM96">#REF!</definedName>
    <definedName name="___PIB08" localSheetId="0">#REF!</definedName>
    <definedName name="___PIB08" localSheetId="1">#REF!</definedName>
    <definedName name="___PIB08">#REF!</definedName>
    <definedName name="___PIP96" localSheetId="0">#REF!</definedName>
    <definedName name="___PIP96" localSheetId="1">#REF!</definedName>
    <definedName name="___PIP96">#REF!</definedName>
    <definedName name="___syt03" localSheetId="0">#REF!</definedName>
    <definedName name="___syt03" localSheetId="1">#REF!</definedName>
    <definedName name="___syt03">#REF!</definedName>
    <definedName name="___tul2" localSheetId="0" hidden="1">{"Bruto",#N/A,FALSE,"CONV3T.XLS";"Neto",#N/A,FALSE,"CONV3T.XLS";"UnoB",#N/A,FALSE,"CONV3T.XLS";"Bruto",#N/A,FALSE,"CONV4T.XLS";"Neto",#N/A,FALSE,"CONV4T.XLS";"UnoB",#N/A,FALSE,"CONV4T.XLS"}</definedName>
    <definedName name="___tul2" localSheetId="1" hidden="1">{"Bruto",#N/A,FALSE,"CONV3T.XLS";"Neto",#N/A,FALSE,"CONV3T.XLS";"UnoB",#N/A,FALSE,"CONV3T.XLS";"Bruto",#N/A,FALSE,"CONV4T.XLS";"Neto",#N/A,FALSE,"CONV4T.XLS";"UnoB",#N/A,FALSE,"CONV4T.XLS"}</definedName>
    <definedName name="___tul2" hidden="1">{"Bruto",#N/A,FALSE,"CONV3T.XLS";"Neto",#N/A,FALSE,"CONV3T.XLS";"UnoB",#N/A,FALSE,"CONV3T.XLS";"Bruto",#N/A,FALSE,"CONV4T.XLS";"Neto",#N/A,FALSE,"CONV4T.XLS";"UnoB",#N/A,FALSE,"CONV4T.XLS"}</definedName>
    <definedName name="___TUL4" localSheetId="0" hidden="1">{"Bruto",#N/A,FALSE,"CONV3T.XLS";"Neto",#N/A,FALSE,"CONV3T.XLS";"UnoB",#N/A,FALSE,"CONV3T.XLS";"Bruto",#N/A,FALSE,"CONV4T.XLS";"Neto",#N/A,FALSE,"CONV4T.XLS";"UnoB",#N/A,FALSE,"CONV4T.XLS"}</definedName>
    <definedName name="___TUL4" localSheetId="1" hidden="1">{"Bruto",#N/A,FALSE,"CONV3T.XLS";"Neto",#N/A,FALSE,"CONV3T.XLS";"UnoB",#N/A,FALSE,"CONV3T.XLS";"Bruto",#N/A,FALSE,"CONV4T.XLS";"Neto",#N/A,FALSE,"CONV4T.XLS";"UnoB",#N/A,FALSE,"CONV4T.XLS"}</definedName>
    <definedName name="___TUL4" hidden="1">{"Bruto",#N/A,FALSE,"CONV3T.XLS";"Neto",#N/A,FALSE,"CONV3T.XLS";"UnoB",#N/A,FALSE,"CONV3T.XLS";"Bruto",#N/A,FALSE,"CONV4T.XLS";"Neto",#N/A,FALSE,"CONV4T.XLS";"UnoB",#N/A,FALSE,"CONV4T.XLS"}</definedName>
    <definedName name="___WRN4444" localSheetId="0" hidden="1">{"Bruto",#N/A,FALSE,"CONV3T.XLS";"Neto",#N/A,FALSE,"CONV3T.XLS";"UnoB",#N/A,FALSE,"CONV3T.XLS";"Bruto",#N/A,FALSE,"CONV4T.XLS";"Neto",#N/A,FALSE,"CONV4T.XLS";"UnoB",#N/A,FALSE,"CONV4T.XLS"}</definedName>
    <definedName name="___WRN4444" localSheetId="1" hidden="1">{"Bruto",#N/A,FALSE,"CONV3T.XLS";"Neto",#N/A,FALSE,"CONV3T.XLS";"UnoB",#N/A,FALSE,"CONV3T.XLS";"Bruto",#N/A,FALSE,"CONV4T.XLS";"Neto",#N/A,FALSE,"CONV4T.XLS";"UnoB",#N/A,FALSE,"CONV4T.XLS"}</definedName>
    <definedName name="___WRN4444" hidden="1">{"Bruto",#N/A,FALSE,"CONV3T.XLS";"Neto",#N/A,FALSE,"CONV3T.XLS";"UnoB",#N/A,FALSE,"CONV3T.XLS";"Bruto",#N/A,FALSE,"CONV4T.XLS";"Neto",#N/A,FALSE,"CONV4T.XLS";"UnoB",#N/A,FALSE,"CONV4T.XLS"}</definedName>
    <definedName name="__ASA96" localSheetId="0">#REF!</definedName>
    <definedName name="__ASA96" localSheetId="1">#REF!</definedName>
    <definedName name="__ASA96">#REF!</definedName>
    <definedName name="__CAN2" localSheetId="0" hidden="1">{"Bruto",#N/A,FALSE,"CONV3T.XLS";"Neto",#N/A,FALSE,"CONV3T.XLS";"UnoB",#N/A,FALSE,"CONV3T.XLS";"Bruto",#N/A,FALSE,"CONV4T.XLS";"Neto",#N/A,FALSE,"CONV4T.XLS";"UnoB",#N/A,FALSE,"CONV4T.XLS"}</definedName>
    <definedName name="__CAN2" localSheetId="1" hidden="1">{"Bruto",#N/A,FALSE,"CONV3T.XLS";"Neto",#N/A,FALSE,"CONV3T.XLS";"UnoB",#N/A,FALSE,"CONV3T.XLS";"Bruto",#N/A,FALSE,"CONV4T.XLS";"Neto",#N/A,FALSE,"CONV4T.XLS";"UnoB",#N/A,FALSE,"CONV4T.XLS"}</definedName>
    <definedName name="__CAN2" hidden="1">{"Bruto",#N/A,FALSE,"CONV3T.XLS";"Neto",#N/A,FALSE,"CONV3T.XLS";"UnoB",#N/A,FALSE,"CONV3T.XLS";"Bruto",#N/A,FALSE,"CONV4T.XLS";"Neto",#N/A,FALSE,"CONV4T.XLS";"UnoB",#N/A,FALSE,"CONV4T.XLS"}</definedName>
    <definedName name="__CAN4" localSheetId="0" hidden="1">{"Bruto",#N/A,FALSE,"CONV3T.XLS";"Neto",#N/A,FALSE,"CONV3T.XLS";"UnoB",#N/A,FALSE,"CONV3T.XLS";"Bruto",#N/A,FALSE,"CONV4T.XLS";"Neto",#N/A,FALSE,"CONV4T.XLS";"UnoB",#N/A,FALSE,"CONV4T.XLS"}</definedName>
    <definedName name="__CAN4" localSheetId="1" hidden="1">{"Bruto",#N/A,FALSE,"CONV3T.XLS";"Neto",#N/A,FALSE,"CONV3T.XLS";"UnoB",#N/A,FALSE,"CONV3T.XLS";"Bruto",#N/A,FALSE,"CONV4T.XLS";"Neto",#N/A,FALSE,"CONV4T.XLS";"UnoB",#N/A,FALSE,"CONV4T.XLS"}</definedName>
    <definedName name="__CAN4" hidden="1">{"Bruto",#N/A,FALSE,"CONV3T.XLS";"Neto",#N/A,FALSE,"CONV3T.XLS";"UnoB",#N/A,FALSE,"CONV3T.XLS";"Bruto",#N/A,FALSE,"CONV4T.XLS";"Neto",#N/A,FALSE,"CONV4T.XLS";"UnoB",#N/A,FALSE,"CONV4T.XLS"}</definedName>
    <definedName name="__CFD02" localSheetId="0">#REF!</definedName>
    <definedName name="__CFD02" localSheetId="1">#REF!</definedName>
    <definedName name="__CFD02">#REF!</definedName>
    <definedName name="__CFE96" localSheetId="0">#REF!</definedName>
    <definedName name="__CFE96" localSheetId="1">#REF!</definedName>
    <definedName name="__CFE96">#REF!</definedName>
    <definedName name="__CON96" localSheetId="0">#REF!</definedName>
    <definedName name="__CON96" localSheetId="1">#REF!</definedName>
    <definedName name="__CON96">#REF!</definedName>
    <definedName name="__COR4" localSheetId="0" hidden="1">{"Bruto",#N/A,FALSE,"CONV3T.XLS";"Neto",#N/A,FALSE,"CONV3T.XLS";"UnoB",#N/A,FALSE,"CONV3T.XLS";"Bruto",#N/A,FALSE,"CONV4T.XLS";"Neto",#N/A,FALSE,"CONV4T.XLS";"UnoB",#N/A,FALSE,"CONV4T.XLS"}</definedName>
    <definedName name="__COR4" localSheetId="1" hidden="1">{"Bruto",#N/A,FALSE,"CONV3T.XLS";"Neto",#N/A,FALSE,"CONV3T.XLS";"UnoB",#N/A,FALSE,"CONV3T.XLS";"Bruto",#N/A,FALSE,"CONV4T.XLS";"Neto",#N/A,FALSE,"CONV4T.XLS";"UnoB",#N/A,FALSE,"CONV4T.XLS"}</definedName>
    <definedName name="__COR4" hidden="1">{"Bruto",#N/A,FALSE,"CONV3T.XLS";"Neto",#N/A,FALSE,"CONV3T.XLS";"UnoB",#N/A,FALSE,"CONV3T.XLS";"Bruto",#N/A,FALSE,"CONV4T.XLS";"Neto",#N/A,FALSE,"CONV4T.XLS";"UnoB",#N/A,FALSE,"CONV4T.XLS"}</definedName>
    <definedName name="__COS4" localSheetId="0" hidden="1">{"Bruto",#N/A,FALSE,"CONV3T.XLS";"Neto",#N/A,FALSE,"CONV3T.XLS";"UnoB",#N/A,FALSE,"CONV3T.XLS";"Bruto",#N/A,FALSE,"CONV4T.XLS";"Neto",#N/A,FALSE,"CONV4T.XLS";"UnoB",#N/A,FALSE,"CONV4T.XLS"}</definedName>
    <definedName name="__COS4" localSheetId="1" hidden="1">{"Bruto",#N/A,FALSE,"CONV3T.XLS";"Neto",#N/A,FALSE,"CONV3T.XLS";"UnoB",#N/A,FALSE,"CONV3T.XLS";"Bruto",#N/A,FALSE,"CONV4T.XLS";"Neto",#N/A,FALSE,"CONV4T.XLS";"UnoB",#N/A,FALSE,"CONV4T.XLS"}</definedName>
    <definedName name="__COS4" hidden="1">{"Bruto",#N/A,FALSE,"CONV3T.XLS";"Neto",#N/A,FALSE,"CONV3T.XLS";"UnoB",#N/A,FALSE,"CONV3T.XLS";"Bruto",#N/A,FALSE,"CONV4T.XLS";"Neto",#N/A,FALSE,"CONV4T.XLS";"UnoB",#N/A,FALSE,"CONV4T.XLS"}</definedName>
    <definedName name="__ee1" localSheetId="0" hidden="1">{"Bruto",#N/A,FALSE,"CONV3T.XLS";"Neto",#N/A,FALSE,"CONV3T.XLS";"UnoB",#N/A,FALSE,"CONV3T.XLS";"Bruto",#N/A,FALSE,"CONV4T.XLS";"Neto",#N/A,FALSE,"CONV4T.XLS";"UnoB",#N/A,FALSE,"CONV4T.XLS"}</definedName>
    <definedName name="__ee1" localSheetId="1" hidden="1">{"Bruto",#N/A,FALSE,"CONV3T.XLS";"Neto",#N/A,FALSE,"CONV3T.XLS";"UnoB",#N/A,FALSE,"CONV3T.XLS";"Bruto",#N/A,FALSE,"CONV4T.XLS";"Neto",#N/A,FALSE,"CONV4T.XLS";"UnoB",#N/A,FALSE,"CONV4T.XLS"}</definedName>
    <definedName name="__ee1" hidden="1">{"Bruto",#N/A,FALSE,"CONV3T.XLS";"Neto",#N/A,FALSE,"CONV3T.XLS";"UnoB",#N/A,FALSE,"CONV3T.XLS";"Bruto",#N/A,FALSE,"CONV4T.XLS";"Neto",#N/A,FALSE,"CONV4T.XLS";"UnoB",#N/A,FALSE,"CONV4T.XLS"}</definedName>
    <definedName name="__esc2" localSheetId="0" hidden="1">{"Bruto",#N/A,FALSE,"CONV3T.XLS";"Neto",#N/A,FALSE,"CONV3T.XLS";"UnoB",#N/A,FALSE,"CONV3T.XLS";"Bruto",#N/A,FALSE,"CONV4T.XLS";"Neto",#N/A,FALSE,"CONV4T.XLS";"UnoB",#N/A,FALSE,"CONV4T.XLS"}</definedName>
    <definedName name="__esc2" localSheetId="1" hidden="1">{"Bruto",#N/A,FALSE,"CONV3T.XLS";"Neto",#N/A,FALSE,"CONV3T.XLS";"UnoB",#N/A,FALSE,"CONV3T.XLS";"Bruto",#N/A,FALSE,"CONV4T.XLS";"Neto",#N/A,FALSE,"CONV4T.XLS";"UnoB",#N/A,FALSE,"CONV4T.XLS"}</definedName>
    <definedName name="__esc2" hidden="1">{"Bruto",#N/A,FALSE,"CONV3T.XLS";"Neto",#N/A,FALSE,"CONV3T.XLS";"UnoB",#N/A,FALSE,"CONV3T.XLS";"Bruto",#N/A,FALSE,"CONV4T.XLS";"Neto",#N/A,FALSE,"CONV4T.XLS";"UnoB",#N/A,FALSE,"CONV4T.XLS"}</definedName>
    <definedName name="__ESC4" localSheetId="0" hidden="1">{"Bruto",#N/A,FALSE,"CONV3T.XLS";"Neto",#N/A,FALSE,"CONV3T.XLS";"UnoB",#N/A,FALSE,"CONV3T.XLS";"Bruto",#N/A,FALSE,"CONV4T.XLS";"Neto",#N/A,FALSE,"CONV4T.XLS";"UnoB",#N/A,FALSE,"CONV4T.XLS"}</definedName>
    <definedName name="__ESC4" localSheetId="1" hidden="1">{"Bruto",#N/A,FALSE,"CONV3T.XLS";"Neto",#N/A,FALSE,"CONV3T.XLS";"UnoB",#N/A,FALSE,"CONV3T.XLS";"Bruto",#N/A,FALSE,"CONV4T.XLS";"Neto",#N/A,FALSE,"CONV4T.XLS";"UnoB",#N/A,FALSE,"CONV4T.XLS"}</definedName>
    <definedName name="__ESC4" hidden="1">{"Bruto",#N/A,FALSE,"CONV3T.XLS";"Neto",#N/A,FALSE,"CONV3T.XLS";"UnoB",#N/A,FALSE,"CONV3T.XLS";"Bruto",#N/A,FALSE,"CONV4T.XLS";"Neto",#N/A,FALSE,"CONV4T.XLS";"UnoB",#N/A,FALSE,"CONV4T.XLS"}</definedName>
    <definedName name="__mor2" localSheetId="0" hidden="1">{"Bruto",#N/A,FALSE,"CONV3T.XLS";"Neto",#N/A,FALSE,"CONV3T.XLS";"UnoB",#N/A,FALSE,"CONV3T.XLS";"Bruto",#N/A,FALSE,"CONV4T.XLS";"Neto",#N/A,FALSE,"CONV4T.XLS";"UnoB",#N/A,FALSE,"CONV4T.XLS"}</definedName>
    <definedName name="__mor2" localSheetId="1" hidden="1">{"Bruto",#N/A,FALSE,"CONV3T.XLS";"Neto",#N/A,FALSE,"CONV3T.XLS";"UnoB",#N/A,FALSE,"CONV3T.XLS";"Bruto",#N/A,FALSE,"CONV4T.XLS";"Neto",#N/A,FALSE,"CONV4T.XLS";"UnoB",#N/A,FALSE,"CONV4T.XLS"}</definedName>
    <definedName name="__mor2" hidden="1">{"Bruto",#N/A,FALSE,"CONV3T.XLS";"Neto",#N/A,FALSE,"CONV3T.XLS";"UnoB",#N/A,FALSE,"CONV3T.XLS";"Bruto",#N/A,FALSE,"CONV4T.XLS";"Neto",#N/A,FALSE,"CONV4T.XLS";"UnoB",#N/A,FALSE,"CONV4T.XLS"}</definedName>
    <definedName name="__MOR4" localSheetId="0" hidden="1">{"Bruto",#N/A,FALSE,"CONV3T.XLS";"Neto",#N/A,FALSE,"CONV3T.XLS";"UnoB",#N/A,FALSE,"CONV3T.XLS";"Bruto",#N/A,FALSE,"CONV4T.XLS";"Neto",#N/A,FALSE,"CONV4T.XLS";"UnoB",#N/A,FALSE,"CONV4T.XLS"}</definedName>
    <definedName name="__MOR4" localSheetId="1" hidden="1">{"Bruto",#N/A,FALSE,"CONV3T.XLS";"Neto",#N/A,FALSE,"CONV3T.XLS";"UnoB",#N/A,FALSE,"CONV3T.XLS";"Bruto",#N/A,FALSE,"CONV4T.XLS";"Neto",#N/A,FALSE,"CONV4T.XLS";"UnoB",#N/A,FALSE,"CONV4T.XLS"}</definedName>
    <definedName name="__MOR4" hidden="1">{"Bruto",#N/A,FALSE,"CONV3T.XLS";"Neto",#N/A,FALSE,"CONV3T.XLS";"UnoB",#N/A,FALSE,"CONV3T.XLS";"Bruto",#N/A,FALSE,"CONV4T.XLS";"Neto",#N/A,FALSE,"CONV4T.XLS";"UnoB",#N/A,FALSE,"CONV4T.XLS"}</definedName>
    <definedName name="__pa2" localSheetId="0" hidden="1">{"Bruto",#N/A,FALSE,"CONV3T.XLS";"Neto",#N/A,FALSE,"CONV3T.XLS";"UnoB",#N/A,FALSE,"CONV3T.XLS";"Bruto",#N/A,FALSE,"CONV4T.XLS";"Neto",#N/A,FALSE,"CONV4T.XLS";"UnoB",#N/A,FALSE,"CONV4T.XLS"}</definedName>
    <definedName name="__pa2" localSheetId="1" hidden="1">{"Bruto",#N/A,FALSE,"CONV3T.XLS";"Neto",#N/A,FALSE,"CONV3T.XLS";"UnoB",#N/A,FALSE,"CONV3T.XLS";"Bruto",#N/A,FALSE,"CONV4T.XLS";"Neto",#N/A,FALSE,"CONV4T.XLS";"UnoB",#N/A,FALSE,"CONV4T.XLS"}</definedName>
    <definedName name="__pa2" hidden="1">{"Bruto",#N/A,FALSE,"CONV3T.XLS";"Neto",#N/A,FALSE,"CONV3T.XLS";"UnoB",#N/A,FALSE,"CONV3T.XLS";"Bruto",#N/A,FALSE,"CONV4T.XLS";"Neto",#N/A,FALSE,"CONV4T.XLS";"UnoB",#N/A,FALSE,"CONV4T.XLS"}</definedName>
    <definedName name="__PAJ4" localSheetId="0" hidden="1">{"Bruto",#N/A,FALSE,"CONV3T.XLS";"Neto",#N/A,FALSE,"CONV3T.XLS";"UnoB",#N/A,FALSE,"CONV3T.XLS";"Bruto",#N/A,FALSE,"CONV4T.XLS";"Neto",#N/A,FALSE,"CONV4T.XLS";"UnoB",#N/A,FALSE,"CONV4T.XLS"}</definedName>
    <definedName name="__PAJ4" localSheetId="1" hidden="1">{"Bruto",#N/A,FALSE,"CONV3T.XLS";"Neto",#N/A,FALSE,"CONV3T.XLS";"UnoB",#N/A,FALSE,"CONV3T.XLS";"Bruto",#N/A,FALSE,"CONV4T.XLS";"Neto",#N/A,FALSE,"CONV4T.XLS";"UnoB",#N/A,FALSE,"CONV4T.XLS"}</definedName>
    <definedName name="__PAJ4" hidden="1">{"Bruto",#N/A,FALSE,"CONV3T.XLS";"Neto",#N/A,FALSE,"CONV3T.XLS";"UnoB",#N/A,FALSE,"CONV3T.XLS";"Bruto",#N/A,FALSE,"CONV4T.XLS";"Neto",#N/A,FALSE,"CONV4T.XLS";"UnoB",#N/A,FALSE,"CONV4T.XLS"}</definedName>
    <definedName name="__PEM96" localSheetId="0">#REF!</definedName>
    <definedName name="__PEM96" localSheetId="1">#REF!</definedName>
    <definedName name="__PEM96">#REF!</definedName>
    <definedName name="__PIB08" localSheetId="0">#REF!</definedName>
    <definedName name="__PIB08" localSheetId="1">#REF!</definedName>
    <definedName name="__PIB08">#REF!</definedName>
    <definedName name="__PIP96" localSheetId="0">#REF!</definedName>
    <definedName name="__PIP96" localSheetId="1">#REF!</definedName>
    <definedName name="__PIP96">#REF!</definedName>
    <definedName name="__syt03" localSheetId="0">#REF!</definedName>
    <definedName name="__syt03" localSheetId="1">#REF!</definedName>
    <definedName name="__syt03">#REF!</definedName>
    <definedName name="__tul2" localSheetId="0" hidden="1">{"Bruto",#N/A,FALSE,"CONV3T.XLS";"Neto",#N/A,FALSE,"CONV3T.XLS";"UnoB",#N/A,FALSE,"CONV3T.XLS";"Bruto",#N/A,FALSE,"CONV4T.XLS";"Neto",#N/A,FALSE,"CONV4T.XLS";"UnoB",#N/A,FALSE,"CONV4T.XLS"}</definedName>
    <definedName name="__tul2" localSheetId="1" hidden="1">{"Bruto",#N/A,FALSE,"CONV3T.XLS";"Neto",#N/A,FALSE,"CONV3T.XLS";"UnoB",#N/A,FALSE,"CONV3T.XLS";"Bruto",#N/A,FALSE,"CONV4T.XLS";"Neto",#N/A,FALSE,"CONV4T.XLS";"UnoB",#N/A,FALSE,"CONV4T.XLS"}</definedName>
    <definedName name="__tul2" hidden="1">{"Bruto",#N/A,FALSE,"CONV3T.XLS";"Neto",#N/A,FALSE,"CONV3T.XLS";"UnoB",#N/A,FALSE,"CONV3T.XLS";"Bruto",#N/A,FALSE,"CONV4T.XLS";"Neto",#N/A,FALSE,"CONV4T.XLS";"UnoB",#N/A,FALSE,"CONV4T.XLS"}</definedName>
    <definedName name="__TUL4" localSheetId="0" hidden="1">{"Bruto",#N/A,FALSE,"CONV3T.XLS";"Neto",#N/A,FALSE,"CONV3T.XLS";"UnoB",#N/A,FALSE,"CONV3T.XLS";"Bruto",#N/A,FALSE,"CONV4T.XLS";"Neto",#N/A,FALSE,"CONV4T.XLS";"UnoB",#N/A,FALSE,"CONV4T.XLS"}</definedName>
    <definedName name="__TUL4" localSheetId="1" hidden="1">{"Bruto",#N/A,FALSE,"CONV3T.XLS";"Neto",#N/A,FALSE,"CONV3T.XLS";"UnoB",#N/A,FALSE,"CONV3T.XLS";"Bruto",#N/A,FALSE,"CONV4T.XLS";"Neto",#N/A,FALSE,"CONV4T.XLS";"UnoB",#N/A,FALSE,"CONV4T.XLS"}</definedName>
    <definedName name="__TUL4" hidden="1">{"Bruto",#N/A,FALSE,"CONV3T.XLS";"Neto",#N/A,FALSE,"CONV3T.XLS";"UnoB",#N/A,FALSE,"CONV3T.XLS";"Bruto",#N/A,FALSE,"CONV4T.XLS";"Neto",#N/A,FALSE,"CONV4T.XLS";"UnoB",#N/A,FALSE,"CONV4T.XLS"}</definedName>
    <definedName name="__WRN4444" localSheetId="0" hidden="1">{"Bruto",#N/A,FALSE,"CONV3T.XLS";"Neto",#N/A,FALSE,"CONV3T.XLS";"UnoB",#N/A,FALSE,"CONV3T.XLS";"Bruto",#N/A,FALSE,"CONV4T.XLS";"Neto",#N/A,FALSE,"CONV4T.XLS";"UnoB",#N/A,FALSE,"CONV4T.XLS"}</definedName>
    <definedName name="__WRN4444" localSheetId="1" hidden="1">{"Bruto",#N/A,FALSE,"CONV3T.XLS";"Neto",#N/A,FALSE,"CONV3T.XLS";"UnoB",#N/A,FALSE,"CONV3T.XLS";"Bruto",#N/A,FALSE,"CONV4T.XLS";"Neto",#N/A,FALSE,"CONV4T.XLS";"UnoB",#N/A,FALSE,"CONV4T.XLS"}</definedName>
    <definedName name="__WRN4444" hidden="1">{"Bruto",#N/A,FALSE,"CONV3T.XLS";"Neto",#N/A,FALSE,"CONV3T.XLS";"UnoB",#N/A,FALSE,"CONV3T.XLS";"Bruto",#N/A,FALSE,"CONV4T.XLS";"Neto",#N/A,FALSE,"CONV4T.XLS";"UnoB",#N/A,FALSE,"CONV4T.XLS"}</definedName>
    <definedName name="_1000DEF">#N/A</definedName>
    <definedName name="_2000DEF">#N/A</definedName>
    <definedName name="_3000DEF">#N/A</definedName>
    <definedName name="_5000DEF">#N/A</definedName>
    <definedName name="_51542" localSheetId="0" hidden="1">{"Bruto",#N/A,FALSE,"CONV3T.XLS";"Neto",#N/A,FALSE,"CONV3T.XLS";"UnoB",#N/A,FALSE,"CONV3T.XLS";"Bruto",#N/A,FALSE,"CONV4T.XLS";"Neto",#N/A,FALSE,"CONV4T.XLS";"UnoB",#N/A,FALSE,"CONV4T.XLS"}</definedName>
    <definedName name="_51542" localSheetId="1" hidden="1">{"Bruto",#N/A,FALSE,"CONV3T.XLS";"Neto",#N/A,FALSE,"CONV3T.XLS";"UnoB",#N/A,FALSE,"CONV3T.XLS";"Bruto",#N/A,FALSE,"CONV4T.XLS";"Neto",#N/A,FALSE,"CONV4T.XLS";"UnoB",#N/A,FALSE,"CONV4T.XLS"}</definedName>
    <definedName name="_51542" hidden="1">{"Bruto",#N/A,FALSE,"CONV3T.XLS";"Neto",#N/A,FALSE,"CONV3T.XLS";"UnoB",#N/A,FALSE,"CONV3T.XLS";"Bruto",#N/A,FALSE,"CONV4T.XLS";"Neto",#N/A,FALSE,"CONV4T.XLS";"UnoB",#N/A,FALSE,"CONV4T.XLS"}</definedName>
    <definedName name="_6000">#N/A</definedName>
    <definedName name="_6000DEF">#N/A</definedName>
    <definedName name="_ASA96" localSheetId="0">#REF!</definedName>
    <definedName name="_ASA96" localSheetId="1">#REF!</definedName>
    <definedName name="_ASA96">#REF!</definedName>
    <definedName name="_CAN2" localSheetId="0" hidden="1">{"Bruto",#N/A,FALSE,"CONV3T.XLS";"Neto",#N/A,FALSE,"CONV3T.XLS";"UnoB",#N/A,FALSE,"CONV3T.XLS";"Bruto",#N/A,FALSE,"CONV4T.XLS";"Neto",#N/A,FALSE,"CONV4T.XLS";"UnoB",#N/A,FALSE,"CONV4T.XLS"}</definedName>
    <definedName name="_CAN2" localSheetId="1" hidden="1">{"Bruto",#N/A,FALSE,"CONV3T.XLS";"Neto",#N/A,FALSE,"CONV3T.XLS";"UnoB",#N/A,FALSE,"CONV3T.XLS";"Bruto",#N/A,FALSE,"CONV4T.XLS";"Neto",#N/A,FALSE,"CONV4T.XLS";"UnoB",#N/A,FALSE,"CONV4T.XLS"}</definedName>
    <definedName name="_CAN2" hidden="1">{"Bruto",#N/A,FALSE,"CONV3T.XLS";"Neto",#N/A,FALSE,"CONV3T.XLS";"UnoB",#N/A,FALSE,"CONV3T.XLS";"Bruto",#N/A,FALSE,"CONV4T.XLS";"Neto",#N/A,FALSE,"CONV4T.XLS";"UnoB",#N/A,FALSE,"CONV4T.XLS"}</definedName>
    <definedName name="_CAN4" localSheetId="0" hidden="1">{"Bruto",#N/A,FALSE,"CONV3T.XLS";"Neto",#N/A,FALSE,"CONV3T.XLS";"UnoB",#N/A,FALSE,"CONV3T.XLS";"Bruto",#N/A,FALSE,"CONV4T.XLS";"Neto",#N/A,FALSE,"CONV4T.XLS";"UnoB",#N/A,FALSE,"CONV4T.XLS"}</definedName>
    <definedName name="_CAN4" localSheetId="1" hidden="1">{"Bruto",#N/A,FALSE,"CONV3T.XLS";"Neto",#N/A,FALSE,"CONV3T.XLS";"UnoB",#N/A,FALSE,"CONV3T.XLS";"Bruto",#N/A,FALSE,"CONV4T.XLS";"Neto",#N/A,FALSE,"CONV4T.XLS";"UnoB",#N/A,FALSE,"CONV4T.XLS"}</definedName>
    <definedName name="_CAN4" hidden="1">{"Bruto",#N/A,FALSE,"CONV3T.XLS";"Neto",#N/A,FALSE,"CONV3T.XLS";"UnoB",#N/A,FALSE,"CONV3T.XLS";"Bruto",#N/A,FALSE,"CONV4T.XLS";"Neto",#N/A,FALSE,"CONV4T.XLS";"UnoB",#N/A,FALSE,"CONV4T.XLS"}</definedName>
    <definedName name="_CFD02" localSheetId="0">#REF!</definedName>
    <definedName name="_CFD02" localSheetId="1">#REF!</definedName>
    <definedName name="_CFD02">#REF!</definedName>
    <definedName name="_CFE96" localSheetId="0">#REF!</definedName>
    <definedName name="_CFE96" localSheetId="1">#REF!</definedName>
    <definedName name="_CFE96">#REF!</definedName>
    <definedName name="_CON96" localSheetId="0">#REF!</definedName>
    <definedName name="_CON96" localSheetId="1">#REF!</definedName>
    <definedName name="_CON96">#REF!</definedName>
    <definedName name="_COR4" localSheetId="0" hidden="1">{"Bruto",#N/A,FALSE,"CONV3T.XLS";"Neto",#N/A,FALSE,"CONV3T.XLS";"UnoB",#N/A,FALSE,"CONV3T.XLS";"Bruto",#N/A,FALSE,"CONV4T.XLS";"Neto",#N/A,FALSE,"CONV4T.XLS";"UnoB",#N/A,FALSE,"CONV4T.XLS"}</definedName>
    <definedName name="_COR4" localSheetId="1" hidden="1">{"Bruto",#N/A,FALSE,"CONV3T.XLS";"Neto",#N/A,FALSE,"CONV3T.XLS";"UnoB",#N/A,FALSE,"CONV3T.XLS";"Bruto",#N/A,FALSE,"CONV4T.XLS";"Neto",#N/A,FALSE,"CONV4T.XLS";"UnoB",#N/A,FALSE,"CONV4T.XLS"}</definedName>
    <definedName name="_COR4" hidden="1">{"Bruto",#N/A,FALSE,"CONV3T.XLS";"Neto",#N/A,FALSE,"CONV3T.XLS";"UnoB",#N/A,FALSE,"CONV3T.XLS";"Bruto",#N/A,FALSE,"CONV4T.XLS";"Neto",#N/A,FALSE,"CONV4T.XLS";"UnoB",#N/A,FALSE,"CONV4T.XLS"}</definedName>
    <definedName name="_COS4" localSheetId="0" hidden="1">{"Bruto",#N/A,FALSE,"CONV3T.XLS";"Neto",#N/A,FALSE,"CONV3T.XLS";"UnoB",#N/A,FALSE,"CONV3T.XLS";"Bruto",#N/A,FALSE,"CONV4T.XLS";"Neto",#N/A,FALSE,"CONV4T.XLS";"UnoB",#N/A,FALSE,"CONV4T.XLS"}</definedName>
    <definedName name="_COS4" localSheetId="1" hidden="1">{"Bruto",#N/A,FALSE,"CONV3T.XLS";"Neto",#N/A,FALSE,"CONV3T.XLS";"UnoB",#N/A,FALSE,"CONV3T.XLS";"Bruto",#N/A,FALSE,"CONV4T.XLS";"Neto",#N/A,FALSE,"CONV4T.XLS";"UnoB",#N/A,FALSE,"CONV4T.XLS"}</definedName>
    <definedName name="_COS4" hidden="1">{"Bruto",#N/A,FALSE,"CONV3T.XLS";"Neto",#N/A,FALSE,"CONV3T.XLS";"UnoB",#N/A,FALSE,"CONV3T.XLS";"Bruto",#N/A,FALSE,"CONV4T.XLS";"Neto",#N/A,FALSE,"CONV4T.XLS";"UnoB",#N/A,FALSE,"CONV4T.XLS"}</definedName>
    <definedName name="_ee1" localSheetId="0" hidden="1">{"Bruto",#N/A,FALSE,"CONV3T.XLS";"Neto",#N/A,FALSE,"CONV3T.XLS";"UnoB",#N/A,FALSE,"CONV3T.XLS";"Bruto",#N/A,FALSE,"CONV4T.XLS";"Neto",#N/A,FALSE,"CONV4T.XLS";"UnoB",#N/A,FALSE,"CONV4T.XLS"}</definedName>
    <definedName name="_ee1" localSheetId="1" hidden="1">{"Bruto",#N/A,FALSE,"CONV3T.XLS";"Neto",#N/A,FALSE,"CONV3T.XLS";"UnoB",#N/A,FALSE,"CONV3T.XLS";"Bruto",#N/A,FALSE,"CONV4T.XLS";"Neto",#N/A,FALSE,"CONV4T.XLS";"UnoB",#N/A,FALSE,"CONV4T.XLS"}</definedName>
    <definedName name="_ee1" hidden="1">{"Bruto",#N/A,FALSE,"CONV3T.XLS";"Neto",#N/A,FALSE,"CONV3T.XLS";"UnoB",#N/A,FALSE,"CONV3T.XLS";"Bruto",#N/A,FALSE,"CONV4T.XLS";"Neto",#N/A,FALSE,"CONV4T.XLS";"UnoB",#N/A,FALSE,"CONV4T.XLS"}</definedName>
    <definedName name="_esc2" localSheetId="0" hidden="1">{"Bruto",#N/A,FALSE,"CONV3T.XLS";"Neto",#N/A,FALSE,"CONV3T.XLS";"UnoB",#N/A,FALSE,"CONV3T.XLS";"Bruto",#N/A,FALSE,"CONV4T.XLS";"Neto",#N/A,FALSE,"CONV4T.XLS";"UnoB",#N/A,FALSE,"CONV4T.XLS"}</definedName>
    <definedName name="_esc2" localSheetId="1" hidden="1">{"Bruto",#N/A,FALSE,"CONV3T.XLS";"Neto",#N/A,FALSE,"CONV3T.XLS";"UnoB",#N/A,FALSE,"CONV3T.XLS";"Bruto",#N/A,FALSE,"CONV4T.XLS";"Neto",#N/A,FALSE,"CONV4T.XLS";"UnoB",#N/A,FALSE,"CONV4T.XLS"}</definedName>
    <definedName name="_esc2" hidden="1">{"Bruto",#N/A,FALSE,"CONV3T.XLS";"Neto",#N/A,FALSE,"CONV3T.XLS";"UnoB",#N/A,FALSE,"CONV3T.XLS";"Bruto",#N/A,FALSE,"CONV4T.XLS";"Neto",#N/A,FALSE,"CONV4T.XLS";"UnoB",#N/A,FALSE,"CONV4T.XLS"}</definedName>
    <definedName name="_ESC4" localSheetId="0" hidden="1">{"Bruto",#N/A,FALSE,"CONV3T.XLS";"Neto",#N/A,FALSE,"CONV3T.XLS";"UnoB",#N/A,FALSE,"CONV3T.XLS";"Bruto",#N/A,FALSE,"CONV4T.XLS";"Neto",#N/A,FALSE,"CONV4T.XLS";"UnoB",#N/A,FALSE,"CONV4T.XLS"}</definedName>
    <definedName name="_ESC4" localSheetId="1" hidden="1">{"Bruto",#N/A,FALSE,"CONV3T.XLS";"Neto",#N/A,FALSE,"CONV3T.XLS";"UnoB",#N/A,FALSE,"CONV3T.XLS";"Bruto",#N/A,FALSE,"CONV4T.XLS";"Neto",#N/A,FALSE,"CONV4T.XLS";"UnoB",#N/A,FALSE,"CONV4T.XLS"}</definedName>
    <definedName name="_ESC4" hidden="1">{"Bruto",#N/A,FALSE,"CONV3T.XLS";"Neto",#N/A,FALSE,"CONV3T.XLS";"UnoB",#N/A,FALSE,"CONV3T.XLS";"Bruto",#N/A,FALSE,"CONV4T.XLS";"Neto",#N/A,FALSE,"CONV4T.XLS";"UnoB",#N/A,FALSE,"CONV4T.XLS"}</definedName>
    <definedName name="_Fill" localSheetId="0" hidden="1">#REF!</definedName>
    <definedName name="_Fill" localSheetId="1" hidden="1">#REF!</definedName>
    <definedName name="_Fill" hidden="1">#REF!</definedName>
    <definedName name="_Key1" localSheetId="0" hidden="1">#REF!</definedName>
    <definedName name="_Key1" localSheetId="1" hidden="1">#REF!</definedName>
    <definedName name="_Key1" hidden="1">#REF!</definedName>
    <definedName name="_kjljbcsd" localSheetId="0" hidden="1">{"Bruto",#N/A,FALSE,"CONV3T.XLS";"Neto",#N/A,FALSE,"CONV3T.XLS";"UnoB",#N/A,FALSE,"CONV3T.XLS";"Bruto",#N/A,FALSE,"CONV4T.XLS";"Neto",#N/A,FALSE,"CONV4T.XLS";"UnoB",#N/A,FALSE,"CONV4T.XLS"}</definedName>
    <definedName name="_kjljbcsd" localSheetId="1" hidden="1">{"Bruto",#N/A,FALSE,"CONV3T.XLS";"Neto",#N/A,FALSE,"CONV3T.XLS";"UnoB",#N/A,FALSE,"CONV3T.XLS";"Bruto",#N/A,FALSE,"CONV4T.XLS";"Neto",#N/A,FALSE,"CONV4T.XLS";"UnoB",#N/A,FALSE,"CONV4T.XLS"}</definedName>
    <definedName name="_kjljbcsd" hidden="1">{"Bruto",#N/A,FALSE,"CONV3T.XLS";"Neto",#N/A,FALSE,"CONV3T.XLS";"UnoB",#N/A,FALSE,"CONV3T.XLS";"Bruto",#N/A,FALSE,"CONV4T.XLS";"Neto",#N/A,FALSE,"CONV4T.XLS";"UnoB",#N/A,FALSE,"CONV4T.XLS"}</definedName>
    <definedName name="_mor2" localSheetId="0" hidden="1">{"Bruto",#N/A,FALSE,"CONV3T.XLS";"Neto",#N/A,FALSE,"CONV3T.XLS";"UnoB",#N/A,FALSE,"CONV3T.XLS";"Bruto",#N/A,FALSE,"CONV4T.XLS";"Neto",#N/A,FALSE,"CONV4T.XLS";"UnoB",#N/A,FALSE,"CONV4T.XLS"}</definedName>
    <definedName name="_mor2" localSheetId="1" hidden="1">{"Bruto",#N/A,FALSE,"CONV3T.XLS";"Neto",#N/A,FALSE,"CONV3T.XLS";"UnoB",#N/A,FALSE,"CONV3T.XLS";"Bruto",#N/A,FALSE,"CONV4T.XLS";"Neto",#N/A,FALSE,"CONV4T.XLS";"UnoB",#N/A,FALSE,"CONV4T.XLS"}</definedName>
    <definedName name="_mor2" hidden="1">{"Bruto",#N/A,FALSE,"CONV3T.XLS";"Neto",#N/A,FALSE,"CONV3T.XLS";"UnoB",#N/A,FALSE,"CONV3T.XLS";"Bruto",#N/A,FALSE,"CONV4T.XLS";"Neto",#N/A,FALSE,"CONV4T.XLS";"UnoB",#N/A,FALSE,"CONV4T.XLS"}</definedName>
    <definedName name="_MOR4" localSheetId="0" hidden="1">{"Bruto",#N/A,FALSE,"CONV3T.XLS";"Neto",#N/A,FALSE,"CONV3T.XLS";"UnoB",#N/A,FALSE,"CONV3T.XLS";"Bruto",#N/A,FALSE,"CONV4T.XLS";"Neto",#N/A,FALSE,"CONV4T.XLS";"UnoB",#N/A,FALSE,"CONV4T.XLS"}</definedName>
    <definedName name="_MOR4" localSheetId="1" hidden="1">{"Bruto",#N/A,FALSE,"CONV3T.XLS";"Neto",#N/A,FALSE,"CONV3T.XLS";"UnoB",#N/A,FALSE,"CONV3T.XLS";"Bruto",#N/A,FALSE,"CONV4T.XLS";"Neto",#N/A,FALSE,"CONV4T.XLS";"UnoB",#N/A,FALSE,"CONV4T.XLS"}</definedName>
    <definedName name="_MOR4" hidden="1">{"Bruto",#N/A,FALSE,"CONV3T.XLS";"Neto",#N/A,FALSE,"CONV3T.XLS";"UnoB",#N/A,FALSE,"CONV3T.XLS";"Bruto",#N/A,FALSE,"CONV4T.XLS";"Neto",#N/A,FALSE,"CONV4T.XLS";"UnoB",#N/A,FALSE,"CONV4T.XLS"}</definedName>
    <definedName name="_Order1" hidden="1">255</definedName>
    <definedName name="_pa2" localSheetId="0" hidden="1">{"Bruto",#N/A,FALSE,"CONV3T.XLS";"Neto",#N/A,FALSE,"CONV3T.XLS";"UnoB",#N/A,FALSE,"CONV3T.XLS";"Bruto",#N/A,FALSE,"CONV4T.XLS";"Neto",#N/A,FALSE,"CONV4T.XLS";"UnoB",#N/A,FALSE,"CONV4T.XLS"}</definedName>
    <definedName name="_pa2" localSheetId="1" hidden="1">{"Bruto",#N/A,FALSE,"CONV3T.XLS";"Neto",#N/A,FALSE,"CONV3T.XLS";"UnoB",#N/A,FALSE,"CONV3T.XLS";"Bruto",#N/A,FALSE,"CONV4T.XLS";"Neto",#N/A,FALSE,"CONV4T.XLS";"UnoB",#N/A,FALSE,"CONV4T.XLS"}</definedName>
    <definedName name="_pa2" hidden="1">{"Bruto",#N/A,FALSE,"CONV3T.XLS";"Neto",#N/A,FALSE,"CONV3T.XLS";"UnoB",#N/A,FALSE,"CONV3T.XLS";"Bruto",#N/A,FALSE,"CONV4T.XLS";"Neto",#N/A,FALSE,"CONV4T.XLS";"UnoB",#N/A,FALSE,"CONV4T.XLS"}</definedName>
    <definedName name="_PAJ4" localSheetId="0" hidden="1">{"Bruto",#N/A,FALSE,"CONV3T.XLS";"Neto",#N/A,FALSE,"CONV3T.XLS";"UnoB",#N/A,FALSE,"CONV3T.XLS";"Bruto",#N/A,FALSE,"CONV4T.XLS";"Neto",#N/A,FALSE,"CONV4T.XLS";"UnoB",#N/A,FALSE,"CONV4T.XLS"}</definedName>
    <definedName name="_PAJ4" localSheetId="1" hidden="1">{"Bruto",#N/A,FALSE,"CONV3T.XLS";"Neto",#N/A,FALSE,"CONV3T.XLS";"UnoB",#N/A,FALSE,"CONV3T.XLS";"Bruto",#N/A,FALSE,"CONV4T.XLS";"Neto",#N/A,FALSE,"CONV4T.XLS";"UnoB",#N/A,FALSE,"CONV4T.XLS"}</definedName>
    <definedName name="_PAJ4" hidden="1">{"Bruto",#N/A,FALSE,"CONV3T.XLS";"Neto",#N/A,FALSE,"CONV3T.XLS";"UnoB",#N/A,FALSE,"CONV3T.XLS";"Bruto",#N/A,FALSE,"CONV4T.XLS";"Neto",#N/A,FALSE,"CONV4T.XLS";"UnoB",#N/A,FALSE,"CONV4T.XLS"}</definedName>
    <definedName name="_PEM96" localSheetId="0">#REF!</definedName>
    <definedName name="_PEM96" localSheetId="1">#REF!</definedName>
    <definedName name="_PEM96">#REF!</definedName>
    <definedName name="_PIB08" localSheetId="0">#REF!</definedName>
    <definedName name="_PIB08" localSheetId="1">#REF!</definedName>
    <definedName name="_PIB08">#REF!</definedName>
    <definedName name="_PIP96" localSheetId="0">#REF!</definedName>
    <definedName name="_PIP96" localSheetId="1">#REF!</definedName>
    <definedName name="_PIP96">#REF!</definedName>
    <definedName name="_Regression_Int">1</definedName>
    <definedName name="_Regression_X" localSheetId="0" hidden="1">#REF!</definedName>
    <definedName name="_Regression_X" localSheetId="1" hidden="1">#REF!</definedName>
    <definedName name="_Regression_X" hidden="1">#REF!</definedName>
    <definedName name="_Sort" localSheetId="0" hidden="1">#REF!</definedName>
    <definedName name="_Sort" localSheetId="1" hidden="1">#REF!</definedName>
    <definedName name="_Sort" hidden="1">#REF!</definedName>
    <definedName name="_syt03" localSheetId="0">#REF!</definedName>
    <definedName name="_syt03" localSheetId="1">#REF!</definedName>
    <definedName name="_syt03">#REF!</definedName>
    <definedName name="_tul2" localSheetId="0" hidden="1">{"Bruto",#N/A,FALSE,"CONV3T.XLS";"Neto",#N/A,FALSE,"CONV3T.XLS";"UnoB",#N/A,FALSE,"CONV3T.XLS";"Bruto",#N/A,FALSE,"CONV4T.XLS";"Neto",#N/A,FALSE,"CONV4T.XLS";"UnoB",#N/A,FALSE,"CONV4T.XLS"}</definedName>
    <definedName name="_tul2" localSheetId="1" hidden="1">{"Bruto",#N/A,FALSE,"CONV3T.XLS";"Neto",#N/A,FALSE,"CONV3T.XLS";"UnoB",#N/A,FALSE,"CONV3T.XLS";"Bruto",#N/A,FALSE,"CONV4T.XLS";"Neto",#N/A,FALSE,"CONV4T.XLS";"UnoB",#N/A,FALSE,"CONV4T.XLS"}</definedName>
    <definedName name="_tul2" hidden="1">{"Bruto",#N/A,FALSE,"CONV3T.XLS";"Neto",#N/A,FALSE,"CONV3T.XLS";"UnoB",#N/A,FALSE,"CONV3T.XLS";"Bruto",#N/A,FALSE,"CONV4T.XLS";"Neto",#N/A,FALSE,"CONV4T.XLS";"UnoB",#N/A,FALSE,"CONV4T.XLS"}</definedName>
    <definedName name="_TUL4" localSheetId="0" hidden="1">{"Bruto",#N/A,FALSE,"CONV3T.XLS";"Neto",#N/A,FALSE,"CONV3T.XLS";"UnoB",#N/A,FALSE,"CONV3T.XLS";"Bruto",#N/A,FALSE,"CONV4T.XLS";"Neto",#N/A,FALSE,"CONV4T.XLS";"UnoB",#N/A,FALSE,"CONV4T.XLS"}</definedName>
    <definedName name="_TUL4" localSheetId="1" hidden="1">{"Bruto",#N/A,FALSE,"CONV3T.XLS";"Neto",#N/A,FALSE,"CONV3T.XLS";"UnoB",#N/A,FALSE,"CONV3T.XLS";"Bruto",#N/A,FALSE,"CONV4T.XLS";"Neto",#N/A,FALSE,"CONV4T.XLS";"UnoB",#N/A,FALSE,"CONV4T.XLS"}</definedName>
    <definedName name="_TUL4" hidden="1">{"Bruto",#N/A,FALSE,"CONV3T.XLS";"Neto",#N/A,FALSE,"CONV3T.XLS";"UnoB",#N/A,FALSE,"CONV3T.XLS";"Bruto",#N/A,FALSE,"CONV4T.XLS";"Neto",#N/A,FALSE,"CONV4T.XLS";"UnoB",#N/A,FALSE,"CONV4T.XLS"}</definedName>
    <definedName name="_WRN4444" localSheetId="0" hidden="1">{"Bruto",#N/A,FALSE,"CONV3T.XLS";"Neto",#N/A,FALSE,"CONV3T.XLS";"UnoB",#N/A,FALSE,"CONV3T.XLS";"Bruto",#N/A,FALSE,"CONV4T.XLS";"Neto",#N/A,FALSE,"CONV4T.XLS";"UnoB",#N/A,FALSE,"CONV4T.XLS"}</definedName>
    <definedName name="_WRN4444" localSheetId="1" hidden="1">{"Bruto",#N/A,FALSE,"CONV3T.XLS";"Neto",#N/A,FALSE,"CONV3T.XLS";"UnoB",#N/A,FALSE,"CONV3T.XLS";"Bruto",#N/A,FALSE,"CONV4T.XLS";"Neto",#N/A,FALSE,"CONV4T.XLS";"UnoB",#N/A,FALSE,"CONV4T.XLS"}</definedName>
    <definedName name="_WRN4444" hidden="1">{"Bruto",#N/A,FALSE,"CONV3T.XLS";"Neto",#N/A,FALSE,"CONV3T.XLS";"UnoB",#N/A,FALSE,"CONV3T.XLS";"Bruto",#N/A,FALSE,"CONV4T.XLS";"Neto",#N/A,FALSE,"CONV4T.XLS";"UnoB",#N/A,FALSE,"CONV4T.XLS"}</definedName>
    <definedName name="a" localSheetId="0">#REF!</definedName>
    <definedName name="a" localSheetId="1">#REF!</definedName>
    <definedName name="a">#REF!</definedName>
    <definedName name="A_Datos_2008_2009_sin_CESENyADUANAS" localSheetId="0">#REF!</definedName>
    <definedName name="A_Datos_2008_2009_sin_CESENyADUANAS" localSheetId="1">#REF!</definedName>
    <definedName name="A_Datos_2008_2009_sin_CESENyADUANAS">#REF!</definedName>
    <definedName name="A_impresión_IM" localSheetId="0">#REF!</definedName>
    <definedName name="A_impresión_IM" localSheetId="1">#REF!</definedName>
    <definedName name="A_impresión_IM">#REF!</definedName>
    <definedName name="AA1500_">#N/A</definedName>
    <definedName name="ain" localSheetId="0">#REF!</definedName>
    <definedName name="ain" localSheetId="1">#REF!</definedName>
    <definedName name="ain">#REF!</definedName>
    <definedName name="ampliaciones" localSheetId="0">#REF!</definedName>
    <definedName name="ampliaciones" localSheetId="1">#REF!</definedName>
    <definedName name="ampliaciones">#REF!</definedName>
    <definedName name="_xlnm.Print_Area" localSheetId="2">'1 R001'!$B$2:$W$37</definedName>
    <definedName name="_xlnm.Print_Area" localSheetId="22">'10 F003'!$B$2:$W$33</definedName>
    <definedName name="_xlnm.Print_Area" localSheetId="23">'10 M001'!$B$2:$W$33</definedName>
    <definedName name="_xlnm.Print_Area" localSheetId="24">'11 E007'!$B$2:$W$33</definedName>
    <definedName name="_xlnm.Print_Area" localSheetId="25">'11 E010'!$B$2:$W$62</definedName>
    <definedName name="_xlnm.Print_Area" localSheetId="26">'11 E021'!$B$2:$W$34</definedName>
    <definedName name="_xlnm.Print_Area" localSheetId="27">'11 E032'!$B$2:$W$34</definedName>
    <definedName name="_xlnm.Print_Area" localSheetId="28">'11 M001'!$B$2:$W$33</definedName>
    <definedName name="_xlnm.Print_Area" localSheetId="29">'11 S072'!$B$2:$W$33</definedName>
    <definedName name="_xlnm.Print_Area" localSheetId="30">'11 S243'!$B$2:$W$75</definedName>
    <definedName name="_xlnm.Print_Area" localSheetId="31">'11 S247'!$B$2:$W$34</definedName>
    <definedName name="_xlnm.Print_Area" localSheetId="32">'11 S269'!$B$2:$W$33</definedName>
    <definedName name="_xlnm.Print_Area" localSheetId="33">'11 S270'!$B$2:$W$34</definedName>
    <definedName name="_xlnm.Print_Area" localSheetId="34">'11 S282'!$B$2:$W$33</definedName>
    <definedName name="_xlnm.Print_Area" localSheetId="35">'11 S283'!$B$2:$W$33</definedName>
    <definedName name="_xlnm.Print_Area" localSheetId="36">'11 S311'!$B$2:$W$33</definedName>
    <definedName name="_xlnm.Print_Area" localSheetId="37">'12 E010'!$B$2:$W$54</definedName>
    <definedName name="_xlnm.Print_Area" localSheetId="38">'12 E022'!$B$2:$W$49</definedName>
    <definedName name="_xlnm.Print_Area" localSheetId="39">'12 E023'!$B$2:$W$64</definedName>
    <definedName name="_xlnm.Print_Area" localSheetId="40">'12 E025'!$B$2:$W$36</definedName>
    <definedName name="_xlnm.Print_Area" localSheetId="41">'12 E036'!$B$2:$W$35</definedName>
    <definedName name="_xlnm.Print_Area" localSheetId="42">'12 P016'!$B$2:$W$53</definedName>
    <definedName name="_xlnm.Print_Area" localSheetId="43">'12 P020'!$B$2:$W$97</definedName>
    <definedName name="_xlnm.Print_Area" localSheetId="44">'12 U008'!$B$2:$W$38</definedName>
    <definedName name="_xlnm.Print_Area" localSheetId="45">'13 A006'!$B$2:$W$35</definedName>
    <definedName name="_xlnm.Print_Area" localSheetId="46">'14 E002'!$B$2:$W$34</definedName>
    <definedName name="_xlnm.Print_Area" localSheetId="47">'14 E003'!$B$2:$W$40</definedName>
    <definedName name="_xlnm.Print_Area" localSheetId="48">'14 E016'!$B$2:$W$43</definedName>
    <definedName name="_xlnm.Print_Area" localSheetId="49">'14 S280'!$B$2:$W$33</definedName>
    <definedName name="_xlnm.Print_Area" localSheetId="50">'15 P005'!$B$2:$W$35</definedName>
    <definedName name="_xlnm.Print_Area" localSheetId="51">'15 S177'!$B$2:$W$33</definedName>
    <definedName name="_xlnm.Print_Area" localSheetId="52">'15 S273'!$B$2:$W$34</definedName>
    <definedName name="_xlnm.Print_Area" localSheetId="53">'16 P002'!$B$2:$W$33</definedName>
    <definedName name="_xlnm.Print_Area" localSheetId="54">'16 S046'!$B$2:$W$36</definedName>
    <definedName name="_xlnm.Print_Area" localSheetId="55">'16 S219'!$B$2:$W$33</definedName>
    <definedName name="_xlnm.Print_Area" localSheetId="56">'18 E568'!$B$2:$W$35</definedName>
    <definedName name="_xlnm.Print_Area" localSheetId="57">'18 G003'!$B$2:$W$33</definedName>
    <definedName name="_xlnm.Print_Area" localSheetId="58">'18 M001'!$B$2:$W$43</definedName>
    <definedName name="_xlnm.Print_Area" localSheetId="59">'18 P008'!$B$2:$W$36</definedName>
    <definedName name="_xlnm.Print_Area" localSheetId="60">'19 J014'!$B$2:$W$33</definedName>
    <definedName name="_xlnm.Print_Area" localSheetId="61">'20 S174'!$B$2:$W$35</definedName>
    <definedName name="_xlnm.Print_Area" localSheetId="62">'20 S176'!$B$2:$W$33</definedName>
    <definedName name="_xlnm.Print_Area" localSheetId="63">'20 S287'!$B$2:$W$34</definedName>
    <definedName name="_xlnm.Print_Area" localSheetId="64">'21 P001'!$B$2:$W$38</definedName>
    <definedName name="_xlnm.Print_Area" localSheetId="65">'22 M001'!$B$2:$W$34</definedName>
    <definedName name="_xlnm.Print_Area" localSheetId="66">'22 R003'!$B$2:$W$39</definedName>
    <definedName name="_xlnm.Print_Area" localSheetId="67">'22 R005'!$B$2:$W$33</definedName>
    <definedName name="_xlnm.Print_Area" localSheetId="68">'22 R008'!$B$2:$W$43</definedName>
    <definedName name="_xlnm.Print_Area" localSheetId="69">'22 R009'!$B$2:$W$35</definedName>
    <definedName name="_xlnm.Print_Area" localSheetId="70">'22 R010'!$B$2:$W$33</definedName>
    <definedName name="_xlnm.Print_Area" localSheetId="71">'22 R011'!$B$2:$W$36</definedName>
    <definedName name="_xlnm.Print_Area" localSheetId="72">'35 E013'!$B$2:$W$44</definedName>
    <definedName name="_xlnm.Print_Area" localSheetId="73">'35 M002'!$B$2:$W$39</definedName>
    <definedName name="_xlnm.Print_Area" localSheetId="74">'36 P001'!$B$2:$W$37</definedName>
    <definedName name="_xlnm.Print_Area" localSheetId="75">'38 S190'!$B$2:$W$40</definedName>
    <definedName name="_xlnm.Print_Area" localSheetId="3">'4 E015'!$B$2:$W$37</definedName>
    <definedName name="_xlnm.Print_Area" localSheetId="4">'4 P006'!$B$2:$W$33</definedName>
    <definedName name="_xlnm.Print_Area" localSheetId="5">'4 P022'!$B$2:$W$33</definedName>
    <definedName name="_xlnm.Print_Area" localSheetId="6">'4 P024'!$B$2:$W$33</definedName>
    <definedName name="_xlnm.Print_Area" localSheetId="7">'4 S155'!$B$2:$W$34</definedName>
    <definedName name="_xlnm.Print_Area" localSheetId="8">'4 U012'!$B$2:$W$35</definedName>
    <definedName name="_xlnm.Print_Area" localSheetId="76">'40 P002'!$B$2:$W$41</definedName>
    <definedName name="_xlnm.Print_Area" localSheetId="77">'41 M001'!$B$2:$W$43</definedName>
    <definedName name="_xlnm.Print_Area" localSheetId="78">'43 E001'!$B$2:$W$35</definedName>
    <definedName name="_xlnm.Print_Area" localSheetId="79">'43 G010'!$B$2:$W$33</definedName>
    <definedName name="_xlnm.Print_Area" localSheetId="80">'43 M001'!$B$2:$W$33</definedName>
    <definedName name="_xlnm.Print_Area" localSheetId="81">'45 G001'!$B$2:$W$34</definedName>
    <definedName name="_xlnm.Print_Area" localSheetId="82">'45 G002'!$B$2:$W$34</definedName>
    <definedName name="_xlnm.Print_Area" localSheetId="83">'45 M001'!$B$2:$W$34</definedName>
    <definedName name="_xlnm.Print_Area" localSheetId="84">'47 E033'!$B$2:$W$36</definedName>
    <definedName name="_xlnm.Print_Area" localSheetId="87">'47 M001'!$B$2:$W$33</definedName>
    <definedName name="_xlnm.Print_Area" localSheetId="88">'47 O001'!$B$2:$W$33</definedName>
    <definedName name="_xlnm.Print_Area" localSheetId="85">'47 P010'!$B$2:$W$38</definedName>
    <definedName name="_xlnm.Print_Area" localSheetId="86">'47 S010'!$B$2:$W$37</definedName>
    <definedName name="_xlnm.Print_Area" localSheetId="89">'47 S249'!$B$2:$W$34</definedName>
    <definedName name="_xlnm.Print_Area" localSheetId="90">'48 E011'!$B$2:$W$36</definedName>
    <definedName name="_xlnm.Print_Area" localSheetId="91">'48 S303'!$B$2:$W$33</definedName>
    <definedName name="_xlnm.Print_Area" localSheetId="92">'49 E009'!$B$2:$W$49</definedName>
    <definedName name="_xlnm.Print_Area" localSheetId="93">'49 E010'!$B$2:$W$36</definedName>
    <definedName name="_xlnm.Print_Area" localSheetId="94">'49 E011'!$B$2:$W$34</definedName>
    <definedName name="_xlnm.Print_Area" localSheetId="95">'49 M001'!$B$2:$W$33</definedName>
    <definedName name="_xlnm.Print_Area" localSheetId="9">'5 E002'!$B$2:$W$36</definedName>
    <definedName name="_xlnm.Print_Area" localSheetId="10">'5 M001'!$B$2:$W$33</definedName>
    <definedName name="_xlnm.Print_Area" localSheetId="11">'5 P005'!$B$2:$W$33</definedName>
    <definedName name="_xlnm.Print_Area" localSheetId="96">'50 E001'!$B$2:$W$37</definedName>
    <definedName name="_xlnm.Print_Area" localSheetId="97">'50 E007'!$B$2:$W$35</definedName>
    <definedName name="_xlnm.Print_Area" localSheetId="98">'50 E011'!$B$2:$W$34</definedName>
    <definedName name="_xlnm.Print_Area" localSheetId="99">'51 E036'!$B$2:$W$35</definedName>
    <definedName name="_xlnm.Print_Area" localSheetId="100">'51 E043'!$B$2:$W$33</definedName>
    <definedName name="_xlnm.Print_Area" localSheetId="101">'52 M001'!$B$2:$W$38</definedName>
    <definedName name="_xlnm.Print_Area" localSheetId="102">'53 E561'!$B$2:$W$41</definedName>
    <definedName name="_xlnm.Print_Area" localSheetId="103">'53 E579'!$B$2:$W$35</definedName>
    <definedName name="_xlnm.Print_Area" localSheetId="104">'53 E580'!$B$2:$W$34</definedName>
    <definedName name="_xlnm.Print_Area" localSheetId="105">'53 E581'!$B$2:$W$34</definedName>
    <definedName name="_xlnm.Print_Area" localSheetId="106">'53 E582'!$B$2:$W$39</definedName>
    <definedName name="_xlnm.Print_Area" localSheetId="107">'53 E585'!$B$2:$W$34</definedName>
    <definedName name="_xlnm.Print_Area" localSheetId="108">'53 M001'!$B$2:$W$35</definedName>
    <definedName name="_xlnm.Print_Area" localSheetId="109">'53 P552'!$B$2:$W$33</definedName>
    <definedName name="_xlnm.Print_Area" localSheetId="12">'6 M001'!$B$2:$W$36</definedName>
    <definedName name="_xlnm.Print_Area" localSheetId="13">'7 A900'!$B$2:$W$52</definedName>
    <definedName name="_xlnm.Print_Area" localSheetId="14">'8 B004'!$B$2:$W$33</definedName>
    <definedName name="_xlnm.Print_Area" localSheetId="15">'8 S052'!$B$2:$W$33</definedName>
    <definedName name="_xlnm.Print_Area" localSheetId="16">'8 S053'!$B$2:$W$33</definedName>
    <definedName name="_xlnm.Print_Area" localSheetId="17">'8 S290'!$B$2:$W$34</definedName>
    <definedName name="_xlnm.Print_Area" localSheetId="18">'8 S292'!$B$2:$W$33</definedName>
    <definedName name="_xlnm.Print_Area" localSheetId="19">'8 S293'!$B$2:$W$33</definedName>
    <definedName name="_xlnm.Print_Area" localSheetId="20">'8 S304'!$B$2:$W$36</definedName>
    <definedName name="_xlnm.Print_Area" localSheetId="21">'9 P001'!$B$2:$W$34</definedName>
    <definedName name="_xlnm.Print_Area" localSheetId="0">Financiero!$A$1:$K$48</definedName>
    <definedName name="_xlnm.Print_Area" localSheetId="1">Físico!$A$1:$L$45</definedName>
    <definedName name="_xlnm.Print_Area">#REF!</definedName>
    <definedName name="Area_de_paso" localSheetId="0">#REF!</definedName>
    <definedName name="Area_de_paso" localSheetId="1">#REF!</definedName>
    <definedName name="Area_de_paso">#REF!</definedName>
    <definedName name="ASIG_TEC">#N/A</definedName>
    <definedName name="base" localSheetId="0">#REF!</definedName>
    <definedName name="base" localSheetId="1">#REF!</definedName>
    <definedName name="base">#REF!</definedName>
    <definedName name="base03" localSheetId="0">#REF!</definedName>
    <definedName name="base03" localSheetId="1">#REF!</definedName>
    <definedName name="base03">#REF!</definedName>
    <definedName name="base03au" localSheetId="0">#REF!</definedName>
    <definedName name="base03au" localSheetId="1">#REF!</definedName>
    <definedName name="base03au">#REF!</definedName>
    <definedName name="base04au" localSheetId="0">#REF!</definedName>
    <definedName name="base04au" localSheetId="1">#REF!</definedName>
    <definedName name="base04au">#REF!</definedName>
    <definedName name="base05" localSheetId="0">#REF!</definedName>
    <definedName name="base05" localSheetId="1">#REF!</definedName>
    <definedName name="base05">#REF!</definedName>
    <definedName name="base05au" localSheetId="0">#REF!</definedName>
    <definedName name="base05au" localSheetId="1">#REF!</definedName>
    <definedName name="base05au">#REF!</definedName>
    <definedName name="base2002" localSheetId="0">#REF!</definedName>
    <definedName name="base2002" localSheetId="1">#REF!</definedName>
    <definedName name="base2002">#REF!</definedName>
    <definedName name="base2003orig" localSheetId="0">#REF!</definedName>
    <definedName name="base2003orig" localSheetId="1">#REF!</definedName>
    <definedName name="base2003orig">#REF!</definedName>
    <definedName name="base2003origentidades" localSheetId="0">#REF!</definedName>
    <definedName name="base2003origentidades" localSheetId="1">#REF!</definedName>
    <definedName name="base2003origentidades">#REF!</definedName>
    <definedName name="base2004" localSheetId="0">#REF!</definedName>
    <definedName name="base2004" localSheetId="1">#REF!</definedName>
    <definedName name="base2004">#REF!</definedName>
    <definedName name="base2004entidades" localSheetId="0">#REF!</definedName>
    <definedName name="base2004entidades" localSheetId="1">#REF!</definedName>
    <definedName name="base2004entidades">#REF!</definedName>
    <definedName name="baseau" localSheetId="0">#REF!</definedName>
    <definedName name="baseau" localSheetId="1">#REF!</definedName>
    <definedName name="baseau">#REF!</definedName>
    <definedName name="baseb" localSheetId="0">#REF!</definedName>
    <definedName name="baseb" localSheetId="1">#REF!</definedName>
    <definedName name="baseb">#REF!</definedName>
    <definedName name="_xlnm.Database" localSheetId="0">#REF!</definedName>
    <definedName name="_xlnm.Database" localSheetId="1">#REF!</definedName>
    <definedName name="_xlnm.Database">#REF!</definedName>
    <definedName name="bUSCAR" localSheetId="0">#REF!</definedName>
    <definedName name="bUSCAR" localSheetId="1">#REF!</definedName>
    <definedName name="bUSCAR">#REF!</definedName>
    <definedName name="cal" localSheetId="0">#REF!</definedName>
    <definedName name="cal" localSheetId="1">#REF!</definedName>
    <definedName name="cal">#REF!</definedName>
    <definedName name="cálculos" localSheetId="0">#REF!</definedName>
    <definedName name="cálculos" localSheetId="1">#REF!</definedName>
    <definedName name="cálculos">#REF!</definedName>
    <definedName name="CALENDA">#N/A</definedName>
    <definedName name="can" localSheetId="0" hidden="1">{"Bruto",#N/A,FALSE,"CONV3T.XLS";"Neto",#N/A,FALSE,"CONV3T.XLS";"UnoB",#N/A,FALSE,"CONV3T.XLS";"Bruto",#N/A,FALSE,"CONV4T.XLS";"Neto",#N/A,FALSE,"CONV4T.XLS";"UnoB",#N/A,FALSE,"CONV4T.XLS"}</definedName>
    <definedName name="can" localSheetId="1"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APU96" localSheetId="0">#REF!</definedName>
    <definedName name="CAPU96" localSheetId="1">#REF!</definedName>
    <definedName name="CAPU96">#REF!</definedName>
    <definedName name="CCCC" localSheetId="0" hidden="1">{"Bruto",#N/A,FALSE,"CONV3T.XLS";"Neto",#N/A,FALSE,"CONV3T.XLS";"UnoB",#N/A,FALSE,"CONV3T.XLS";"Bruto",#N/A,FALSE,"CONV4T.XLS";"Neto",#N/A,FALSE,"CONV4T.XLS";"UnoB",#N/A,FALSE,"CONV4T.XLS"}</definedName>
    <definedName name="CCCC" localSheetId="1" hidden="1">{"Bruto",#N/A,FALSE,"CONV3T.XLS";"Neto",#N/A,FALSE,"CONV3T.XLS";"UnoB",#N/A,FALSE,"CONV3T.XLS";"Bruto",#N/A,FALSE,"CONV4T.XLS";"Neto",#N/A,FALSE,"CONV4T.XLS";"UnoB",#N/A,FALSE,"CONV4T.XLS"}</definedName>
    <definedName name="CCCC" hidden="1">{"Bruto",#N/A,FALSE,"CONV3T.XLS";"Neto",#N/A,FALSE,"CONV3T.XLS";"UnoB",#N/A,FALSE,"CONV3T.XLS";"Bruto",#N/A,FALSE,"CONV4T.XLS";"Neto",#N/A,FALSE,"CONV4T.XLS";"UnoB",#N/A,FALSE,"CONV4T.XLS"}</definedName>
    <definedName name="CEEE" localSheetId="0" hidden="1">{"Bruto",#N/A,FALSE,"CONV3T.XLS";"Neto",#N/A,FALSE,"CONV3T.XLS";"UnoB",#N/A,FALSE,"CONV3T.XLS";"Bruto",#N/A,FALSE,"CONV4T.XLS";"Neto",#N/A,FALSE,"CONV4T.XLS";"UnoB",#N/A,FALSE,"CONV4T.XLS"}</definedName>
    <definedName name="CEEE" localSheetId="1" hidden="1">{"Bruto",#N/A,FALSE,"CONV3T.XLS";"Neto",#N/A,FALSE,"CONV3T.XLS";"UnoB",#N/A,FALSE,"CONV3T.XLS";"Bruto",#N/A,FALSE,"CONV4T.XLS";"Neto",#N/A,FALSE,"CONV4T.XLS";"UnoB",#N/A,FALSE,"CONV4T.XLS"}</definedName>
    <definedName name="CEEE" hidden="1">{"Bruto",#N/A,FALSE,"CONV3T.XLS";"Neto",#N/A,FALSE,"CONV3T.XLS";"UnoB",#N/A,FALSE,"CONV3T.XLS";"Bruto",#N/A,FALSE,"CONV4T.XLS";"Neto",#N/A,FALSE,"CONV4T.XLS";"UnoB",#N/A,FALSE,"CONV4T.XLS"}</definedName>
    <definedName name="cero" localSheetId="0" hidden="1">{"Bruto",#N/A,FALSE,"CONV3T.XLS";"Neto",#N/A,FALSE,"CONV3T.XLS";"UnoB",#N/A,FALSE,"CONV3T.XLS";"Bruto",#N/A,FALSE,"CONV4T.XLS";"Neto",#N/A,FALSE,"CONV4T.XLS";"UnoB",#N/A,FALSE,"CONV4T.XLS"}</definedName>
    <definedName name="cero" localSheetId="1" hidden="1">{"Bruto",#N/A,FALSE,"CONV3T.XLS";"Neto",#N/A,FALSE,"CONV3T.XLS";"UnoB",#N/A,FALSE,"CONV3T.XLS";"Bruto",#N/A,FALSE,"CONV4T.XLS";"Neto",#N/A,FALSE,"CONV4T.XLS";"UnoB",#N/A,FALSE,"CONV4T.XLS"}</definedName>
    <definedName name="cero" hidden="1">{"Bruto",#N/A,FALSE,"CONV3T.XLS";"Neto",#N/A,FALSE,"CONV3T.XLS";"UnoB",#N/A,FALSE,"CONV3T.XLS";"Bruto",#N/A,FALSE,"CONV4T.XLS";"Neto",#N/A,FALSE,"CONV4T.XLS";"UnoB",#N/A,FALSE,"CONV4T.XLS"}</definedName>
    <definedName name="CicenyAduanas" localSheetId="0">#REF!</definedName>
    <definedName name="CicenyAduanas" localSheetId="1">#REF!</definedName>
    <definedName name="CicenyAduanas">#REF!</definedName>
    <definedName name="Cifras_Control" localSheetId="0">#REF!</definedName>
    <definedName name="Cifras_Control" localSheetId="1">#REF!</definedName>
    <definedName name="Cifras_Control">#REF!</definedName>
    <definedName name="claseco" localSheetId="0">#REF!</definedName>
    <definedName name="claseco" localSheetId="1">#REF!</definedName>
    <definedName name="claseco">#REF!</definedName>
    <definedName name="cmllvc198" localSheetId="0">#REF!</definedName>
    <definedName name="cmllvc198" localSheetId="1">#REF!</definedName>
    <definedName name="cmllvc198">#REF!</definedName>
    <definedName name="cmllvc298ieps" localSheetId="0">#REF!</definedName>
    <definedName name="cmllvc298ieps" localSheetId="1">#REF!</definedName>
    <definedName name="cmllvc298ieps">#REF!</definedName>
    <definedName name="cmllvp198" localSheetId="0">#REF!</definedName>
    <definedName name="cmllvp198" localSheetId="1">#REF!</definedName>
    <definedName name="cmllvp198">#REF!</definedName>
    <definedName name="cmllvp199" localSheetId="0">#REF!</definedName>
    <definedName name="cmllvp199" localSheetId="1">#REF!</definedName>
    <definedName name="cmllvp199">#REF!</definedName>
    <definedName name="cmllvp298ieps" localSheetId="0">#REF!</definedName>
    <definedName name="cmllvp298ieps" localSheetId="1">#REF!</definedName>
    <definedName name="cmllvp298ieps">#REF!</definedName>
    <definedName name="cmllvp299ieps" localSheetId="0">#REF!</definedName>
    <definedName name="cmllvp299ieps" localSheetId="1">#REF!</definedName>
    <definedName name="cmllvp299ieps">#REF!</definedName>
    <definedName name="cmlvc198" localSheetId="0">#REF!</definedName>
    <definedName name="cmlvc198" localSheetId="1">#REF!</definedName>
    <definedName name="cmlvc198">#REF!</definedName>
    <definedName name="cmlvc298ieps" localSheetId="0">#REF!</definedName>
    <definedName name="cmlvc298ieps" localSheetId="1">#REF!</definedName>
    <definedName name="cmlvc298ieps">#REF!</definedName>
    <definedName name="cmlvp198" localSheetId="0">#REF!</definedName>
    <definedName name="cmlvp198" localSheetId="1">#REF!</definedName>
    <definedName name="cmlvp198">#REF!</definedName>
    <definedName name="cmlvp199" localSheetId="0">#REF!</definedName>
    <definedName name="cmlvp199" localSheetId="1">#REF!</definedName>
    <definedName name="cmlvp199">#REF!</definedName>
    <definedName name="cmlvp298ieps" localSheetId="0">#REF!</definedName>
    <definedName name="cmlvp298ieps" localSheetId="1">#REF!</definedName>
    <definedName name="cmlvp298ieps">#REF!</definedName>
    <definedName name="cmlvp299ieps" localSheetId="0">#REF!</definedName>
    <definedName name="cmlvp299ieps" localSheetId="1">#REF!</definedName>
    <definedName name="cmlvp299ieps">#REF!</definedName>
    <definedName name="CONA96" localSheetId="0">#REF!</definedName>
    <definedName name="CONA96" localSheetId="1">#REF!</definedName>
    <definedName name="CONA96">#REF!</definedName>
    <definedName name="copia_Clas_Admva" localSheetId="0">#REF!</definedName>
    <definedName name="copia_Clas_Admva" localSheetId="1">#REF!</definedName>
    <definedName name="copia_Clas_Admva">#REF!</definedName>
    <definedName name="copia_Clas_Fun" localSheetId="0">#REF!</definedName>
    <definedName name="copia_Clas_Fun" localSheetId="1">#REF!</definedName>
    <definedName name="copia_Clas_Fun">#REF!</definedName>
    <definedName name="copia_Doble_Consolid" localSheetId="0">#REF!</definedName>
    <definedName name="copia_Doble_Consolid" localSheetId="1">#REF!</definedName>
    <definedName name="copia_Doble_Consolid">#REF!</definedName>
    <definedName name="copia_Doble_OECPD" localSheetId="0">#REF!</definedName>
    <definedName name="copia_Doble_OECPD" localSheetId="1">#REF!</definedName>
    <definedName name="copia_Doble_OECPD">#REF!</definedName>
    <definedName name="copia_Doble_RAutonyAPC" localSheetId="0">#REF!</definedName>
    <definedName name="copia_Doble_RAutonyAPC" localSheetId="1">#REF!</definedName>
    <definedName name="copia_Doble_RAutonyAPC">#REF!</definedName>
    <definedName name="copia_Gto_Federal" localSheetId="0">#REF!</definedName>
    <definedName name="copia_Gto_Federal" localSheetId="1">#REF!</definedName>
    <definedName name="copia_Gto_Federal">#REF!</definedName>
    <definedName name="copia_Gto_Neto" localSheetId="0">#REF!</definedName>
    <definedName name="copia_Gto_Neto" localSheetId="1">#REF!</definedName>
    <definedName name="copia_Gto_Neto">#REF!</definedName>
    <definedName name="copia_Ing_Pres" localSheetId="0">#REF!</definedName>
    <definedName name="copia_Ing_Pres" localSheetId="1">#REF!</definedName>
    <definedName name="copia_Ing_Pres">#REF!</definedName>
    <definedName name="cor" localSheetId="0" hidden="1">{"Bruto",#N/A,FALSE,"CONV3T.XLS";"Neto",#N/A,FALSE,"CONV3T.XLS";"UnoB",#N/A,FALSE,"CONV3T.XLS";"Bruto",#N/A,FALSE,"CONV4T.XLS";"Neto",#N/A,FALSE,"CONV4T.XLS";"UnoB",#N/A,FALSE,"CONV4T.XLS"}</definedName>
    <definedName name="cor" localSheetId="1"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s" localSheetId="0" hidden="1">{"Bruto",#N/A,FALSE,"CONV3T.XLS";"Neto",#N/A,FALSE,"CONV3T.XLS";"UnoB",#N/A,FALSE,"CONV3T.XLS";"Bruto",#N/A,FALSE,"CONV4T.XLS";"Neto",#N/A,FALSE,"CONV4T.XLS";"UnoB",#N/A,FALSE,"CONV4T.XLS"}</definedName>
    <definedName name="cos" localSheetId="1"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#N/A</definedName>
    <definedName name="criterios23" localSheetId="0">#REF!</definedName>
    <definedName name="criterios23" localSheetId="1">#REF!</definedName>
    <definedName name="criterios23">#REF!</definedName>
    <definedName name="Criterios25" localSheetId="0">#REF!</definedName>
    <definedName name="Criterios25" localSheetId="1">#REF!</definedName>
    <definedName name="Criterios25">#REF!</definedName>
    <definedName name="Criterios33" localSheetId="0">#REF!</definedName>
    <definedName name="Criterios33" localSheetId="1">#REF!</definedName>
    <definedName name="Criterios33">#REF!</definedName>
    <definedName name="CSCSDS" localSheetId="0" hidden="1">{"Bruto",#N/A,FALSE,"CONV3T.XLS";"Neto",#N/A,FALSE,"CONV3T.XLS";"UnoB",#N/A,FALSE,"CONV3T.XLS";"Bruto",#N/A,FALSE,"CONV4T.XLS";"Neto",#N/A,FALSE,"CONV4T.XLS";"UnoB",#N/A,FALSE,"CONV4T.XLS"}</definedName>
    <definedName name="CSCSDS" localSheetId="1" hidden="1">{"Bruto",#N/A,FALSE,"CONV3T.XLS";"Neto",#N/A,FALSE,"CONV3T.XLS";"UnoB",#N/A,FALSE,"CONV3T.XLS";"Bruto",#N/A,FALSE,"CONV4T.XLS";"Neto",#N/A,FALSE,"CONV4T.XLS";"UnoB",#N/A,FALSE,"CONV4T.XLS"}</definedName>
    <definedName name="CSCSDS" hidden="1">{"Bruto",#N/A,FALSE,"CONV3T.XLS";"Neto",#N/A,FALSE,"CONV3T.XLS";"UnoB",#N/A,FALSE,"CONV3T.XLS";"Bruto",#N/A,FALSE,"CONV4T.XLS";"Neto",#N/A,FALSE,"CONV4T.XLS";"UnoB",#N/A,FALSE,"CONV4T.XLS"}</definedName>
    <definedName name="cuad" localSheetId="0">#REF!</definedName>
    <definedName name="cuad" localSheetId="1">#REF!</definedName>
    <definedName name="cuad">#REF!</definedName>
    <definedName name="CUAD179" localSheetId="0">#REF!</definedName>
    <definedName name="CUAD179" localSheetId="1">#REF!</definedName>
    <definedName name="CUAD179">#REF!</definedName>
    <definedName name="CUAD179A" localSheetId="0">#REF!</definedName>
    <definedName name="CUAD179A" localSheetId="1">#REF!</definedName>
    <definedName name="CUAD179A">#REF!</definedName>
    <definedName name="CUAD180" localSheetId="0">#REF!</definedName>
    <definedName name="CUAD180" localSheetId="1">#REF!</definedName>
    <definedName name="CUAD180">#REF!</definedName>
    <definedName name="Cuadro18521" localSheetId="0">#REF!</definedName>
    <definedName name="Cuadro18521" localSheetId="1">#REF!</definedName>
    <definedName name="Cuadro18521">#REF!</definedName>
    <definedName name="Cuadro19522" localSheetId="0">#REF!</definedName>
    <definedName name="Cuadro19522" localSheetId="1">#REF!</definedName>
    <definedName name="Cuadro19522">#REF!</definedName>
    <definedName name="cUADRO26529CR" localSheetId="0">#REF!</definedName>
    <definedName name="cUADRO26529CR" localSheetId="1">#REF!</definedName>
    <definedName name="cUADRO26529CR">#REF!</definedName>
    <definedName name="Cuadro31613" localSheetId="0">#REF!</definedName>
    <definedName name="Cuadro31613" localSheetId="1">#REF!</definedName>
    <definedName name="Cuadro31613">#REF!</definedName>
    <definedName name="Cuadro33621" localSheetId="0">#REF!</definedName>
    <definedName name="Cuadro33621" localSheetId="1">#REF!</definedName>
    <definedName name="Cuadro33621">#REF!</definedName>
    <definedName name="Datos" localSheetId="0">#REF!</definedName>
    <definedName name="Datos" localSheetId="1">#REF!</definedName>
    <definedName name="Datos">#REF!</definedName>
    <definedName name="Datos_08_09_ServiciosPersonales" localSheetId="0">#REF!</definedName>
    <definedName name="Datos_08_09_ServiciosPersonales" localSheetId="1">#REF!</definedName>
    <definedName name="Datos_08_09_ServiciosPersonales">#REF!</definedName>
    <definedName name="Datos_Servicios_Personales" localSheetId="0">#REF!</definedName>
    <definedName name="Datos_Servicios_Personales" localSheetId="1">#REF!</definedName>
    <definedName name="Datos_Servicios_Personales">#REF!</definedName>
    <definedName name="datosb" localSheetId="0">#REF!</definedName>
    <definedName name="datosb" localSheetId="1">#REF!</definedName>
    <definedName name="datosb">#REF!</definedName>
    <definedName name="DatosEconomica" localSheetId="0">#REF!</definedName>
    <definedName name="DatosEconomica" localSheetId="1">#REF!</definedName>
    <definedName name="DatosEconomica">#REF!</definedName>
    <definedName name="DatosGrupoyModPp" localSheetId="0">#REF!</definedName>
    <definedName name="DatosGrupoyModPp" localSheetId="1">#REF!</definedName>
    <definedName name="DatosGrupoyModPp">#REF!</definedName>
    <definedName name="DatosporProgPresupuestario" localSheetId="0">#REF!</definedName>
    <definedName name="DatosporProgPresupuestario" localSheetId="1">#REF!</definedName>
    <definedName name="DatosporProgPresupuestario">#REF!</definedName>
    <definedName name="DatosRamoFunción" localSheetId="0">#REF!</definedName>
    <definedName name="DatosRamoFunción" localSheetId="1">#REF!</definedName>
    <definedName name="DatosRamoFunción">#REF!</definedName>
    <definedName name="DatosRamoUR" localSheetId="0">#REF!</definedName>
    <definedName name="DatosRamoUR" localSheetId="1">#REF!</definedName>
    <definedName name="DatosRamoUR">#REF!</definedName>
    <definedName name="DCXCZXCZXCXCZ" localSheetId="0" hidden="1">{"Bruto",#N/A,FALSE,"CONV3T.XLS";"Neto",#N/A,FALSE,"CONV3T.XLS";"UnoB",#N/A,FALSE,"CONV3T.XLS";"Bruto",#N/A,FALSE,"CONV4T.XLS";"Neto",#N/A,FALSE,"CONV4T.XLS";"UnoB",#N/A,FALSE,"CONV4T.XLS"}</definedName>
    <definedName name="DCXCZXCZXCXCZ" localSheetId="1" hidden="1">{"Bruto",#N/A,FALSE,"CONV3T.XLS";"Neto",#N/A,FALSE,"CONV3T.XLS";"UnoB",#N/A,FALSE,"CONV3T.XLS";"Bruto",#N/A,FALSE,"CONV4T.XLS";"Neto",#N/A,FALSE,"CONV4T.XLS";"UnoB",#N/A,FALSE,"CONV4T.XLS"}</definedName>
    <definedName name="DCXCZXCZXCXCZ" hidden="1">{"Bruto",#N/A,FALSE,"CONV3T.XLS";"Neto",#N/A,FALSE,"CONV3T.XLS";"UnoB",#N/A,FALSE,"CONV3T.XLS";"Bruto",#N/A,FALSE,"CONV4T.XLS";"Neto",#N/A,FALSE,"CONV4T.XLS";"UnoB",#N/A,FALSE,"CONV4T.XLS"}</definedName>
    <definedName name="dddd" localSheetId="0">#REF!</definedName>
    <definedName name="dddd" localSheetId="1">#REF!</definedName>
    <definedName name="dddd">#REF!</definedName>
    <definedName name="DEFICIT4" localSheetId="0">#REF!</definedName>
    <definedName name="DEFICIT4" localSheetId="1">#REF!</definedName>
    <definedName name="DEFICIT4">#REF!</definedName>
    <definedName name="DIFERENCIAS">#N/A</definedName>
    <definedName name="directo" localSheetId="0">#REF!</definedName>
    <definedName name="directo" localSheetId="1">#REF!</definedName>
    <definedName name="directo">#REF!</definedName>
    <definedName name="directo03" localSheetId="0">#REF!</definedName>
    <definedName name="directo03" localSheetId="1">#REF!</definedName>
    <definedName name="directo03">#REF!</definedName>
    <definedName name="directoc03" localSheetId="0">#REF!</definedName>
    <definedName name="directoc03" localSheetId="1">#REF!</definedName>
    <definedName name="directoc03">#REF!</definedName>
    <definedName name="directoppef" localSheetId="0">#REF!</definedName>
    <definedName name="directoppef" localSheetId="1">#REF!</definedName>
    <definedName name="directoppef">#REF!</definedName>
    <definedName name="DOS" localSheetId="0" hidden="1">{"Bruto",#N/A,FALSE,"CONV3T.XLS";"Neto",#N/A,FALSE,"CONV3T.XLS";"UnoB",#N/A,FALSE,"CONV3T.XLS";"Bruto",#N/A,FALSE,"CONV4T.XLS";"Neto",#N/A,FALSE,"CONV4T.XLS";"UnoB",#N/A,FALSE,"CONV4T.XLS"}</definedName>
    <definedName name="DOS" localSheetId="1" hidden="1">{"Bruto",#N/A,FALSE,"CONV3T.XLS";"Neto",#N/A,FALSE,"CONV3T.XLS";"UnoB",#N/A,FALSE,"CONV3T.XLS";"Bruto",#N/A,FALSE,"CONV4T.XLS";"Neto",#N/A,FALSE,"CONV4T.XLS";"UnoB",#N/A,FALSE,"CONV4T.XLS"}</definedName>
    <definedName name="DOS" hidden="1">{"Bruto",#N/A,FALSE,"CONV3T.XLS";"Neto",#N/A,FALSE,"CONV3T.XLS";"UnoB",#N/A,FALSE,"CONV3T.XLS";"Bruto",#N/A,FALSE,"CONV4T.XLS";"Neto",#N/A,FALSE,"CONV4T.XLS";"UnoB",#N/A,FALSE,"CONV4T.XLS"}</definedName>
    <definedName name="ECOADV" localSheetId="0">#REF!</definedName>
    <definedName name="ECOADV" localSheetId="1">#REF!</definedName>
    <definedName name="ECOADV">#REF!</definedName>
    <definedName name="ECOADV1" localSheetId="0">#REF!</definedName>
    <definedName name="ECOADV1" localSheetId="1">#REF!</definedName>
    <definedName name="ECOADV1">#REF!</definedName>
    <definedName name="ecpi" localSheetId="0">#REF!</definedName>
    <definedName name="ecpi" localSheetId="1">#REF!</definedName>
    <definedName name="ecpi">#REF!</definedName>
    <definedName name="ecpi03" localSheetId="0">#REF!</definedName>
    <definedName name="ecpi03" localSheetId="1">#REF!</definedName>
    <definedName name="ecpi03">#REF!</definedName>
    <definedName name="ecpic03" localSheetId="0">#REF!</definedName>
    <definedName name="ecpic03" localSheetId="1">#REF!</definedName>
    <definedName name="ecpic03">#REF!</definedName>
    <definedName name="ecpippef" localSheetId="0">#REF!</definedName>
    <definedName name="ecpippef" localSheetId="1">#REF!</definedName>
    <definedName name="ecpippef">#REF!</definedName>
    <definedName name="EEE" localSheetId="0" hidden="1">{"Bruto",#N/A,FALSE,"CONV3T.XLS";"Neto",#N/A,FALSE,"CONV3T.XLS";"UnoB",#N/A,FALSE,"CONV3T.XLS";"Bruto",#N/A,FALSE,"CONV4T.XLS";"Neto",#N/A,FALSE,"CONV4T.XLS";"UnoB",#N/A,FALSE,"CONV4T.XLS"}</definedName>
    <definedName name="EEE" localSheetId="1" hidden="1">{"Bruto",#N/A,FALSE,"CONV3T.XLS";"Neto",#N/A,FALSE,"CONV3T.XLS";"UnoB",#N/A,FALSE,"CONV3T.XLS";"Bruto",#N/A,FALSE,"CONV4T.XLS";"Neto",#N/A,FALSE,"CONV4T.XLS";"UnoB",#N/A,FALSE,"CONV4T.XLS"}</definedName>
    <definedName name="EEE" hidden="1">{"Bruto",#N/A,FALSE,"CONV3T.XLS";"Neto",#N/A,FALSE,"CONV3T.XLS";"UnoB",#N/A,FALSE,"CONV3T.XLS";"Bruto",#N/A,FALSE,"CONV4T.XLS";"Neto",#N/A,FALSE,"CONV4T.XLS";"UnoB",#N/A,FALSE,"CONV4T.XLS"}</definedName>
    <definedName name="eeee2" localSheetId="0" hidden="1">{"Bruto",#N/A,FALSE,"CONV3T.XLS";"Neto",#N/A,FALSE,"CONV3T.XLS";"UnoB",#N/A,FALSE,"CONV3T.XLS";"Bruto",#N/A,FALSE,"CONV4T.XLS";"Neto",#N/A,FALSE,"CONV4T.XLS";"UnoB",#N/A,FALSE,"CONV4T.XLS"}</definedName>
    <definedName name="eeee2" localSheetId="1" hidden="1">{"Bruto",#N/A,FALSE,"CONV3T.XLS";"Neto",#N/A,FALSE,"CONV3T.XLS";"UnoB",#N/A,FALSE,"CONV3T.XLS";"Bruto",#N/A,FALSE,"CONV4T.XLS";"Neto",#N/A,FALSE,"CONV4T.XLS";"UnoB",#N/A,FALSE,"CONV4T.XLS"}</definedName>
    <definedName name="eeee2" hidden="1">{"Bruto",#N/A,FALSE,"CONV3T.XLS";"Neto",#N/A,FALSE,"CONV3T.XLS";"UnoB",#N/A,FALSE,"CONV3T.XLS";"Bruto",#N/A,FALSE,"CONV4T.XLS";"Neto",#N/A,FALSE,"CONV4T.XLS";"UnoB",#N/A,FALSE,"CONV4T.XLS"}</definedName>
    <definedName name="EEEEE" localSheetId="0" hidden="1">{"Bruto",#N/A,FALSE,"CONV3T.XLS";"Neto",#N/A,FALSE,"CONV3T.XLS";"UnoB",#N/A,FALSE,"CONV3T.XLS";"Bruto",#N/A,FALSE,"CONV4T.XLS";"Neto",#N/A,FALSE,"CONV4T.XLS";"UnoB",#N/A,FALSE,"CONV4T.XLS"}</definedName>
    <definedName name="EEEEE" localSheetId="1" hidden="1">{"Bruto",#N/A,FALSE,"CONV3T.XLS";"Neto",#N/A,FALSE,"CONV3T.XLS";"UnoB",#N/A,FALSE,"CONV3T.XLS";"Bruto",#N/A,FALSE,"CONV4T.XLS";"Neto",#N/A,FALSE,"CONV4T.XLS";"UnoB",#N/A,FALSE,"CONV4T.XLS"}</definedName>
    <definedName name="EEEEE" hidden="1">{"Bruto",#N/A,FALSE,"CONV3T.XLS";"Neto",#N/A,FALSE,"CONV3T.XLS";"UnoB",#N/A,FALSE,"CONV3T.XLS";"Bruto",#N/A,FALSE,"CONV4T.XLS";"Neto",#N/A,FALSE,"CONV4T.XLS";"UnoB",#N/A,FALSE,"CONV4T.XLS"}</definedName>
    <definedName name="EEEEEEEEEEE" localSheetId="0" hidden="1">{"Bruto",#N/A,FALSE,"CONV3T.XLS";"Neto",#N/A,FALSE,"CONV3T.XLS";"UnoB",#N/A,FALSE,"CONV3T.XLS";"Bruto",#N/A,FALSE,"CONV4T.XLS";"Neto",#N/A,FALSE,"CONV4T.XLS";"UnoB",#N/A,FALSE,"CONV4T.XLS"}</definedName>
    <definedName name="EEEEEEEEEEE" localSheetId="1" hidden="1">{"Bruto",#N/A,FALSE,"CONV3T.XLS";"Neto",#N/A,FALSE,"CONV3T.XLS";"UnoB",#N/A,FALSE,"CONV3T.XLS";"Bruto",#N/A,FALSE,"CONV4T.XLS";"Neto",#N/A,FALSE,"CONV4T.XLS";"UnoB",#N/A,FALSE,"CONV4T.XLS"}</definedName>
    <definedName name="EEEEEEEEEEE" hidden="1">{"Bruto",#N/A,FALSE,"CONV3T.XLS";"Neto",#N/A,FALSE,"CONV3T.XLS";"UnoB",#N/A,FALSE,"CONV3T.XLS";"Bruto",#N/A,FALSE,"CONV4T.XLS";"Neto",#N/A,FALSE,"CONV4T.XLS";"UnoB",#N/A,FALSE,"CONV4T.XLS"}</definedName>
    <definedName name="eeww" localSheetId="0" hidden="1">{"Bruto",#N/A,FALSE,"CONV3T.XLS";"Neto",#N/A,FALSE,"CONV3T.XLS";"UnoB",#N/A,FALSE,"CONV3T.XLS";"Bruto",#N/A,FALSE,"CONV4T.XLS";"Neto",#N/A,FALSE,"CONV4T.XLS";"UnoB",#N/A,FALSE,"CONV4T.XLS"}</definedName>
    <definedName name="eeww" localSheetId="1" hidden="1">{"Bruto",#N/A,FALSE,"CONV3T.XLS";"Neto",#N/A,FALSE,"CONV3T.XLS";"UnoB",#N/A,FALSE,"CONV3T.XLS";"Bruto",#N/A,FALSE,"CONV4T.XLS";"Neto",#N/A,FALSE,"CONV4T.XLS";"UnoB",#N/A,FALSE,"CONV4T.XLS"}</definedName>
    <definedName name="eeww" hidden="1">{"Bruto",#N/A,FALSE,"CONV3T.XLS";"Neto",#N/A,FALSE,"CONV3T.XLS";"UnoB",#N/A,FALSE,"CONV3T.XLS";"Bruto",#N/A,FALSE,"CONV4T.XLS";"Neto",#N/A,FALSE,"CONV4T.XLS";"UnoB",#N/A,FALSE,"CONV4T.XLS"}</definedName>
    <definedName name="EJEMP" localSheetId="0" hidden="1">{"Bruto",#N/A,FALSE,"CONV3T.XLS";"Neto",#N/A,FALSE,"CONV3T.XLS";"UnoB",#N/A,FALSE,"CONV3T.XLS";"Bruto",#N/A,FALSE,"CONV4T.XLS";"Neto",#N/A,FALSE,"CONV4T.XLS";"UnoB",#N/A,FALSE,"CONV4T.XLS"}</definedName>
    <definedName name="EJEMP" localSheetId="1" hidden="1">{"Bruto",#N/A,FALSE,"CONV3T.XLS";"Neto",#N/A,FALSE,"CONV3T.XLS";"UnoB",#N/A,FALSE,"CONV3T.XLS";"Bruto",#N/A,FALSE,"CONV4T.XLS";"Neto",#N/A,FALSE,"CONV4T.XLS";"UnoB",#N/A,FALSE,"CONV4T.XLS"}</definedName>
    <definedName name="EJEMP" hidden="1">{"Bruto",#N/A,FALSE,"CONV3T.XLS";"Neto",#N/A,FALSE,"CONV3T.XLS";"UnoB",#N/A,FALSE,"CONV3T.XLS";"Bruto",#N/A,FALSE,"CONV4T.XLS";"Neto",#N/A,FALSE,"CONV4T.XLS";"UnoB",#N/A,FALSE,"CONV4T.XLS"}</definedName>
    <definedName name="entidades2002" localSheetId="0">#REF!</definedName>
    <definedName name="entidades2002" localSheetId="1">#REF!</definedName>
    <definedName name="entidades2002">#REF!</definedName>
    <definedName name="entidadescierre2003" localSheetId="0">#REF!</definedName>
    <definedName name="entidadescierre2003" localSheetId="1">#REF!</definedName>
    <definedName name="entidadescierre2003">#REF!</definedName>
    <definedName name="esc" localSheetId="0" hidden="1">{"Bruto",#N/A,FALSE,"CONV3T.XLS";"Neto",#N/A,FALSE,"CONV3T.XLS";"UnoB",#N/A,FALSE,"CONV3T.XLS";"Bruto",#N/A,FALSE,"CONV4T.XLS";"Neto",#N/A,FALSE,"CONV4T.XLS";"UnoB",#N/A,FALSE,"CONV4T.XLS"}</definedName>
    <definedName name="esc" localSheetId="1"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familias" localSheetId="0">#REF!</definedName>
    <definedName name="familias" localSheetId="1">#REF!</definedName>
    <definedName name="familias">#REF!</definedName>
    <definedName name="federalizado" localSheetId="0">#REF!</definedName>
    <definedName name="federalizado" localSheetId="1">#REF!</definedName>
    <definedName name="federalizado">#REF!</definedName>
    <definedName name="federalizado03" localSheetId="0">#REF!</definedName>
    <definedName name="federalizado03" localSheetId="1">#REF!</definedName>
    <definedName name="federalizado03">#REF!</definedName>
    <definedName name="federalizadoc03" localSheetId="0">#REF!</definedName>
    <definedName name="federalizadoc03" localSheetId="1">#REF!</definedName>
    <definedName name="federalizadoc03">#REF!</definedName>
    <definedName name="federalizadoppef" localSheetId="0">#REF!</definedName>
    <definedName name="federalizadoppef" localSheetId="1">#REF!</definedName>
    <definedName name="federalizadoppef">#REF!</definedName>
    <definedName name="FERRO96" localSheetId="0">#REF!</definedName>
    <definedName name="FERRO96" localSheetId="1">#REF!</definedName>
    <definedName name="FERRO96">#REF!</definedName>
    <definedName name="FFSDSDSDFSDF" localSheetId="0" hidden="1">{#N/A,#N/A,FALSE,"TOT";#N/A,#N/A,FALSE,"PEP";#N/A,#N/A,FALSE,"REF";#N/A,#N/A,FALSE,"GAS";#N/A,#N/A,FALSE,"PET";#N/A,#N/A,FALSE,"COR"}</definedName>
    <definedName name="FFSDSDSDFSDF" localSheetId="1" hidden="1">{#N/A,#N/A,FALSE,"TOT";#N/A,#N/A,FALSE,"PEP";#N/A,#N/A,FALSE,"REF";#N/A,#N/A,FALSE,"GAS";#N/A,#N/A,FALSE,"PET";#N/A,#N/A,FALSE,"COR"}</definedName>
    <definedName name="FFSDSDSDFSDF" hidden="1">{#N/A,#N/A,FALSE,"TOT";#N/A,#N/A,FALSE,"PEP";#N/A,#N/A,FALSE,"REF";#N/A,#N/A,FALSE,"GAS";#N/A,#N/A,FALSE,"PET";#N/A,#N/A,FALSE,"COR"}</definedName>
    <definedName name="FORM" localSheetId="0">#REF!</definedName>
    <definedName name="FORM" localSheetId="1">#REF!</definedName>
    <definedName name="FORM">#REF!</definedName>
    <definedName name="función" localSheetId="0">#REF!</definedName>
    <definedName name="función" localSheetId="1">#REF!</definedName>
    <definedName name="función">#REF!</definedName>
    <definedName name="geova" localSheetId="0">#REF!</definedName>
    <definedName name="geova" localSheetId="1">#REF!</definedName>
    <definedName name="geova">#REF!</definedName>
    <definedName name="gf">#N/A</definedName>
    <definedName name="GPRG02" localSheetId="0">#REF!</definedName>
    <definedName name="GPRG02" localSheetId="1">#REF!</definedName>
    <definedName name="GPRG02">#REF!</definedName>
    <definedName name="GPRG03" localSheetId="0">#REF!</definedName>
    <definedName name="GPRG03" localSheetId="1">#REF!</definedName>
    <definedName name="GPRG03">#REF!</definedName>
    <definedName name="GPRG04" localSheetId="0">#REF!</definedName>
    <definedName name="GPRG04" localSheetId="1">#REF!</definedName>
    <definedName name="GPRG04">#REF!</definedName>
    <definedName name="GPRG05" localSheetId="0">#REF!</definedName>
    <definedName name="GPRG05" localSheetId="1">#REF!</definedName>
    <definedName name="GPRG05">#REF!</definedName>
    <definedName name="GPRG06" localSheetId="0">#REF!</definedName>
    <definedName name="GPRG06" localSheetId="1">#REF!</definedName>
    <definedName name="GPRG06">#REF!</definedName>
    <definedName name="GPRG07" localSheetId="0">#REF!</definedName>
    <definedName name="GPRG07" localSheetId="1">#REF!</definedName>
    <definedName name="GPRG07">#REF!</definedName>
    <definedName name="GPRG08" localSheetId="0">#REF!</definedName>
    <definedName name="GPRG08" localSheetId="1">#REF!</definedName>
    <definedName name="GPRG08">#REF!</definedName>
    <definedName name="GPRG09" localSheetId="0">#REF!</definedName>
    <definedName name="GPRG09" localSheetId="1">#REF!</definedName>
    <definedName name="GPRG09">#REF!</definedName>
    <definedName name="GPRG10" localSheetId="0">#REF!</definedName>
    <definedName name="GPRG10" localSheetId="1">#REF!</definedName>
    <definedName name="GPRG10">#REF!</definedName>
    <definedName name="GPRG11" localSheetId="0">#REF!</definedName>
    <definedName name="GPRG11" localSheetId="1">#REF!</definedName>
    <definedName name="GPRG11">#REF!</definedName>
    <definedName name="HABERES">#N/A</definedName>
    <definedName name="hoja1" localSheetId="0">#REF!</definedName>
    <definedName name="hoja1" localSheetId="1">#REF!</definedName>
    <definedName name="hoja1">#REF!</definedName>
    <definedName name="hoja2" localSheetId="0">#REF!</definedName>
    <definedName name="hoja2" localSheetId="1">#REF!</definedName>
    <definedName name="hoja2">#REF!</definedName>
    <definedName name="hoja3" localSheetId="0">#REF!</definedName>
    <definedName name="hoja3" localSheetId="1">#REF!</definedName>
    <definedName name="hoja3">#REF!</definedName>
    <definedName name="hoja4" localSheetId="0">#REF!+#REF!</definedName>
    <definedName name="hoja4" localSheetId="1">#REF!+#REF!</definedName>
    <definedName name="hoja4">#REF!+#REF!</definedName>
    <definedName name="HT_1" localSheetId="0">#REF!</definedName>
    <definedName name="HT_1" localSheetId="1">#REF!</definedName>
    <definedName name="HT_1">#REF!</definedName>
    <definedName name="I" localSheetId="0">#REF!</definedName>
    <definedName name="I" localSheetId="1">#REF!</definedName>
    <definedName name="I">#REF!</definedName>
    <definedName name="ID_GFS" localSheetId="0">#REF!</definedName>
    <definedName name="ID_GFS" localSheetId="1">#REF!</definedName>
    <definedName name="ID_GFS">#REF!</definedName>
    <definedName name="ID_PP" localSheetId="0">#REF!</definedName>
    <definedName name="ID_PP" localSheetId="1">#REF!</definedName>
    <definedName name="ID_PP">#REF!</definedName>
    <definedName name="ID_UR" localSheetId="0">#REF!</definedName>
    <definedName name="ID_UR" localSheetId="1">#REF!</definedName>
    <definedName name="ID_UR">#REF!</definedName>
    <definedName name="iii" localSheetId="0">#REF!</definedName>
    <definedName name="iii" localSheetId="1">#REF!</definedName>
    <definedName name="iii">#REF!</definedName>
    <definedName name="IMP_APORTA" localSheetId="0">#REF!</definedName>
    <definedName name="IMP_APORTA" localSheetId="1">#REF!</definedName>
    <definedName name="IMP_APORTA">#REF!</definedName>
    <definedName name="IMP_BRUTOT" localSheetId="0">#REF!</definedName>
    <definedName name="IMP_BRUTOT" localSheetId="1">#REF!</definedName>
    <definedName name="IMP_BRUTOT">#REF!</definedName>
    <definedName name="imp_control" localSheetId="0">#REF!</definedName>
    <definedName name="imp_control" localSheetId="1">#REF!</definedName>
    <definedName name="imp_control">#REF!</definedName>
    <definedName name="Imprimir_área_IM" localSheetId="0">#REF!</definedName>
    <definedName name="Imprimir_área_IM" localSheetId="1">#REF!</definedName>
    <definedName name="Imprimir_área_IM">#REF!</definedName>
    <definedName name="IMSS96" localSheetId="0">#REF!</definedName>
    <definedName name="IMSS96" localSheetId="1">#REF!</definedName>
    <definedName name="IMSS96">#REF!</definedName>
    <definedName name="ISSSTE96" localSheetId="0">#REF!</definedName>
    <definedName name="ISSSTE96" localSheetId="1">#REF!</definedName>
    <definedName name="ISSSTE96">#REF!</definedName>
    <definedName name="jjj" localSheetId="0">#REF!</definedName>
    <definedName name="jjj" localSheetId="1">#REF!</definedName>
    <definedName name="jjj">#REF!</definedName>
    <definedName name="kkk" localSheetId="0">#REF!</definedName>
    <definedName name="kkk" localSheetId="1">#REF!</definedName>
    <definedName name="kkk">#REF!</definedName>
    <definedName name="LOTE96" localSheetId="0">#REF!</definedName>
    <definedName name="LOTE96" localSheetId="1">#REF!</definedName>
    <definedName name="LOTE96">#REF!</definedName>
    <definedName name="LUCY">#N/A</definedName>
    <definedName name="LYFC96" localSheetId="0">#REF!</definedName>
    <definedName name="LYFC96" localSheetId="1">#REF!</definedName>
    <definedName name="LYFC96">#REF!</definedName>
    <definedName name="MARI">#N/A</definedName>
    <definedName name="MAS" localSheetId="0" hidden="1">{"Bruto",#N/A,FALSE,"CONV3T.XLS";"Neto",#N/A,FALSE,"CONV3T.XLS";"UnoB",#N/A,FALSE,"CONV3T.XLS";"Bruto",#N/A,FALSE,"CONV4T.XLS";"Neto",#N/A,FALSE,"CONV4T.XLS";"UnoB",#N/A,FALSE,"CONV4T.XLS"}</definedName>
    <definedName name="MAS" localSheetId="1" hidden="1">{"Bruto",#N/A,FALSE,"CONV3T.XLS";"Neto",#N/A,FALSE,"CONV3T.XLS";"UnoB",#N/A,FALSE,"CONV3T.XLS";"Bruto",#N/A,FALSE,"CONV4T.XLS";"Neto",#N/A,FALSE,"CONV4T.XLS";"UnoB",#N/A,FALSE,"CONV4T.XLS"}</definedName>
    <definedName name="MAS" hidden="1">{"Bruto",#N/A,FALSE,"CONV3T.XLS";"Neto",#N/A,FALSE,"CONV3T.XLS";"UnoB",#N/A,FALSE,"CONV3T.XLS";"Bruto",#N/A,FALSE,"CONV4T.XLS";"Neto",#N/A,FALSE,"CONV4T.XLS";"UnoB",#N/A,FALSE,"CONV4T.XLS"}</definedName>
    <definedName name="Mesppto" localSheetId="0">#REF!</definedName>
    <definedName name="Mesppto" localSheetId="1">#REF!</definedName>
    <definedName name="Mesppto">#REF!</definedName>
    <definedName name="modif_anual" localSheetId="0">#REF!</definedName>
    <definedName name="modif_anual" localSheetId="1">#REF!</definedName>
    <definedName name="modif_anual">#REF!</definedName>
    <definedName name="Modif00" localSheetId="0">#REF!</definedName>
    <definedName name="Modif00" localSheetId="1">#REF!</definedName>
    <definedName name="Modif00">#REF!</definedName>
    <definedName name="modifalmes" localSheetId="0">#REF!</definedName>
    <definedName name="modifalmes" localSheetId="1">#REF!</definedName>
    <definedName name="modifalmes">#REF!</definedName>
    <definedName name="mor" localSheetId="0" hidden="1">{"Bruto",#N/A,FALSE,"CONV3T.XLS";"Neto",#N/A,FALSE,"CONV3T.XLS";"UnoB",#N/A,FALSE,"CONV3T.XLS";"Bruto",#N/A,FALSE,"CONV4T.XLS";"Neto",#N/A,FALSE,"CONV4T.XLS";"UnoB",#N/A,FALSE,"CONV4T.XLS"}</definedName>
    <definedName name="mor" localSheetId="1"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NIV">#N/A</definedName>
    <definedName name="nuevo" localSheetId="0" hidden="1">#REF!</definedName>
    <definedName name="nuevo" localSheetId="1" hidden="1">#REF!</definedName>
    <definedName name="nuevo" hidden="1">#REF!</definedName>
    <definedName name="OBRA_DEF">#N/A</definedName>
    <definedName name="oooo" localSheetId="0">#REF!</definedName>
    <definedName name="oooo" localSheetId="1">#REF!</definedName>
    <definedName name="oooo">#REF!</definedName>
    <definedName name="Original" localSheetId="0">#REF!</definedName>
    <definedName name="Original" localSheetId="1">#REF!</definedName>
    <definedName name="Original">#REF!</definedName>
    <definedName name="pagadoalmes" localSheetId="0">#REF!</definedName>
    <definedName name="pagadoalmes" localSheetId="1">#REF!</definedName>
    <definedName name="pagadoalmes">#REF!</definedName>
    <definedName name="paj" localSheetId="0" hidden="1">{"Bruto",#N/A,FALSE,"CONV3T.XLS";"Neto",#N/A,FALSE,"CONV3T.XLS";"UnoB",#N/A,FALSE,"CONV3T.XLS";"Bruto",#N/A,FALSE,"CONV4T.XLS";"Neto",#N/A,FALSE,"CONV4T.XLS";"UnoB",#N/A,FALSE,"CONV4T.XLS"}</definedName>
    <definedName name="paj" localSheetId="1"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PARTE" localSheetId="0">#REF!</definedName>
    <definedName name="PARTE" localSheetId="1">#REF!</definedName>
    <definedName name="PARTE">#REF!</definedName>
    <definedName name="pec" localSheetId="0">#REF!</definedName>
    <definedName name="pec" localSheetId="1">#REF!</definedName>
    <definedName name="pec">#REF!</definedName>
    <definedName name="pef" localSheetId="0">#REF!</definedName>
    <definedName name="pef" localSheetId="1">#REF!</definedName>
    <definedName name="pef">#REF!</definedName>
    <definedName name="pendientepagomes" localSheetId="0">#REF!</definedName>
    <definedName name="pendientepagomes" localSheetId="1">#REF!</definedName>
    <definedName name="pendientepagomes">#REF!</definedName>
    <definedName name="PER_EST1">#N/A</definedName>
    <definedName name="PER_EST2">#N/A</definedName>
    <definedName name="PER_REAL1">#N/A</definedName>
    <definedName name="PER_REAL2">#N/A</definedName>
    <definedName name="PIBR" localSheetId="0">#REF!</definedName>
    <definedName name="PIBR" localSheetId="1">#REF!</definedName>
    <definedName name="PIBR">#REF!</definedName>
    <definedName name="PLAZAS">#N/A</definedName>
    <definedName name="PLAZAS2">#N/A</definedName>
    <definedName name="pppp" localSheetId="0">#REF!</definedName>
    <definedName name="pppp" localSheetId="1">#REF!</definedName>
    <definedName name="pppp">#REF!</definedName>
    <definedName name="PRESUPUESTO_1997" localSheetId="0">#REF!</definedName>
    <definedName name="PRESUPUESTO_1997" localSheetId="1">#REF!</definedName>
    <definedName name="PRESUPUESTO_1997">#REF!</definedName>
    <definedName name="PRIMAPS">#N/A</definedName>
    <definedName name="Prioritarios" localSheetId="0">#REF!</definedName>
    <definedName name="Prioritarios" localSheetId="1">#REF!</definedName>
    <definedName name="Prioritarios">#REF!</definedName>
    <definedName name="programas" localSheetId="0">#REF!</definedName>
    <definedName name="programas" localSheetId="1">#REF!</definedName>
    <definedName name="programas">#REF!</definedName>
    <definedName name="PROY1">#N/A</definedName>
    <definedName name="pta" localSheetId="0">#REF!</definedName>
    <definedName name="pta" localSheetId="1">#REF!</definedName>
    <definedName name="pta">#REF!</definedName>
    <definedName name="ptb" localSheetId="0">#REF!</definedName>
    <definedName name="ptb" localSheetId="1">#REF!</definedName>
    <definedName name="ptb">#REF!</definedName>
    <definedName name="ptc" localSheetId="0">#REF!</definedName>
    <definedName name="ptc" localSheetId="1">#REF!</definedName>
    <definedName name="ptc">#REF!</definedName>
    <definedName name="ptd" localSheetId="0">#REF!</definedName>
    <definedName name="ptd" localSheetId="1">#REF!</definedName>
    <definedName name="ptd">#REF!</definedName>
    <definedName name="pte" localSheetId="0">#REF!</definedName>
    <definedName name="pte" localSheetId="1">#REF!</definedName>
    <definedName name="pte">#REF!</definedName>
    <definedName name="QQQ" localSheetId="0">#REF!</definedName>
    <definedName name="QQQ" localSheetId="1">#REF!</definedName>
    <definedName name="QQQ">#REF!</definedName>
    <definedName name="ramo" localSheetId="0">#REF!</definedName>
    <definedName name="ramo" localSheetId="1">#REF!</definedName>
    <definedName name="ramo">#REF!</definedName>
    <definedName name="Ramo_Rubro" localSheetId="0">#REF!</definedName>
    <definedName name="Ramo_Rubro" localSheetId="1">#REF!</definedName>
    <definedName name="Ramo_Rubro">#REF!</definedName>
    <definedName name="ramoscierredos2003" localSheetId="0">#REF!</definedName>
    <definedName name="ramoscierredos2003" localSheetId="1">#REF!</definedName>
    <definedName name="ramoscierredos2003">#REF!</definedName>
    <definedName name="ramoscierreuno2003" localSheetId="0">#REF!</definedName>
    <definedName name="ramoscierreuno2003" localSheetId="1">#REF!</definedName>
    <definedName name="ramoscierreuno2003">#REF!</definedName>
    <definedName name="ramosdos2002" localSheetId="0">#REF!</definedName>
    <definedName name="ramosdos2002" localSheetId="1">#REF!</definedName>
    <definedName name="ramosdos2002">#REF!</definedName>
    <definedName name="ramosuno2002" localSheetId="0">#REF!</definedName>
    <definedName name="ramosuno2002" localSheetId="1">#REF!</definedName>
    <definedName name="ramosuno2002">#REF!</definedName>
    <definedName name="ramoUR" localSheetId="0">#REF!</definedName>
    <definedName name="ramoUR" localSheetId="1">#REF!</definedName>
    <definedName name="ramoUR">#REF!</definedName>
    <definedName name="RANGO">#N/A</definedName>
    <definedName name="RANGO2">#N/A</definedName>
    <definedName name="reducciones" localSheetId="0">#REF!</definedName>
    <definedName name="reducciones" localSheetId="1">#REF!</definedName>
    <definedName name="reducciones">#REF!</definedName>
    <definedName name="REG">#N/A</definedName>
    <definedName name="res" localSheetId="0">#REF!</definedName>
    <definedName name="res" localSheetId="1">#REF!</definedName>
    <definedName name="res">#REF!</definedName>
    <definedName name="sa" localSheetId="0">#REF!</definedName>
    <definedName name="sa" localSheetId="1">#REF!</definedName>
    <definedName name="sa">#REF!</definedName>
    <definedName name="saasa" localSheetId="0" hidden="1">{"Bruto",#N/A,FALSE,"CONV3T.XLS";"Neto",#N/A,FALSE,"CONV3T.XLS";"UnoB",#N/A,FALSE,"CONV3T.XLS";"Bruto",#N/A,FALSE,"CONV4T.XLS";"Neto",#N/A,FALSE,"CONV4T.XLS";"UnoB",#N/A,FALSE,"CONV4T.XLS"}</definedName>
    <definedName name="saasa" localSheetId="1" hidden="1">{"Bruto",#N/A,FALSE,"CONV3T.XLS";"Neto",#N/A,FALSE,"CONV3T.XLS";"UnoB",#N/A,FALSE,"CONV3T.XLS";"Bruto",#N/A,FALSE,"CONV4T.XLS";"Neto",#N/A,FALSE,"CONV4T.XLS";"UnoB",#N/A,FALSE,"CONV4T.XLS"}</definedName>
    <definedName name="saasa" hidden="1">{"Bruto",#N/A,FALSE,"CONV3T.XLS";"Neto",#N/A,FALSE,"CONV3T.XLS";"UnoB",#N/A,FALSE,"CONV3T.XLS";"Bruto",#N/A,FALSE,"CONV4T.XLS";"Neto",#N/A,FALSE,"CONV4T.XLS";"UnoB",#N/A,FALSE,"CONV4T.XLS"}</definedName>
    <definedName name="sasaas" localSheetId="0" hidden="1">{#N/A,#N/A,FALSE,"TOT";#N/A,#N/A,FALSE,"PEP";#N/A,#N/A,FALSE,"REF";#N/A,#N/A,FALSE,"GAS";#N/A,#N/A,FALSE,"PET";#N/A,#N/A,FALSE,"COR"}</definedName>
    <definedName name="sasaas" localSheetId="1" hidden="1">{#N/A,#N/A,FALSE,"TOT";#N/A,#N/A,FALSE,"PEP";#N/A,#N/A,FALSE,"REF";#N/A,#N/A,FALSE,"GAS";#N/A,#N/A,FALSE,"PET";#N/A,#N/A,FALSE,"COR"}</definedName>
    <definedName name="sasaas" hidden="1">{#N/A,#N/A,FALSE,"TOT";#N/A,#N/A,FALSE,"PEP";#N/A,#N/A,FALSE,"REF";#N/A,#N/A,FALSE,"GAS";#N/A,#N/A,FALSE,"PET";#N/A,#N/A,FALSE,"COR"}</definedName>
    <definedName name="sb" localSheetId="0">#REF!</definedName>
    <definedName name="sb" localSheetId="1">#REF!</definedName>
    <definedName name="sb">#REF!</definedName>
    <definedName name="sc" localSheetId="0">#REF!</definedName>
    <definedName name="sc" localSheetId="1">#REF!</definedName>
    <definedName name="sc">#REF!</definedName>
    <definedName name="sd" localSheetId="0">#REF!</definedName>
    <definedName name="sd" localSheetId="1">#REF!</definedName>
    <definedName name="sd">#REF!</definedName>
    <definedName name="sdsdds" localSheetId="0" hidden="1">{"Bruto",#N/A,FALSE,"CONV3T.XLS";"Neto",#N/A,FALSE,"CONV3T.XLS";"UnoB",#N/A,FALSE,"CONV3T.XLS";"Bruto",#N/A,FALSE,"CONV4T.XLS";"Neto",#N/A,FALSE,"CONV4T.XLS";"UnoB",#N/A,FALSE,"CONV4T.XLS"}</definedName>
    <definedName name="sdsdds" localSheetId="1" hidden="1">{"Bruto",#N/A,FALSE,"CONV3T.XLS";"Neto",#N/A,FALSE,"CONV3T.XLS";"UnoB",#N/A,FALSE,"CONV3T.XLS";"Bruto",#N/A,FALSE,"CONV4T.XLS";"Neto",#N/A,FALSE,"CONV4T.XLS";"UnoB",#N/A,FALSE,"CONV4T.XLS"}</definedName>
    <definedName name="sdsdds" hidden="1">{"Bruto",#N/A,FALSE,"CONV3T.XLS";"Neto",#N/A,FALSE,"CONV3T.XLS";"UnoB",#N/A,FALSE,"CONV3T.XLS";"Bruto",#N/A,FALSE,"CONV4T.XLS";"Neto",#N/A,FALSE,"CONV4T.XLS";"UnoB",#N/A,FALSE,"CONV4T.XLS"}</definedName>
    <definedName name="se" localSheetId="0">#REF!</definedName>
    <definedName name="se" localSheetId="1">#REF!</definedName>
    <definedName name="se">#REF!</definedName>
    <definedName name="sero" localSheetId="0" hidden="1">{"Bruto",#N/A,FALSE,"CONV3T.XLS";"Neto",#N/A,FALSE,"CONV3T.XLS";"UnoB",#N/A,FALSE,"CONV3T.XLS";"Bruto",#N/A,FALSE,"CONV4T.XLS";"Neto",#N/A,FALSE,"CONV4T.XLS";"UnoB",#N/A,FALSE,"CONV4T.XLS"}</definedName>
    <definedName name="sero" localSheetId="1" hidden="1">{"Bruto",#N/A,FALSE,"CONV3T.XLS";"Neto",#N/A,FALSE,"CONV3T.XLS";"UnoB",#N/A,FALSE,"CONV3T.XLS";"Bruto",#N/A,FALSE,"CONV4T.XLS";"Neto",#N/A,FALSE,"CONV4T.XLS";"UnoB",#N/A,FALSE,"CONV4T.XLS"}</definedName>
    <definedName name="sero" hidden="1">{"Bruto",#N/A,FALSE,"CONV3T.XLS";"Neto",#N/A,FALSE,"CONV3T.XLS";"UnoB",#N/A,FALSE,"CONV3T.XLS";"Bruto",#N/A,FALSE,"CONV4T.XLS";"Neto",#N/A,FALSE,"CONV4T.XLS";"UnoB",#N/A,FALSE,"CONV4T.XLS"}</definedName>
    <definedName name="SHCP" localSheetId="0" hidden="1">#REF!</definedName>
    <definedName name="SHCP" localSheetId="1" hidden="1">#REF!</definedName>
    <definedName name="SHCP" hidden="1">#REF!</definedName>
    <definedName name="sinpec" localSheetId="0">#REF!</definedName>
    <definedName name="sinpec" localSheetId="1">#REF!</definedName>
    <definedName name="sinpec">#REF!</definedName>
    <definedName name="SPEM96" localSheetId="0">#REF!</definedName>
    <definedName name="SPEM96" localSheetId="1">#REF!</definedName>
    <definedName name="SPEM96">#REF!</definedName>
    <definedName name="sta" localSheetId="0">#REF!</definedName>
    <definedName name="sta" localSheetId="1">#REF!</definedName>
    <definedName name="sta">#REF!</definedName>
    <definedName name="stb" localSheetId="0">#REF!</definedName>
    <definedName name="stb" localSheetId="1">#REF!</definedName>
    <definedName name="stb">#REF!</definedName>
    <definedName name="stc" localSheetId="0">#REF!</definedName>
    <definedName name="stc" localSheetId="1">#REF!</definedName>
    <definedName name="stc">#REF!</definedName>
    <definedName name="std" localSheetId="0">#REF!</definedName>
    <definedName name="std" localSheetId="1">#REF!</definedName>
    <definedName name="std">#REF!</definedName>
    <definedName name="ste" localSheetId="0">#REF!</definedName>
    <definedName name="ste" localSheetId="1">#REF!</definedName>
    <definedName name="ste">#REF!</definedName>
    <definedName name="subfunción" localSheetId="0">#REF!</definedName>
    <definedName name="subfunción" localSheetId="1">#REF!</definedName>
    <definedName name="subfunción">#REF!</definedName>
    <definedName name="syt" localSheetId="0">#REF!</definedName>
    <definedName name="syt" localSheetId="1">#REF!</definedName>
    <definedName name="syt">#REF!</definedName>
    <definedName name="sytc03" localSheetId="0">#REF!</definedName>
    <definedName name="sytc03" localSheetId="1">#REF!</definedName>
    <definedName name="sytc03">#REF!</definedName>
    <definedName name="sytppef" localSheetId="0">#REF!</definedName>
    <definedName name="sytppef" localSheetId="1">#REF!</definedName>
    <definedName name="sytppef">#REF!</definedName>
    <definedName name="SZZXCZXC" localSheetId="0" hidden="1">{"Bruto",#N/A,FALSE,"CONV3T.XLS";"Neto",#N/A,FALSE,"CONV3T.XLS";"UnoB",#N/A,FALSE,"CONV3T.XLS";"Bruto",#N/A,FALSE,"CONV4T.XLS";"Neto",#N/A,FALSE,"CONV4T.XLS";"UnoB",#N/A,FALSE,"CONV4T.XLS"}</definedName>
    <definedName name="SZZXCZXC" localSheetId="1" hidden="1">{"Bruto",#N/A,FALSE,"CONV3T.XLS";"Neto",#N/A,FALSE,"CONV3T.XLS";"UnoB",#N/A,FALSE,"CONV3T.XLS";"Bruto",#N/A,FALSE,"CONV4T.XLS";"Neto",#N/A,FALSE,"CONV4T.XLS";"UnoB",#N/A,FALSE,"CONV4T.XLS"}</definedName>
    <definedName name="SZZXCZXC" hidden="1">{"Bruto",#N/A,FALSE,"CONV3T.XLS";"Neto",#N/A,FALSE,"CONV3T.XLS";"UnoB",#N/A,FALSE,"CONV3T.XLS";"Bruto",#N/A,FALSE,"CONV4T.XLS";"Neto",#N/A,FALSE,"CONV4T.XLS";"UnoB",#N/A,FALSE,"CONV4T.XLS"}</definedName>
    <definedName name="tabla2002" localSheetId="0">#REF!</definedName>
    <definedName name="tabla2002" localSheetId="1">#REF!</definedName>
    <definedName name="tabla2002">#REF!</definedName>
    <definedName name="TAJJJJ" localSheetId="0" hidden="1">{#N/A,#N/A,FALSE,"TOT";#N/A,#N/A,FALSE,"PEP";#N/A,#N/A,FALSE,"REF";#N/A,#N/A,FALSE,"GAS";#N/A,#N/A,FALSE,"PET";#N/A,#N/A,FALSE,"COR"}</definedName>
    <definedName name="TAJJJJ" localSheetId="1" hidden="1">{#N/A,#N/A,FALSE,"TOT";#N/A,#N/A,FALSE,"PEP";#N/A,#N/A,FALSE,"REF";#N/A,#N/A,FALSE,"GAS";#N/A,#N/A,FALSE,"PET";#N/A,#N/A,FALSE,"COR"}</definedName>
    <definedName name="TAJJJJ" hidden="1">{#N/A,#N/A,FALSE,"TOT";#N/A,#N/A,FALSE,"PEP";#N/A,#N/A,FALSE,"REF";#N/A,#N/A,FALSE,"GAS";#N/A,#N/A,FALSE,"PET";#N/A,#N/A,FALSE,"COR"}</definedName>
    <definedName name="TENER" localSheetId="0" hidden="1">{"Bruto",#N/A,FALSE,"CONV3T.XLS";"Neto",#N/A,FALSE,"CONV3T.XLS";"UnoB",#N/A,FALSE,"CONV3T.XLS";"Bruto",#N/A,FALSE,"CONV4T.XLS";"Neto",#N/A,FALSE,"CONV4T.XLS";"UnoB",#N/A,FALSE,"CONV4T.XLS"}</definedName>
    <definedName name="TENER" localSheetId="1" hidden="1">{"Bruto",#N/A,FALSE,"CONV3T.XLS";"Neto",#N/A,FALSE,"CONV3T.XLS";"UnoB",#N/A,FALSE,"CONV3T.XLS";"Bruto",#N/A,FALSE,"CONV4T.XLS";"Neto",#N/A,FALSE,"CONV4T.XLS";"UnoB",#N/A,FALSE,"CONV4T.XLS"}</definedName>
    <definedName name="TENER" hidden="1">{"Bruto",#N/A,FALSE,"CONV3T.XLS";"Neto",#N/A,FALSE,"CONV3T.XLS";"UnoB",#N/A,FALSE,"CONV3T.XLS";"Bruto",#N/A,FALSE,"CONV4T.XLS";"Neto",#N/A,FALSE,"CONV4T.XLS";"UnoB",#N/A,FALSE,"CONV4T.XLS"}</definedName>
    <definedName name="TIT" localSheetId="0">#REF!</definedName>
    <definedName name="TIT" localSheetId="1">#REF!</definedName>
    <definedName name="TIT">#REF!</definedName>
    <definedName name="_xlnm.Print_Titles" localSheetId="2">'1 R001'!$1:$5</definedName>
    <definedName name="_xlnm.Print_Titles" localSheetId="22">'10 F003'!$1:$5</definedName>
    <definedName name="_xlnm.Print_Titles" localSheetId="23">'10 M001'!$1:$5</definedName>
    <definedName name="_xlnm.Print_Titles" localSheetId="24">'11 E007'!$1:$5</definedName>
    <definedName name="_xlnm.Print_Titles" localSheetId="25">'11 E010'!$1:$5</definedName>
    <definedName name="_xlnm.Print_Titles" localSheetId="26">'11 E021'!$1:$5</definedName>
    <definedName name="_xlnm.Print_Titles" localSheetId="27">'11 E032'!$1:$5</definedName>
    <definedName name="_xlnm.Print_Titles" localSheetId="28">'11 M001'!$1:$5</definedName>
    <definedName name="_xlnm.Print_Titles" localSheetId="29">'11 S072'!$1:$5</definedName>
    <definedName name="_xlnm.Print_Titles" localSheetId="30">'11 S243'!$1:$5</definedName>
    <definedName name="_xlnm.Print_Titles" localSheetId="31">'11 S247'!$1:$5</definedName>
    <definedName name="_xlnm.Print_Titles" localSheetId="32">'11 S269'!$1:$5</definedName>
    <definedName name="_xlnm.Print_Titles" localSheetId="33">'11 S270'!$1:$5</definedName>
    <definedName name="_xlnm.Print_Titles" localSheetId="34">'11 S282'!$1:$5</definedName>
    <definedName name="_xlnm.Print_Titles" localSheetId="35">'11 S283'!$1:$5</definedName>
    <definedName name="_xlnm.Print_Titles" localSheetId="36">'11 S311'!$1:$5</definedName>
    <definedName name="_xlnm.Print_Titles" localSheetId="37">'12 E010'!$1:$5</definedName>
    <definedName name="_xlnm.Print_Titles" localSheetId="38">'12 E022'!$1:$5</definedName>
    <definedName name="_xlnm.Print_Titles" localSheetId="39">'12 E023'!$1:$5</definedName>
    <definedName name="_xlnm.Print_Titles" localSheetId="40">'12 E025'!$1:$5</definedName>
    <definedName name="_xlnm.Print_Titles" localSheetId="41">'12 E036'!$1:$5</definedName>
    <definedName name="_xlnm.Print_Titles" localSheetId="42">'12 P016'!$1:$5</definedName>
    <definedName name="_xlnm.Print_Titles" localSheetId="43">'12 P020'!$1:$5</definedName>
    <definedName name="_xlnm.Print_Titles" localSheetId="44">'12 U008'!$1:$5</definedName>
    <definedName name="_xlnm.Print_Titles" localSheetId="45">'13 A006'!$1:$5</definedName>
    <definedName name="_xlnm.Print_Titles" localSheetId="46">'14 E002'!$1:$5</definedName>
    <definedName name="_xlnm.Print_Titles" localSheetId="47">'14 E003'!$1:$5</definedName>
    <definedName name="_xlnm.Print_Titles" localSheetId="48">'14 E016'!$1:$5</definedName>
    <definedName name="_xlnm.Print_Titles" localSheetId="49">'14 S280'!$1:$5</definedName>
    <definedName name="_xlnm.Print_Titles" localSheetId="50">'15 P005'!$1:$5</definedName>
    <definedName name="_xlnm.Print_Titles" localSheetId="51">'15 S177'!$1:$5</definedName>
    <definedName name="_xlnm.Print_Titles" localSheetId="52">'15 S273'!$1:$5</definedName>
    <definedName name="_xlnm.Print_Titles" localSheetId="53">'16 P002'!$1:$5</definedName>
    <definedName name="_xlnm.Print_Titles" localSheetId="54">'16 S046'!$1:$5</definedName>
    <definedName name="_xlnm.Print_Titles" localSheetId="55">'16 S219'!$1:$5</definedName>
    <definedName name="_xlnm.Print_Titles" localSheetId="56">'18 E568'!$1:$5</definedName>
    <definedName name="_xlnm.Print_Titles" localSheetId="57">'18 G003'!$1:$5</definedName>
    <definedName name="_xlnm.Print_Titles" localSheetId="58">'18 M001'!$1:$5</definedName>
    <definedName name="_xlnm.Print_Titles" localSheetId="59">'18 P008'!$1:$5</definedName>
    <definedName name="_xlnm.Print_Titles" localSheetId="60">'19 J014'!$1:$5</definedName>
    <definedName name="_xlnm.Print_Titles" localSheetId="61">'20 S174'!$1:$5</definedName>
    <definedName name="_xlnm.Print_Titles" localSheetId="62">'20 S176'!$1:$5</definedName>
    <definedName name="_xlnm.Print_Titles" localSheetId="63">'20 S287'!$1:$5</definedName>
    <definedName name="_xlnm.Print_Titles" localSheetId="64">'21 P001'!$1:$5</definedName>
    <definedName name="_xlnm.Print_Titles" localSheetId="65">'22 M001'!$1:$5</definedName>
    <definedName name="_xlnm.Print_Titles" localSheetId="66">'22 R003'!$1:$5</definedName>
    <definedName name="_xlnm.Print_Titles" localSheetId="67">'22 R005'!$1:$5</definedName>
    <definedName name="_xlnm.Print_Titles" localSheetId="68">'22 R008'!$1:$5</definedName>
    <definedName name="_xlnm.Print_Titles" localSheetId="69">'22 R009'!$1:$5</definedName>
    <definedName name="_xlnm.Print_Titles" localSheetId="70">'22 R010'!$1:$5</definedName>
    <definedName name="_xlnm.Print_Titles" localSheetId="71">'22 R011'!$1:$5</definedName>
    <definedName name="_xlnm.Print_Titles" localSheetId="72">'35 E013'!$1:$5</definedName>
    <definedName name="_xlnm.Print_Titles" localSheetId="73">'35 M002'!$1:$5</definedName>
    <definedName name="_xlnm.Print_Titles" localSheetId="74">'36 P001'!$1:$5</definedName>
    <definedName name="_xlnm.Print_Titles" localSheetId="75">'38 S190'!$1:$5</definedName>
    <definedName name="_xlnm.Print_Titles" localSheetId="3">'4 E015'!$1:$5</definedName>
    <definedName name="_xlnm.Print_Titles" localSheetId="4">'4 P006'!$1:$5</definedName>
    <definedName name="_xlnm.Print_Titles" localSheetId="5">'4 P022'!$1:$5</definedName>
    <definedName name="_xlnm.Print_Titles" localSheetId="6">'4 P024'!$1:$5</definedName>
    <definedName name="_xlnm.Print_Titles" localSheetId="7">'4 S155'!$1:$5</definedName>
    <definedName name="_xlnm.Print_Titles" localSheetId="8">'4 U012'!$1:$5</definedName>
    <definedName name="_xlnm.Print_Titles" localSheetId="76">'40 P002'!$1:$5</definedName>
    <definedName name="_xlnm.Print_Titles" localSheetId="77">'41 M001'!$1:$5</definedName>
    <definedName name="_xlnm.Print_Titles" localSheetId="78">'43 E001'!$1:$5</definedName>
    <definedName name="_xlnm.Print_Titles" localSheetId="79">'43 G010'!$1:$5</definedName>
    <definedName name="_xlnm.Print_Titles" localSheetId="80">'43 M001'!$1:$5</definedName>
    <definedName name="_xlnm.Print_Titles" localSheetId="81">'45 G001'!$1:$5</definedName>
    <definedName name="_xlnm.Print_Titles" localSheetId="82">'45 G002'!$1:$5</definedName>
    <definedName name="_xlnm.Print_Titles" localSheetId="83">'45 M001'!$1:$5</definedName>
    <definedName name="_xlnm.Print_Titles" localSheetId="84">'47 E033'!$1:$5</definedName>
    <definedName name="_xlnm.Print_Titles" localSheetId="87">'47 M001'!$1:$5</definedName>
    <definedName name="_xlnm.Print_Titles" localSheetId="88">'47 O001'!$1:$5</definedName>
    <definedName name="_xlnm.Print_Titles" localSheetId="85">'47 P010'!$1:$5</definedName>
    <definedName name="_xlnm.Print_Titles" localSheetId="86">'47 S010'!$1:$5</definedName>
    <definedName name="_xlnm.Print_Titles" localSheetId="89">'47 S249'!$1:$5</definedName>
    <definedName name="_xlnm.Print_Titles" localSheetId="90">'48 E011'!$1:$5</definedName>
    <definedName name="_xlnm.Print_Titles" localSheetId="91">'48 S303'!$1:$5</definedName>
    <definedName name="_xlnm.Print_Titles" localSheetId="92">'49 E009'!$1:$5</definedName>
    <definedName name="_xlnm.Print_Titles" localSheetId="93">'49 E010'!$1:$5</definedName>
    <definedName name="_xlnm.Print_Titles" localSheetId="94">'49 E011'!$1:$5</definedName>
    <definedName name="_xlnm.Print_Titles" localSheetId="95">'49 M001'!$1:$5</definedName>
    <definedName name="_xlnm.Print_Titles" localSheetId="9">'5 E002'!$1:$5</definedName>
    <definedName name="_xlnm.Print_Titles" localSheetId="10">'5 M001'!$1:$5</definedName>
    <definedName name="_xlnm.Print_Titles" localSheetId="11">'5 P005'!$1:$5</definedName>
    <definedName name="_xlnm.Print_Titles" localSheetId="96">'50 E001'!$1:$5</definedName>
    <definedName name="_xlnm.Print_Titles" localSheetId="97">'50 E007'!$1:$5</definedName>
    <definedName name="_xlnm.Print_Titles" localSheetId="98">'50 E011'!$1:$5</definedName>
    <definedName name="_xlnm.Print_Titles" localSheetId="99">'51 E036'!$1:$5</definedName>
    <definedName name="_xlnm.Print_Titles" localSheetId="100">'51 E043'!$1:$5</definedName>
    <definedName name="_xlnm.Print_Titles" localSheetId="101">'52 M001'!$1:$5</definedName>
    <definedName name="_xlnm.Print_Titles" localSheetId="102">'53 E561'!$1:$5</definedName>
    <definedName name="_xlnm.Print_Titles" localSheetId="103">'53 E579'!$1:$5</definedName>
    <definedName name="_xlnm.Print_Titles" localSheetId="104">'53 E580'!$1:$5</definedName>
    <definedName name="_xlnm.Print_Titles" localSheetId="105">'53 E581'!$1:$5</definedName>
    <definedName name="_xlnm.Print_Titles" localSheetId="106">'53 E582'!$1:$5</definedName>
    <definedName name="_xlnm.Print_Titles" localSheetId="107">'53 E585'!$1:$5</definedName>
    <definedName name="_xlnm.Print_Titles" localSheetId="108">'53 M001'!$1:$5</definedName>
    <definedName name="_xlnm.Print_Titles" localSheetId="109">'53 P552'!$1:$5</definedName>
    <definedName name="_xlnm.Print_Titles" localSheetId="12">'6 M001'!$1:$5</definedName>
    <definedName name="_xlnm.Print_Titles" localSheetId="13">'7 A900'!$1:$5</definedName>
    <definedName name="_xlnm.Print_Titles" localSheetId="14">'8 B004'!$1:$5</definedName>
    <definedName name="_xlnm.Print_Titles" localSheetId="15">'8 S052'!$1:$5</definedName>
    <definedName name="_xlnm.Print_Titles" localSheetId="16">'8 S053'!$1:$5</definedName>
    <definedName name="_xlnm.Print_Titles" localSheetId="17">'8 S290'!$1:$5</definedName>
    <definedName name="_xlnm.Print_Titles" localSheetId="18">'8 S292'!$1:$5</definedName>
    <definedName name="_xlnm.Print_Titles" localSheetId="19">'8 S293'!$1:$5</definedName>
    <definedName name="_xlnm.Print_Titles" localSheetId="20">'8 S304'!$1:$5</definedName>
    <definedName name="_xlnm.Print_Titles" localSheetId="21">'9 P001'!$1:$5</definedName>
    <definedName name="TODO96" localSheetId="0">#REF!</definedName>
    <definedName name="TODO96" localSheetId="1">#REF!</definedName>
    <definedName name="TODO96">#REF!</definedName>
    <definedName name="TOTAL">#N/A</definedName>
    <definedName name="total_real" localSheetId="0">#REF!</definedName>
    <definedName name="total_real" localSheetId="1">#REF!</definedName>
    <definedName name="total_real">#REF!</definedName>
    <definedName name="TOTAL01" localSheetId="0">#REF!</definedName>
    <definedName name="TOTAL01" localSheetId="1">#REF!</definedName>
    <definedName name="TOTAL01">#REF!</definedName>
    <definedName name="tul" localSheetId="0" hidden="1">{"Bruto",#N/A,FALSE,"CONV3T.XLS";"Neto",#N/A,FALSE,"CONV3T.XLS";"UnoB",#N/A,FALSE,"CONV3T.XLS";"Bruto",#N/A,FALSE,"CONV4T.XLS";"Neto",#N/A,FALSE,"CONV4T.XLS";"UnoB",#N/A,FALSE,"CONV4T.XLS"}</definedName>
    <definedName name="tul" localSheetId="1"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UPCPICF_VMD50020" localSheetId="0">#REF!</definedName>
    <definedName name="UPCPICF_VMD50020" localSheetId="1">#REF!</definedName>
    <definedName name="UPCPICF_VMD50020">#REF!</definedName>
    <definedName name="VARIABLES">#N/A</definedName>
    <definedName name="vcorta" localSheetId="0">#REF!</definedName>
    <definedName name="vcorta" localSheetId="1">#REF!</definedName>
    <definedName name="vcorta">#REF!</definedName>
    <definedName name="Vertientes" localSheetId="0">#REF!</definedName>
    <definedName name="Vertientes" localSheetId="1">#REF!</definedName>
    <definedName name="Vertientes">#REF!</definedName>
    <definedName name="wrn.econv2s." localSheetId="0" hidden="1">{"Bruto",#N/A,FALSE,"CONV3T.XLS";"Neto",#N/A,FALSE,"CONV3T.XLS";"UnoB",#N/A,FALSE,"CONV3T.XLS";"Bruto",#N/A,FALSE,"CONV4T.XLS";"Neto",#N/A,FALSE,"CONV4T.XLS";"UnoB",#N/A,FALSE,"CONV4T.XLS"}</definedName>
    <definedName name="wrn.econv2s." localSheetId="1"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0" hidden="1">{#N/A,#N/A,FALSE,"TOT";#N/A,#N/A,FALSE,"PEP";#N/A,#N/A,FALSE,"REF";#N/A,#N/A,FALSE,"GAS";#N/A,#N/A,FALSE,"PET";#N/A,#N/A,FALSE,"COR"}</definedName>
    <definedName name="wrn.gst1tajuorg." localSheetId="1" hidden="1">{#N/A,#N/A,FALSE,"TOT";#N/A,#N/A,FALSE,"PEP";#N/A,#N/A,FALSE,"REF";#N/A,#N/A,FALSE,"GAS";#N/A,#N/A,FALSE,"PET";#N/A,#N/A,FALSE,"COR"}</definedName>
    <definedName name="wrn.gst1tajuorg." hidden="1">{#N/A,#N/A,FALSE,"TOT";#N/A,#N/A,FALSE,"PEP";#N/A,#N/A,FALSE,"REF";#N/A,#N/A,FALSE,"GAS";#N/A,#N/A,FALSE,"PET";#N/A,#N/A,FALSE,"COR"}</definedName>
    <definedName name="x" localSheetId="0">#REF!</definedName>
    <definedName name="x" localSheetId="1">#REF!</definedName>
    <definedName name="x">#REF!</definedName>
    <definedName name="XX" localSheetId="0" hidden="1">{"Bruto",#N/A,FALSE,"CONV3T.XLS";"Neto",#N/A,FALSE,"CONV3T.XLS";"UnoB",#N/A,FALSE,"CONV3T.XLS";"Bruto",#N/A,FALSE,"CONV4T.XLS";"Neto",#N/A,FALSE,"CONV4T.XLS";"UnoB",#N/A,FALSE,"CONV4T.XLS"}</definedName>
    <definedName name="XX" localSheetId="1" hidden="1">{"Bruto",#N/A,FALSE,"CONV3T.XLS";"Neto",#N/A,FALSE,"CONV3T.XLS";"UnoB",#N/A,FALSE,"CONV3T.XLS";"Bruto",#N/A,FALSE,"CONV4T.XLS";"Neto",#N/A,FALSE,"CONV4T.XLS";"UnoB",#N/A,FALSE,"CONV4T.XLS"}</definedName>
    <definedName name="XX" hidden="1">{"Bruto",#N/A,FALSE,"CONV3T.XLS";"Neto",#N/A,FALSE,"CONV3T.XLS";"UnoB",#N/A,FALSE,"CONV3T.XLS";"Bruto",#N/A,FALSE,"CONV4T.XLS";"Neto",#N/A,FALSE,"CONV4T.XLS";"UnoB",#N/A,FALSE,"CONV4T.XLS"}</definedName>
    <definedName name="xxx" localSheetId="0">#REF!</definedName>
    <definedName name="xxx" localSheetId="1">#REF!</definedName>
    <definedName name="xxx">#REF!</definedName>
    <definedName name="yyy" localSheetId="0">#REF!</definedName>
    <definedName name="yyy" localSheetId="1">#REF!</definedName>
    <definedName name="yyy">#REF!</definedName>
    <definedName name="zz" localSheetId="0">#REF!</definedName>
    <definedName name="zz" localSheetId="1">#REF!</definedName>
    <definedName name="zz">#REF!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2" i="89" l="1"/>
  <c r="V42" i="89"/>
  <c r="T42" i="89"/>
  <c r="W41" i="89"/>
  <c r="W31" i="43"/>
  <c r="V31" i="43"/>
  <c r="T31" i="43"/>
  <c r="W30" i="43"/>
  <c r="W90" i="42"/>
  <c r="V90" i="42"/>
  <c r="T90" i="42"/>
  <c r="W89" i="42"/>
  <c r="W28" i="40"/>
  <c r="V28" i="40"/>
  <c r="T28" i="40"/>
  <c r="W27" i="40"/>
  <c r="W57" i="38"/>
  <c r="V57" i="38"/>
  <c r="T57" i="38"/>
  <c r="W56" i="38"/>
  <c r="E11" i="107" l="1"/>
  <c r="K11" i="107"/>
  <c r="J11" i="107"/>
  <c r="I11" i="107"/>
  <c r="H11" i="107"/>
  <c r="F11" i="107"/>
  <c r="W26" i="110" l="1"/>
  <c r="V26" i="110"/>
  <c r="T26" i="110"/>
  <c r="W25" i="110"/>
  <c r="W26" i="109"/>
  <c r="V26" i="109"/>
  <c r="T26" i="109"/>
  <c r="W25" i="109"/>
  <c r="D10" i="108" l="1"/>
  <c r="E11" i="108" s="1"/>
  <c r="E10" i="108"/>
  <c r="F10" i="108"/>
  <c r="G10" i="108"/>
  <c r="G11" i="108" s="1"/>
  <c r="H10" i="108"/>
  <c r="I10" i="108"/>
  <c r="I5" i="108" s="1"/>
  <c r="J10" i="108"/>
  <c r="K10" i="108"/>
  <c r="L10" i="108"/>
  <c r="D11" i="107"/>
  <c r="G11" i="107"/>
  <c r="L11" i="108" l="1"/>
  <c r="K11" i="108"/>
  <c r="F11" i="108"/>
  <c r="J11" i="108"/>
  <c r="I11" i="108"/>
  <c r="V21" i="106" l="1"/>
  <c r="W21" i="106"/>
  <c r="W25" i="106"/>
  <c r="T26" i="106"/>
  <c r="V26" i="106"/>
  <c r="W26" i="106"/>
  <c r="V21" i="105"/>
  <c r="W21" i="105"/>
  <c r="V22" i="105"/>
  <c r="W22" i="105"/>
  <c r="V23" i="105"/>
  <c r="W23" i="105"/>
  <c r="W27" i="105"/>
  <c r="T28" i="105"/>
  <c r="V28" i="105"/>
  <c r="W28" i="105"/>
  <c r="V21" i="104"/>
  <c r="W21" i="104"/>
  <c r="V22" i="104"/>
  <c r="W22" i="104"/>
  <c r="W26" i="104"/>
  <c r="T27" i="104"/>
  <c r="V27" i="104"/>
  <c r="W27" i="104"/>
  <c r="V21" i="103"/>
  <c r="W21" i="103"/>
  <c r="V22" i="103"/>
  <c r="W22" i="103"/>
  <c r="V23" i="103"/>
  <c r="W23" i="103"/>
  <c r="V24" i="103"/>
  <c r="W24" i="103"/>
  <c r="V25" i="103"/>
  <c r="W25" i="103"/>
  <c r="V26" i="103"/>
  <c r="W26" i="103"/>
  <c r="V27" i="103"/>
  <c r="W27" i="103"/>
  <c r="W31" i="103"/>
  <c r="T32" i="103"/>
  <c r="V32" i="103"/>
  <c r="W32" i="103"/>
  <c r="V21" i="102"/>
  <c r="W21" i="102"/>
  <c r="V22" i="102"/>
  <c r="W22" i="102"/>
  <c r="W26" i="102"/>
  <c r="T27" i="102"/>
  <c r="V27" i="102"/>
  <c r="W27" i="102"/>
  <c r="V21" i="101"/>
  <c r="W21" i="101"/>
  <c r="V22" i="101"/>
  <c r="W22" i="101"/>
  <c r="W26" i="101"/>
  <c r="T27" i="101"/>
  <c r="V27" i="101"/>
  <c r="W27" i="101"/>
  <c r="V21" i="100"/>
  <c r="W21" i="100"/>
  <c r="V22" i="100"/>
  <c r="W22" i="100"/>
  <c r="V23" i="100"/>
  <c r="W23" i="100"/>
  <c r="W27" i="100"/>
  <c r="T28" i="100"/>
  <c r="V28" i="100"/>
  <c r="W28" i="100"/>
  <c r="V21" i="99"/>
  <c r="W21" i="99"/>
  <c r="V22" i="99"/>
  <c r="W22" i="99"/>
  <c r="V23" i="99"/>
  <c r="W23" i="99"/>
  <c r="V24" i="99"/>
  <c r="W24" i="99"/>
  <c r="V25" i="99"/>
  <c r="W25" i="99"/>
  <c r="V26" i="99"/>
  <c r="W26" i="99"/>
  <c r="V27" i="99"/>
  <c r="W27" i="99"/>
  <c r="V28" i="99"/>
  <c r="W28" i="99"/>
  <c r="V29" i="99"/>
  <c r="W29" i="99"/>
  <c r="W33" i="99"/>
  <c r="T34" i="99"/>
  <c r="V34" i="99"/>
  <c r="W34" i="99"/>
  <c r="V21" i="98"/>
  <c r="W21" i="98"/>
  <c r="V22" i="98"/>
  <c r="W22" i="98"/>
  <c r="V23" i="98"/>
  <c r="W23" i="98"/>
  <c r="V24" i="98"/>
  <c r="W24" i="98"/>
  <c r="V25" i="98"/>
  <c r="W25" i="98"/>
  <c r="V26" i="98"/>
  <c r="W26" i="98"/>
  <c r="W30" i="98"/>
  <c r="T31" i="98"/>
  <c r="V31" i="98"/>
  <c r="W31" i="98"/>
  <c r="V21" i="97"/>
  <c r="W21" i="97"/>
  <c r="W25" i="97"/>
  <c r="T26" i="97"/>
  <c r="V26" i="97"/>
  <c r="W26" i="97"/>
  <c r="V21" i="96"/>
  <c r="W21" i="96"/>
  <c r="V22" i="96"/>
  <c r="W22" i="96"/>
  <c r="V23" i="96"/>
  <c r="W23" i="96"/>
  <c r="W27" i="96"/>
  <c r="T28" i="96"/>
  <c r="V28" i="96"/>
  <c r="W28" i="96"/>
  <c r="V21" i="95"/>
  <c r="W21" i="95"/>
  <c r="V22" i="95"/>
  <c r="W22" i="95"/>
  <c r="W26" i="95"/>
  <c r="T27" i="95"/>
  <c r="V27" i="95"/>
  <c r="W27" i="95"/>
  <c r="V21" i="94"/>
  <c r="W21" i="94"/>
  <c r="V22" i="94"/>
  <c r="W22" i="94"/>
  <c r="V23" i="94"/>
  <c r="W23" i="94"/>
  <c r="W27" i="94"/>
  <c r="T28" i="94"/>
  <c r="V28" i="94"/>
  <c r="W28" i="94"/>
  <c r="V21" i="93"/>
  <c r="W21" i="93"/>
  <c r="V22" i="93"/>
  <c r="W22" i="93"/>
  <c r="V23" i="93"/>
  <c r="W23" i="93"/>
  <c r="V24" i="93"/>
  <c r="W24" i="93"/>
  <c r="V25" i="93"/>
  <c r="W25" i="93"/>
  <c r="W29" i="93"/>
  <c r="T30" i="93"/>
  <c r="V30" i="93"/>
  <c r="W30" i="93"/>
  <c r="V21" i="92"/>
  <c r="W21" i="92"/>
  <c r="W25" i="92"/>
  <c r="T26" i="92"/>
  <c r="V26" i="92"/>
  <c r="W26" i="92"/>
  <c r="V21" i="91"/>
  <c r="W21" i="91"/>
  <c r="V22" i="91"/>
  <c r="W22" i="91"/>
  <c r="W26" i="91"/>
  <c r="T27" i="91"/>
  <c r="V27" i="91"/>
  <c r="W27" i="91"/>
  <c r="V21" i="90"/>
  <c r="W21" i="90"/>
  <c r="V22" i="90"/>
  <c r="W22" i="90"/>
  <c r="V23" i="90"/>
  <c r="W23" i="90"/>
  <c r="V24" i="90"/>
  <c r="W24" i="90"/>
  <c r="W28" i="90"/>
  <c r="T29" i="90"/>
  <c r="V29" i="90"/>
  <c r="W29" i="90"/>
  <c r="V21" i="89"/>
  <c r="W21" i="89"/>
  <c r="V22" i="89"/>
  <c r="W22" i="89"/>
  <c r="V23" i="89"/>
  <c r="W23" i="89"/>
  <c r="V24" i="89"/>
  <c r="W24" i="89"/>
  <c r="V25" i="89"/>
  <c r="W25" i="89"/>
  <c r="V26" i="89"/>
  <c r="W26" i="89"/>
  <c r="V27" i="89"/>
  <c r="W27" i="89"/>
  <c r="V28" i="89"/>
  <c r="W28" i="89"/>
  <c r="V29" i="89"/>
  <c r="W29" i="89"/>
  <c r="V30" i="89"/>
  <c r="W30" i="89"/>
  <c r="V31" i="89"/>
  <c r="W31" i="89"/>
  <c r="V32" i="89"/>
  <c r="W32" i="89"/>
  <c r="V33" i="89"/>
  <c r="W33" i="89"/>
  <c r="W37" i="89"/>
  <c r="T38" i="89"/>
  <c r="V38" i="89"/>
  <c r="W38" i="89"/>
  <c r="W39" i="89"/>
  <c r="T40" i="89"/>
  <c r="V40" i="89"/>
  <c r="W40" i="89"/>
  <c r="V21" i="88"/>
  <c r="W21" i="88"/>
  <c r="W25" i="88"/>
  <c r="T26" i="88"/>
  <c r="V26" i="88"/>
  <c r="W26" i="88"/>
  <c r="V21" i="87"/>
  <c r="W21" i="87"/>
  <c r="V22" i="87"/>
  <c r="W22" i="87"/>
  <c r="W26" i="87"/>
  <c r="T27" i="87"/>
  <c r="V27" i="87"/>
  <c r="W27" i="87"/>
  <c r="W28" i="87"/>
  <c r="T29" i="87"/>
  <c r="V29" i="87"/>
  <c r="W29" i="87"/>
  <c r="V21" i="86"/>
  <c r="W21" i="86"/>
  <c r="V22" i="86"/>
  <c r="W22" i="86"/>
  <c r="W26" i="86"/>
  <c r="T27" i="86"/>
  <c r="V27" i="86"/>
  <c r="W27" i="86"/>
  <c r="V21" i="85"/>
  <c r="W21" i="85"/>
  <c r="V22" i="85"/>
  <c r="W22" i="85"/>
  <c r="V23" i="85"/>
  <c r="W23" i="85"/>
  <c r="V24" i="85"/>
  <c r="W24" i="85"/>
  <c r="V25" i="85"/>
  <c r="W25" i="85"/>
  <c r="W29" i="85"/>
  <c r="T30" i="85"/>
  <c r="V30" i="85"/>
  <c r="W30" i="85"/>
  <c r="V21" i="84"/>
  <c r="W21" i="84"/>
  <c r="V22" i="84"/>
  <c r="W22" i="84"/>
  <c r="V23" i="84"/>
  <c r="W23" i="84"/>
  <c r="V24" i="84"/>
  <c r="W24" i="84"/>
  <c r="V25" i="84"/>
  <c r="W25" i="84"/>
  <c r="V26" i="84"/>
  <c r="W26" i="84"/>
  <c r="W30" i="84"/>
  <c r="T31" i="84"/>
  <c r="V31" i="84"/>
  <c r="W31" i="84"/>
  <c r="V21" i="83"/>
  <c r="W21" i="83"/>
  <c r="V22" i="83"/>
  <c r="W22" i="83"/>
  <c r="V23" i="83"/>
  <c r="W23" i="83"/>
  <c r="V24" i="83"/>
  <c r="W24" i="83"/>
  <c r="W28" i="83"/>
  <c r="T29" i="83"/>
  <c r="V29" i="83"/>
  <c r="W29" i="83"/>
  <c r="V21" i="82"/>
  <c r="W21" i="82"/>
  <c r="V22" i="82"/>
  <c r="W22" i="82"/>
  <c r="W26" i="82"/>
  <c r="T27" i="82"/>
  <c r="V27" i="82"/>
  <c r="W27" i="82"/>
  <c r="V21" i="81"/>
  <c r="W21" i="81"/>
  <c r="V22" i="81"/>
  <c r="W22" i="81"/>
  <c r="W26" i="81"/>
  <c r="T27" i="81"/>
  <c r="V27" i="81"/>
  <c r="W27" i="81"/>
  <c r="V21" i="80"/>
  <c r="W21" i="80"/>
  <c r="V22" i="80"/>
  <c r="W22" i="80"/>
  <c r="W26" i="80"/>
  <c r="T27" i="80"/>
  <c r="V27" i="80"/>
  <c r="W27" i="80"/>
  <c r="V21" i="79"/>
  <c r="W21" i="79"/>
  <c r="W25" i="79"/>
  <c r="T26" i="79"/>
  <c r="V26" i="79"/>
  <c r="W26" i="79"/>
  <c r="V21" i="78"/>
  <c r="W21" i="78"/>
  <c r="W25" i="78"/>
  <c r="T26" i="78"/>
  <c r="V26" i="78"/>
  <c r="W26" i="78"/>
  <c r="V21" i="77"/>
  <c r="W21" i="77"/>
  <c r="V22" i="77"/>
  <c r="W22" i="77"/>
  <c r="V23" i="77"/>
  <c r="W23" i="77"/>
  <c r="W27" i="77"/>
  <c r="T28" i="77"/>
  <c r="V28" i="77"/>
  <c r="W28" i="77"/>
  <c r="V21" i="76"/>
  <c r="W21" i="76"/>
  <c r="V22" i="76"/>
  <c r="W22" i="76"/>
  <c r="V23" i="76"/>
  <c r="W23" i="76"/>
  <c r="V24" i="76"/>
  <c r="W24" i="76"/>
  <c r="V25" i="76"/>
  <c r="W25" i="76"/>
  <c r="V26" i="76"/>
  <c r="W26" i="76"/>
  <c r="V27" i="76"/>
  <c r="W27" i="76"/>
  <c r="V28" i="76"/>
  <c r="W28" i="76"/>
  <c r="V29" i="76"/>
  <c r="W29" i="76"/>
  <c r="V30" i="76"/>
  <c r="W30" i="76"/>
  <c r="V31" i="76"/>
  <c r="W31" i="76"/>
  <c r="W35" i="76"/>
  <c r="T36" i="76"/>
  <c r="V36" i="76"/>
  <c r="W36" i="76"/>
  <c r="V21" i="75"/>
  <c r="W21" i="75"/>
  <c r="V22" i="75"/>
  <c r="W22" i="75"/>
  <c r="V23" i="75"/>
  <c r="W23" i="75"/>
  <c r="V24" i="75"/>
  <c r="W24" i="75"/>
  <c r="V25" i="75"/>
  <c r="W25" i="75"/>
  <c r="V26" i="75"/>
  <c r="W26" i="75"/>
  <c r="V27" i="75"/>
  <c r="W27" i="75"/>
  <c r="V28" i="75"/>
  <c r="W28" i="75"/>
  <c r="V29" i="75"/>
  <c r="W29" i="75"/>
  <c r="W33" i="75"/>
  <c r="T34" i="75"/>
  <c r="V34" i="75"/>
  <c r="W34" i="75"/>
  <c r="V21" i="74"/>
  <c r="W21" i="74"/>
  <c r="V22" i="74"/>
  <c r="W22" i="74"/>
  <c r="V23" i="74"/>
  <c r="W23" i="74"/>
  <c r="V24" i="74"/>
  <c r="W24" i="74"/>
  <c r="V25" i="74"/>
  <c r="W25" i="74"/>
  <c r="V26" i="74"/>
  <c r="W26" i="74"/>
  <c r="V27" i="74"/>
  <c r="W27" i="74"/>
  <c r="V28" i="74"/>
  <c r="W28" i="74"/>
  <c r="W32" i="74"/>
  <c r="T33" i="74"/>
  <c r="V33" i="74"/>
  <c r="W33" i="74"/>
  <c r="V21" i="73"/>
  <c r="W21" i="73"/>
  <c r="V22" i="73"/>
  <c r="W22" i="73"/>
  <c r="V23" i="73"/>
  <c r="W23" i="73"/>
  <c r="W27" i="73"/>
  <c r="T28" i="73"/>
  <c r="V28" i="73"/>
  <c r="W28" i="73"/>
  <c r="W29" i="73"/>
  <c r="T30" i="73"/>
  <c r="V30" i="73"/>
  <c r="W30" i="73"/>
  <c r="V21" i="72"/>
  <c r="W21" i="72"/>
  <c r="V22" i="72"/>
  <c r="W22" i="72"/>
  <c r="V23" i="72"/>
  <c r="W23" i="72"/>
  <c r="V24" i="72"/>
  <c r="W24" i="72"/>
  <c r="V25" i="72"/>
  <c r="W25" i="72"/>
  <c r="V26" i="72"/>
  <c r="W26" i="72"/>
  <c r="V27" i="72"/>
  <c r="W27" i="72"/>
  <c r="W31" i="72"/>
  <c r="T32" i="72"/>
  <c r="V32" i="72"/>
  <c r="W32" i="72"/>
  <c r="V21" i="71"/>
  <c r="W21" i="71"/>
  <c r="V22" i="71"/>
  <c r="W22" i="71"/>
  <c r="V23" i="71"/>
  <c r="W23" i="71"/>
  <c r="V24" i="71"/>
  <c r="W24" i="71"/>
  <c r="V25" i="71"/>
  <c r="W25" i="71"/>
  <c r="V26" i="71"/>
  <c r="W26" i="71"/>
  <c r="V27" i="71"/>
  <c r="W27" i="71"/>
  <c r="V28" i="71"/>
  <c r="W28" i="71"/>
  <c r="V29" i="71"/>
  <c r="W29" i="71"/>
  <c r="V30" i="71"/>
  <c r="W30" i="71"/>
  <c r="V31" i="71"/>
  <c r="W31" i="71"/>
  <c r="V32" i="71"/>
  <c r="W32" i="71"/>
  <c r="W36" i="71"/>
  <c r="T37" i="71"/>
  <c r="V37" i="71"/>
  <c r="W37" i="71"/>
  <c r="V21" i="70"/>
  <c r="W21" i="70"/>
  <c r="V22" i="70"/>
  <c r="W22" i="70"/>
  <c r="W26" i="70"/>
  <c r="T27" i="70"/>
  <c r="V27" i="70"/>
  <c r="W27" i="70"/>
  <c r="W28" i="70"/>
  <c r="T29" i="70"/>
  <c r="V29" i="70"/>
  <c r="W29" i="70"/>
  <c r="V21" i="69"/>
  <c r="W21" i="69"/>
  <c r="W25" i="69"/>
  <c r="T26" i="69"/>
  <c r="V26" i="69"/>
  <c r="W26" i="69"/>
  <c r="V21" i="68"/>
  <c r="W21" i="68"/>
  <c r="V22" i="68"/>
  <c r="W22" i="68"/>
  <c r="V23" i="68"/>
  <c r="W23" i="68"/>
  <c r="W27" i="68"/>
  <c r="T28" i="68"/>
  <c r="V28" i="68"/>
  <c r="W28" i="68"/>
  <c r="V21" i="67"/>
  <c r="W21" i="67"/>
  <c r="V22" i="67"/>
  <c r="W22" i="67"/>
  <c r="V23" i="67"/>
  <c r="W23" i="67"/>
  <c r="V24" i="67"/>
  <c r="W24" i="67"/>
  <c r="V25" i="67"/>
  <c r="W25" i="67"/>
  <c r="V26" i="67"/>
  <c r="W26" i="67"/>
  <c r="V27" i="67"/>
  <c r="W27" i="67"/>
  <c r="V28" i="67"/>
  <c r="W28" i="67"/>
  <c r="V29" i="67"/>
  <c r="W29" i="67"/>
  <c r="W33" i="67"/>
  <c r="T34" i="67"/>
  <c r="V34" i="67"/>
  <c r="W34" i="67"/>
  <c r="W35" i="67"/>
  <c r="T36" i="67"/>
  <c r="V36" i="67"/>
  <c r="W36" i="67"/>
  <c r="V21" i="66"/>
  <c r="W21" i="66"/>
  <c r="W25" i="66"/>
  <c r="T26" i="66"/>
  <c r="V26" i="66"/>
  <c r="W26" i="66"/>
  <c r="V21" i="65"/>
  <c r="W21" i="65"/>
  <c r="V22" i="65"/>
  <c r="W22" i="65"/>
  <c r="V23" i="65"/>
  <c r="W23" i="65"/>
  <c r="V24" i="65"/>
  <c r="W24" i="65"/>
  <c r="V25" i="65"/>
  <c r="W25" i="65"/>
  <c r="W29" i="65"/>
  <c r="T30" i="65"/>
  <c r="V30" i="65"/>
  <c r="W30" i="65"/>
  <c r="W31" i="65"/>
  <c r="T32" i="65"/>
  <c r="V32" i="65"/>
  <c r="W32" i="65"/>
  <c r="V21" i="64"/>
  <c r="W21" i="64"/>
  <c r="V22" i="64"/>
  <c r="W22" i="64"/>
  <c r="W26" i="64"/>
  <c r="T27" i="64"/>
  <c r="V27" i="64"/>
  <c r="W27" i="64"/>
  <c r="V21" i="63"/>
  <c r="W21" i="63"/>
  <c r="V22" i="63"/>
  <c r="W22" i="63"/>
  <c r="V23" i="63"/>
  <c r="W23" i="63"/>
  <c r="V24" i="63"/>
  <c r="W24" i="63"/>
  <c r="V25" i="63"/>
  <c r="W25" i="63"/>
  <c r="V26" i="63"/>
  <c r="W26" i="63"/>
  <c r="W30" i="63"/>
  <c r="T31" i="63"/>
  <c r="V31" i="63"/>
  <c r="W31" i="63"/>
  <c r="V21" i="62"/>
  <c r="W21" i="62"/>
  <c r="V22" i="62"/>
  <c r="W22" i="62"/>
  <c r="W26" i="62"/>
  <c r="T27" i="62"/>
  <c r="V27" i="62"/>
  <c r="W27" i="62"/>
  <c r="V21" i="61"/>
  <c r="W21" i="61"/>
  <c r="W25" i="61"/>
  <c r="T26" i="61"/>
  <c r="V26" i="61"/>
  <c r="W26" i="61"/>
  <c r="V21" i="60"/>
  <c r="W21" i="60"/>
  <c r="V22" i="60"/>
  <c r="W22" i="60"/>
  <c r="V23" i="60"/>
  <c r="W23" i="60"/>
  <c r="W27" i="60"/>
  <c r="T28" i="60"/>
  <c r="V28" i="60"/>
  <c r="W28" i="60"/>
  <c r="V21" i="59"/>
  <c r="W21" i="59"/>
  <c r="W25" i="59"/>
  <c r="T26" i="59"/>
  <c r="V26" i="59"/>
  <c r="W26" i="59"/>
  <c r="V21" i="58"/>
  <c r="W21" i="58"/>
  <c r="V22" i="58"/>
  <c r="W22" i="58"/>
  <c r="V23" i="58"/>
  <c r="W23" i="58"/>
  <c r="V24" i="58"/>
  <c r="W24" i="58"/>
  <c r="W28" i="58"/>
  <c r="T29" i="58"/>
  <c r="V29" i="58"/>
  <c r="W29" i="58"/>
  <c r="V21" i="57"/>
  <c r="W21" i="57"/>
  <c r="V22" i="57"/>
  <c r="W22" i="57"/>
  <c r="V23" i="57"/>
  <c r="W23" i="57"/>
  <c r="V24" i="57"/>
  <c r="W24" i="57"/>
  <c r="V25" i="57"/>
  <c r="W25" i="57"/>
  <c r="V26" i="57"/>
  <c r="W26" i="57"/>
  <c r="V27" i="57"/>
  <c r="W27" i="57"/>
  <c r="V28" i="57"/>
  <c r="W28" i="57"/>
  <c r="V29" i="57"/>
  <c r="W29" i="57"/>
  <c r="W33" i="57"/>
  <c r="T34" i="57"/>
  <c r="V34" i="57"/>
  <c r="W34" i="57"/>
  <c r="W35" i="57"/>
  <c r="T36" i="57"/>
  <c r="V36" i="57"/>
  <c r="W36" i="57"/>
  <c r="V21" i="56"/>
  <c r="W21" i="56"/>
  <c r="W25" i="56"/>
  <c r="T26" i="56"/>
  <c r="V26" i="56"/>
  <c r="W26" i="56"/>
  <c r="V21" i="55"/>
  <c r="W21" i="55"/>
  <c r="V22" i="55"/>
  <c r="W22" i="55"/>
  <c r="V23" i="55"/>
  <c r="W23" i="55"/>
  <c r="W27" i="55"/>
  <c r="T28" i="55"/>
  <c r="V28" i="55"/>
  <c r="W28" i="55"/>
  <c r="V21" i="54"/>
  <c r="W21" i="54"/>
  <c r="W25" i="54"/>
  <c r="T26" i="54"/>
  <c r="V26" i="54"/>
  <c r="W26" i="54"/>
  <c r="V21" i="53"/>
  <c r="W21" i="53"/>
  <c r="V22" i="53"/>
  <c r="W22" i="53"/>
  <c r="V23" i="53"/>
  <c r="W23" i="53"/>
  <c r="V24" i="53"/>
  <c r="W24" i="53"/>
  <c r="W28" i="53"/>
  <c r="T29" i="53"/>
  <c r="V29" i="53"/>
  <c r="W29" i="53"/>
  <c r="V21" i="52"/>
  <c r="W21" i="52"/>
  <c r="W25" i="52"/>
  <c r="T26" i="52"/>
  <c r="V26" i="52"/>
  <c r="W26" i="52"/>
  <c r="V21" i="51"/>
  <c r="W21" i="51"/>
  <c r="V22" i="51"/>
  <c r="W22" i="51"/>
  <c r="W26" i="51"/>
  <c r="T27" i="51"/>
  <c r="V27" i="51"/>
  <c r="W27" i="51"/>
  <c r="V21" i="50"/>
  <c r="W21" i="50"/>
  <c r="W25" i="50"/>
  <c r="T26" i="50"/>
  <c r="V26" i="50"/>
  <c r="W26" i="50"/>
  <c r="V21" i="49"/>
  <c r="W21" i="49"/>
  <c r="V22" i="49"/>
  <c r="W22" i="49"/>
  <c r="V23" i="49"/>
  <c r="W23" i="49"/>
  <c r="W27" i="49"/>
  <c r="T28" i="49"/>
  <c r="V28" i="49"/>
  <c r="W28" i="49"/>
  <c r="V21" i="48"/>
  <c r="W21" i="48"/>
  <c r="W25" i="48"/>
  <c r="T26" i="48"/>
  <c r="V26" i="48"/>
  <c r="W26" i="48"/>
  <c r="V21" i="47"/>
  <c r="W21" i="47"/>
  <c r="V22" i="47"/>
  <c r="W22" i="47"/>
  <c r="V23" i="47"/>
  <c r="W23" i="47"/>
  <c r="V24" i="47"/>
  <c r="W24" i="47"/>
  <c r="V25" i="47"/>
  <c r="W25" i="47"/>
  <c r="V26" i="47"/>
  <c r="W26" i="47"/>
  <c r="V27" i="47"/>
  <c r="W27" i="47"/>
  <c r="V28" i="47"/>
  <c r="W28" i="47"/>
  <c r="V29" i="47"/>
  <c r="W29" i="47"/>
  <c r="V30" i="47"/>
  <c r="W30" i="47"/>
  <c r="V31" i="47"/>
  <c r="W31" i="47"/>
  <c r="W35" i="47"/>
  <c r="T36" i="47"/>
  <c r="V36" i="47"/>
  <c r="W36" i="47"/>
  <c r="V21" i="46"/>
  <c r="W21" i="46"/>
  <c r="V22" i="46"/>
  <c r="W22" i="46"/>
  <c r="V23" i="46"/>
  <c r="W23" i="46"/>
  <c r="V24" i="46"/>
  <c r="W24" i="46"/>
  <c r="V25" i="46"/>
  <c r="W25" i="46"/>
  <c r="V26" i="46"/>
  <c r="W26" i="46"/>
  <c r="V27" i="46"/>
  <c r="W27" i="46"/>
  <c r="V28" i="46"/>
  <c r="W28" i="46"/>
  <c r="W32" i="46"/>
  <c r="T33" i="46"/>
  <c r="V33" i="46"/>
  <c r="W33" i="46"/>
  <c r="V21" i="45"/>
  <c r="W21" i="45"/>
  <c r="V22" i="45"/>
  <c r="W22" i="45"/>
  <c r="W26" i="45"/>
  <c r="T27" i="45"/>
  <c r="V27" i="45"/>
  <c r="W27" i="45"/>
  <c r="V21" i="44"/>
  <c r="W21" i="44"/>
  <c r="V22" i="44"/>
  <c r="W22" i="44"/>
  <c r="V23" i="44"/>
  <c r="W23" i="44"/>
  <c r="W27" i="44"/>
  <c r="T28" i="44"/>
  <c r="V28" i="44"/>
  <c r="W28" i="44"/>
  <c r="V21" i="43"/>
  <c r="W21" i="43"/>
  <c r="V22" i="43"/>
  <c r="W22" i="43"/>
  <c r="W26" i="43"/>
  <c r="T27" i="43"/>
  <c r="V27" i="43"/>
  <c r="W27" i="43"/>
  <c r="W28" i="43"/>
  <c r="T29" i="43"/>
  <c r="V29" i="43"/>
  <c r="W29" i="43"/>
  <c r="V21" i="42"/>
  <c r="W21" i="42"/>
  <c r="V22" i="42"/>
  <c r="W22" i="42"/>
  <c r="V23" i="42"/>
  <c r="W23" i="42"/>
  <c r="V24" i="42"/>
  <c r="W24" i="42"/>
  <c r="V25" i="42"/>
  <c r="W25" i="42"/>
  <c r="V26" i="42"/>
  <c r="W26" i="42"/>
  <c r="V27" i="42"/>
  <c r="W27" i="42"/>
  <c r="V28" i="42"/>
  <c r="W28" i="42"/>
  <c r="V29" i="42"/>
  <c r="W29" i="42"/>
  <c r="V30" i="42"/>
  <c r="W30" i="42"/>
  <c r="V31" i="42"/>
  <c r="W31" i="42"/>
  <c r="V32" i="42"/>
  <c r="W32" i="42"/>
  <c r="V33" i="42"/>
  <c r="W33" i="42"/>
  <c r="V34" i="42"/>
  <c r="W34" i="42"/>
  <c r="V35" i="42"/>
  <c r="W35" i="42"/>
  <c r="V36" i="42"/>
  <c r="W36" i="42"/>
  <c r="V37" i="42"/>
  <c r="W37" i="42"/>
  <c r="V38" i="42"/>
  <c r="W38" i="42"/>
  <c r="V39" i="42"/>
  <c r="W39" i="42"/>
  <c r="V40" i="42"/>
  <c r="W40" i="42"/>
  <c r="V41" i="42"/>
  <c r="W41" i="42"/>
  <c r="V42" i="42"/>
  <c r="W42" i="42"/>
  <c r="V43" i="42"/>
  <c r="W43" i="42"/>
  <c r="V44" i="42"/>
  <c r="W44" i="42"/>
  <c r="V45" i="42"/>
  <c r="W45" i="42"/>
  <c r="V46" i="42"/>
  <c r="W46" i="42"/>
  <c r="V47" i="42"/>
  <c r="W47" i="42"/>
  <c r="V48" i="42"/>
  <c r="W48" i="42"/>
  <c r="V49" i="42"/>
  <c r="W49" i="42"/>
  <c r="V50" i="42"/>
  <c r="W50" i="42"/>
  <c r="V51" i="42"/>
  <c r="W51" i="42"/>
  <c r="V52" i="42"/>
  <c r="W52" i="42"/>
  <c r="V53" i="42"/>
  <c r="W53" i="42"/>
  <c r="V54" i="42"/>
  <c r="W54" i="42"/>
  <c r="V55" i="42"/>
  <c r="W55" i="42"/>
  <c r="V56" i="42"/>
  <c r="W56" i="42"/>
  <c r="V57" i="42"/>
  <c r="W57" i="42"/>
  <c r="V58" i="42"/>
  <c r="W58" i="42"/>
  <c r="V59" i="42"/>
  <c r="W59" i="42"/>
  <c r="V60" i="42"/>
  <c r="W60" i="42"/>
  <c r="V61" i="42"/>
  <c r="W61" i="42"/>
  <c r="V62" i="42"/>
  <c r="W62" i="42"/>
  <c r="V63" i="42"/>
  <c r="W63" i="42"/>
  <c r="V64" i="42"/>
  <c r="W64" i="42"/>
  <c r="V65" i="42"/>
  <c r="W65" i="42"/>
  <c r="V66" i="42"/>
  <c r="W66" i="42"/>
  <c r="V67" i="42"/>
  <c r="W67" i="42"/>
  <c r="V68" i="42"/>
  <c r="W68" i="42"/>
  <c r="V69" i="42"/>
  <c r="W69" i="42"/>
  <c r="V70" i="42"/>
  <c r="W70" i="42"/>
  <c r="V71" i="42"/>
  <c r="W71" i="42"/>
  <c r="V72" i="42"/>
  <c r="W72" i="42"/>
  <c r="V73" i="42"/>
  <c r="W73" i="42"/>
  <c r="W77" i="42"/>
  <c r="T78" i="42"/>
  <c r="V78" i="42"/>
  <c r="W78" i="42"/>
  <c r="W79" i="42"/>
  <c r="T80" i="42"/>
  <c r="V80" i="42"/>
  <c r="W80" i="42"/>
  <c r="W81" i="42"/>
  <c r="T82" i="42"/>
  <c r="V82" i="42"/>
  <c r="W82" i="42"/>
  <c r="W83" i="42"/>
  <c r="T84" i="42"/>
  <c r="V84" i="42"/>
  <c r="W84" i="42"/>
  <c r="W85" i="42"/>
  <c r="T86" i="42"/>
  <c r="V86" i="42"/>
  <c r="W86" i="42"/>
  <c r="W87" i="42"/>
  <c r="T88" i="42"/>
  <c r="V88" i="42"/>
  <c r="W88" i="42"/>
  <c r="V21" i="41"/>
  <c r="W21" i="41"/>
  <c r="V22" i="41"/>
  <c r="W22" i="41"/>
  <c r="V23" i="41"/>
  <c r="W23" i="41"/>
  <c r="V24" i="41"/>
  <c r="W24" i="41"/>
  <c r="V25" i="41"/>
  <c r="W25" i="41"/>
  <c r="V26" i="41"/>
  <c r="W26" i="41"/>
  <c r="V27" i="41"/>
  <c r="W27" i="41"/>
  <c r="V28" i="41"/>
  <c r="W28" i="41"/>
  <c r="V29" i="41"/>
  <c r="W29" i="41"/>
  <c r="V30" i="41"/>
  <c r="W30" i="41"/>
  <c r="V31" i="41"/>
  <c r="W31" i="41"/>
  <c r="V32" i="41"/>
  <c r="W32" i="41"/>
  <c r="V33" i="41"/>
  <c r="W33" i="41"/>
  <c r="W37" i="41"/>
  <c r="T38" i="41"/>
  <c r="V38" i="41"/>
  <c r="W38" i="41"/>
  <c r="W39" i="41"/>
  <c r="T40" i="41"/>
  <c r="V40" i="41"/>
  <c r="W40" i="41"/>
  <c r="W41" i="41"/>
  <c r="T42" i="41"/>
  <c r="V42" i="41"/>
  <c r="W42" i="41"/>
  <c r="W43" i="41"/>
  <c r="T44" i="41"/>
  <c r="V44" i="41"/>
  <c r="W44" i="41"/>
  <c r="W45" i="41"/>
  <c r="T46" i="41"/>
  <c r="V46" i="41"/>
  <c r="W46" i="41"/>
  <c r="V21" i="40"/>
  <c r="W21" i="40"/>
  <c r="W25" i="40"/>
  <c r="T26" i="40"/>
  <c r="V26" i="40"/>
  <c r="W26" i="40"/>
  <c r="V21" i="39"/>
  <c r="W21" i="39"/>
  <c r="V22" i="39"/>
  <c r="W22" i="39"/>
  <c r="V23" i="39"/>
  <c r="W23" i="39"/>
  <c r="V24" i="39"/>
  <c r="W24" i="39"/>
  <c r="W28" i="39"/>
  <c r="T29" i="39"/>
  <c r="V29" i="39"/>
  <c r="W29" i="39"/>
  <c r="V24" i="38"/>
  <c r="W24" i="38"/>
  <c r="V25" i="38"/>
  <c r="W25" i="38"/>
  <c r="V26" i="38"/>
  <c r="W26" i="38"/>
  <c r="V27" i="38"/>
  <c r="W27" i="38"/>
  <c r="V28" i="38"/>
  <c r="W28" i="38"/>
  <c r="V29" i="38"/>
  <c r="W29" i="38"/>
  <c r="V30" i="38"/>
  <c r="W30" i="38"/>
  <c r="V31" i="38"/>
  <c r="W31" i="38"/>
  <c r="V32" i="38"/>
  <c r="W32" i="38"/>
  <c r="V33" i="38"/>
  <c r="W33" i="38"/>
  <c r="V34" i="38"/>
  <c r="W34" i="38"/>
  <c r="V35" i="38"/>
  <c r="W35" i="38"/>
  <c r="V36" i="38"/>
  <c r="W36" i="38"/>
  <c r="V37" i="38"/>
  <c r="W37" i="38"/>
  <c r="V38" i="38"/>
  <c r="W38" i="38"/>
  <c r="V39" i="38"/>
  <c r="W39" i="38"/>
  <c r="V40" i="38"/>
  <c r="W40" i="38"/>
  <c r="W44" i="38"/>
  <c r="T45" i="38"/>
  <c r="V45" i="38"/>
  <c r="W45" i="38"/>
  <c r="W46" i="38"/>
  <c r="T47" i="38"/>
  <c r="V47" i="38"/>
  <c r="W47" i="38"/>
  <c r="W48" i="38"/>
  <c r="T49" i="38"/>
  <c r="V49" i="38"/>
  <c r="W49" i="38"/>
  <c r="W50" i="38"/>
  <c r="T51" i="38"/>
  <c r="V51" i="38"/>
  <c r="W51" i="38"/>
  <c r="W52" i="38"/>
  <c r="T53" i="38"/>
  <c r="V53" i="38"/>
  <c r="W53" i="38"/>
  <c r="W54" i="38"/>
  <c r="T55" i="38"/>
  <c r="V55" i="38"/>
  <c r="W55" i="38"/>
  <c r="V21" i="37"/>
  <c r="W21" i="37"/>
  <c r="V22" i="37"/>
  <c r="W22" i="37"/>
  <c r="V23" i="37"/>
  <c r="W23" i="37"/>
  <c r="V24" i="37"/>
  <c r="W24" i="37"/>
  <c r="V25" i="37"/>
  <c r="W25" i="37"/>
  <c r="V26" i="37"/>
  <c r="W26" i="37"/>
  <c r="V27" i="37"/>
  <c r="W27" i="37"/>
  <c r="V28" i="37"/>
  <c r="W28" i="37"/>
  <c r="V29" i="37"/>
  <c r="W29" i="37"/>
  <c r="V30" i="37"/>
  <c r="W30" i="37"/>
  <c r="V31" i="37"/>
  <c r="W31" i="37"/>
  <c r="V32" i="37"/>
  <c r="W32" i="37"/>
  <c r="V33" i="37"/>
  <c r="W33" i="37"/>
  <c r="V34" i="37"/>
  <c r="W34" i="37"/>
  <c r="V35" i="37"/>
  <c r="W35" i="37"/>
  <c r="W39" i="37"/>
  <c r="T40" i="37"/>
  <c r="V40" i="37"/>
  <c r="W40" i="37"/>
  <c r="W41" i="37"/>
  <c r="T42" i="37"/>
  <c r="V42" i="37"/>
  <c r="W42" i="37"/>
  <c r="V23" i="36"/>
  <c r="W23" i="36"/>
  <c r="V24" i="36"/>
  <c r="W24" i="36"/>
  <c r="V25" i="36"/>
  <c r="W25" i="36"/>
  <c r="V26" i="36"/>
  <c r="W26" i="36"/>
  <c r="V27" i="36"/>
  <c r="W27" i="36"/>
  <c r="V28" i="36"/>
  <c r="W28" i="36"/>
  <c r="V29" i="36"/>
  <c r="W29" i="36"/>
  <c r="V30" i="36"/>
  <c r="W30" i="36"/>
  <c r="V31" i="36"/>
  <c r="W31" i="36"/>
  <c r="V32" i="36"/>
  <c r="W32" i="36"/>
  <c r="V33" i="36"/>
  <c r="W33" i="36"/>
  <c r="V34" i="36"/>
  <c r="W34" i="36"/>
  <c r="W38" i="36"/>
  <c r="T39" i="36"/>
  <c r="V39" i="36"/>
  <c r="W39" i="36"/>
  <c r="W40" i="36"/>
  <c r="T41" i="36"/>
  <c r="V41" i="36"/>
  <c r="W41" i="36"/>
  <c r="W42" i="36"/>
  <c r="T43" i="36"/>
  <c r="V43" i="36"/>
  <c r="W43" i="36"/>
  <c r="W44" i="36"/>
  <c r="T45" i="36"/>
  <c r="V45" i="36"/>
  <c r="W45" i="36"/>
  <c r="W46" i="36"/>
  <c r="T47" i="36"/>
  <c r="V47" i="36"/>
  <c r="W47" i="36"/>
  <c r="V21" i="35"/>
  <c r="W21" i="35"/>
  <c r="W25" i="35"/>
  <c r="T26" i="35"/>
  <c r="V26" i="35"/>
  <c r="W26" i="35"/>
  <c r="V21" i="34"/>
  <c r="W21" i="34"/>
  <c r="W25" i="34"/>
  <c r="T26" i="34"/>
  <c r="V26" i="34"/>
  <c r="W26" i="34"/>
  <c r="V21" i="33"/>
  <c r="W21" i="33"/>
  <c r="W25" i="33"/>
  <c r="T26" i="33"/>
  <c r="V26" i="33"/>
  <c r="W26" i="33"/>
  <c r="V21" i="32"/>
  <c r="W21" i="32"/>
  <c r="V22" i="32"/>
  <c r="W22" i="32"/>
  <c r="W26" i="32"/>
  <c r="T27" i="32"/>
  <c r="V27" i="32"/>
  <c r="W27" i="32"/>
  <c r="V21" i="31"/>
  <c r="W21" i="31"/>
  <c r="W25" i="31"/>
  <c r="T26" i="31"/>
  <c r="V26" i="31"/>
  <c r="W26" i="31"/>
  <c r="V21" i="30"/>
  <c r="W21" i="30"/>
  <c r="V22" i="30"/>
  <c r="W22" i="30"/>
  <c r="W26" i="30"/>
  <c r="T27" i="30"/>
  <c r="V27" i="30"/>
  <c r="W27" i="30"/>
  <c r="V24" i="29"/>
  <c r="W24" i="29"/>
  <c r="V25" i="29"/>
  <c r="W25" i="29"/>
  <c r="V26" i="29"/>
  <c r="W26" i="29"/>
  <c r="V27" i="29"/>
  <c r="W27" i="29"/>
  <c r="V28" i="29"/>
  <c r="W28" i="29"/>
  <c r="V29" i="29"/>
  <c r="W29" i="29"/>
  <c r="V30" i="29"/>
  <c r="W30" i="29"/>
  <c r="V31" i="29"/>
  <c r="W31" i="29"/>
  <c r="V32" i="29"/>
  <c r="W32" i="29"/>
  <c r="V33" i="29"/>
  <c r="W33" i="29"/>
  <c r="V34" i="29"/>
  <c r="W34" i="29"/>
  <c r="V35" i="29"/>
  <c r="W35" i="29"/>
  <c r="V36" i="29"/>
  <c r="W36" i="29"/>
  <c r="V37" i="29"/>
  <c r="W37" i="29"/>
  <c r="V38" i="29"/>
  <c r="W38" i="29"/>
  <c r="V39" i="29"/>
  <c r="W39" i="29"/>
  <c r="V40" i="29"/>
  <c r="W40" i="29"/>
  <c r="V41" i="29"/>
  <c r="W41" i="29"/>
  <c r="V42" i="29"/>
  <c r="W42" i="29"/>
  <c r="V43" i="29"/>
  <c r="W43" i="29"/>
  <c r="W47" i="29"/>
  <c r="T48" i="29"/>
  <c r="V48" i="29"/>
  <c r="W48" i="29"/>
  <c r="W49" i="29"/>
  <c r="T50" i="29"/>
  <c r="V50" i="29"/>
  <c r="W50" i="29"/>
  <c r="W51" i="29"/>
  <c r="T52" i="29"/>
  <c r="V52" i="29"/>
  <c r="W52" i="29"/>
  <c r="W53" i="29"/>
  <c r="T54" i="29"/>
  <c r="V54" i="29"/>
  <c r="W54" i="29"/>
  <c r="W55" i="29"/>
  <c r="T56" i="29"/>
  <c r="V56" i="29"/>
  <c r="W56" i="29"/>
  <c r="W57" i="29"/>
  <c r="T58" i="29"/>
  <c r="V58" i="29"/>
  <c r="W58" i="29"/>
  <c r="W59" i="29"/>
  <c r="T60" i="29"/>
  <c r="V60" i="29"/>
  <c r="W60" i="29"/>
  <c r="W61" i="29"/>
  <c r="T62" i="29"/>
  <c r="V62" i="29"/>
  <c r="W62" i="29"/>
  <c r="W63" i="29"/>
  <c r="T64" i="29"/>
  <c r="V64" i="29"/>
  <c r="W64" i="29"/>
  <c r="W65" i="29"/>
  <c r="T66" i="29"/>
  <c r="V66" i="29"/>
  <c r="W66" i="29"/>
  <c r="W67" i="29"/>
  <c r="T68" i="29"/>
  <c r="V68" i="29"/>
  <c r="W68" i="29"/>
  <c r="V21" i="28"/>
  <c r="W21" i="28"/>
  <c r="W25" i="28"/>
  <c r="T26" i="28"/>
  <c r="V26" i="28"/>
  <c r="W26" i="28"/>
  <c r="V21" i="27"/>
  <c r="W21" i="27"/>
  <c r="W25" i="27"/>
  <c r="T26" i="27"/>
  <c r="V26" i="27"/>
  <c r="W26" i="27"/>
  <c r="V21" i="26"/>
  <c r="W21" i="26"/>
  <c r="V22" i="26"/>
  <c r="W22" i="26"/>
  <c r="W26" i="26"/>
  <c r="T27" i="26"/>
  <c r="V27" i="26"/>
  <c r="W27" i="26"/>
  <c r="V21" i="25"/>
  <c r="W21" i="25"/>
  <c r="V22" i="25"/>
  <c r="W22" i="25"/>
  <c r="W26" i="25"/>
  <c r="T27" i="25"/>
  <c r="V27" i="25"/>
  <c r="W27" i="25"/>
  <c r="V23" i="24"/>
  <c r="W23" i="24"/>
  <c r="V24" i="24"/>
  <c r="W24" i="24"/>
  <c r="V25" i="24"/>
  <c r="W25" i="24"/>
  <c r="V26" i="24"/>
  <c r="W26" i="24"/>
  <c r="V27" i="24"/>
  <c r="W27" i="24"/>
  <c r="V28" i="24"/>
  <c r="W28" i="24"/>
  <c r="V29" i="24"/>
  <c r="W29" i="24"/>
  <c r="V30" i="24"/>
  <c r="W30" i="24"/>
  <c r="V31" i="24"/>
  <c r="W31" i="24"/>
  <c r="V32" i="24"/>
  <c r="W32" i="24"/>
  <c r="V33" i="24"/>
  <c r="W33" i="24"/>
  <c r="V34" i="24"/>
  <c r="W34" i="24"/>
  <c r="V35" i="24"/>
  <c r="W35" i="24"/>
  <c r="V36" i="24"/>
  <c r="W36" i="24"/>
  <c r="V37" i="24"/>
  <c r="W37" i="24"/>
  <c r="V38" i="24"/>
  <c r="W38" i="24"/>
  <c r="V39" i="24"/>
  <c r="W39" i="24"/>
  <c r="V40" i="24"/>
  <c r="W40" i="24"/>
  <c r="V41" i="24"/>
  <c r="W41" i="24"/>
  <c r="V42" i="24"/>
  <c r="W42" i="24"/>
  <c r="W46" i="24"/>
  <c r="T47" i="24"/>
  <c r="V47" i="24"/>
  <c r="W47" i="24"/>
  <c r="W48" i="24"/>
  <c r="T49" i="24"/>
  <c r="V49" i="24"/>
  <c r="W49" i="24"/>
  <c r="W50" i="24"/>
  <c r="T51" i="24"/>
  <c r="V51" i="24"/>
  <c r="W51" i="24"/>
  <c r="W52" i="24"/>
  <c r="T53" i="24"/>
  <c r="V53" i="24"/>
  <c r="W53" i="24"/>
  <c r="W54" i="24"/>
  <c r="T55" i="24"/>
  <c r="V55" i="24"/>
  <c r="W55" i="24"/>
  <c r="V21" i="23"/>
  <c r="W21" i="23"/>
  <c r="W25" i="23"/>
  <c r="T26" i="23"/>
  <c r="V26" i="23"/>
  <c r="W26" i="23"/>
  <c r="V21" i="22"/>
  <c r="W21" i="22"/>
  <c r="W25" i="22"/>
  <c r="T26" i="22"/>
  <c r="V26" i="22"/>
  <c r="W26" i="22"/>
  <c r="V21" i="21"/>
  <c r="W21" i="21"/>
  <c r="W25" i="21"/>
  <c r="T26" i="21"/>
  <c r="V26" i="21"/>
  <c r="W26" i="21"/>
  <c r="V21" i="20"/>
  <c r="W21" i="20"/>
  <c r="V22" i="20"/>
  <c r="W22" i="20"/>
  <c r="W26" i="20"/>
  <c r="T27" i="20"/>
  <c r="V27" i="20"/>
  <c r="W27" i="20"/>
  <c r="V21" i="19"/>
  <c r="W21" i="19"/>
  <c r="V22" i="19"/>
  <c r="W22" i="19"/>
  <c r="W26" i="19"/>
  <c r="T27" i="19"/>
  <c r="V27" i="19"/>
  <c r="W27" i="19"/>
  <c r="W28" i="19"/>
  <c r="T29" i="19"/>
  <c r="V29" i="19"/>
  <c r="W29" i="19"/>
  <c r="V21" i="18"/>
  <c r="W21" i="18"/>
  <c r="W25" i="18"/>
  <c r="T26" i="18"/>
  <c r="V26" i="18"/>
  <c r="W26" i="18"/>
  <c r="V21" i="17"/>
  <c r="W21" i="17"/>
  <c r="W25" i="17"/>
  <c r="T26" i="17"/>
  <c r="V26" i="17"/>
  <c r="W26" i="17"/>
  <c r="V21" i="16"/>
  <c r="W21" i="16"/>
  <c r="V22" i="16"/>
  <c r="W22" i="16"/>
  <c r="W26" i="16"/>
  <c r="T27" i="16"/>
  <c r="V27" i="16"/>
  <c r="W27" i="16"/>
  <c r="V21" i="15"/>
  <c r="W21" i="15"/>
  <c r="W25" i="15"/>
  <c r="T26" i="15"/>
  <c r="V26" i="15"/>
  <c r="W26" i="15"/>
  <c r="V21" i="14"/>
  <c r="W21" i="14"/>
  <c r="W25" i="14"/>
  <c r="T26" i="14"/>
  <c r="V26" i="14"/>
  <c r="W26" i="14"/>
  <c r="V21" i="13"/>
  <c r="W21" i="13"/>
  <c r="W25" i="13"/>
  <c r="T26" i="13"/>
  <c r="V26" i="13"/>
  <c r="W26" i="13"/>
  <c r="V23" i="12"/>
  <c r="W23" i="12"/>
  <c r="V24" i="12"/>
  <c r="W24" i="12"/>
  <c r="V25" i="12"/>
  <c r="W25" i="12"/>
  <c r="V26" i="12"/>
  <c r="W26" i="12"/>
  <c r="V27" i="12"/>
  <c r="W27" i="12"/>
  <c r="V28" i="12"/>
  <c r="W28" i="12"/>
  <c r="V29" i="12"/>
  <c r="W29" i="12"/>
  <c r="V30" i="12"/>
  <c r="W30" i="12"/>
  <c r="V31" i="12"/>
  <c r="W31" i="12"/>
  <c r="V32" i="12"/>
  <c r="W32" i="12"/>
  <c r="W36" i="12"/>
  <c r="T37" i="12"/>
  <c r="V37" i="12"/>
  <c r="W37" i="12"/>
  <c r="W38" i="12"/>
  <c r="T39" i="12"/>
  <c r="V39" i="12"/>
  <c r="W39" i="12"/>
  <c r="W40" i="12"/>
  <c r="T41" i="12"/>
  <c r="V41" i="12"/>
  <c r="W41" i="12"/>
  <c r="W42" i="12"/>
  <c r="T43" i="12"/>
  <c r="V43" i="12"/>
  <c r="W43" i="12"/>
  <c r="W44" i="12"/>
  <c r="T45" i="12"/>
  <c r="V45" i="12"/>
  <c r="W45" i="12"/>
  <c r="V21" i="11"/>
  <c r="W21" i="11"/>
  <c r="V22" i="11"/>
  <c r="W22" i="11"/>
  <c r="V23" i="11"/>
  <c r="W23" i="11"/>
  <c r="V24" i="11"/>
  <c r="W24" i="11"/>
  <c r="W28" i="11"/>
  <c r="T29" i="11"/>
  <c r="V29" i="11"/>
  <c r="W29" i="11"/>
  <c r="V21" i="10"/>
  <c r="W21" i="10"/>
  <c r="W25" i="10"/>
  <c r="T26" i="10"/>
  <c r="V26" i="10"/>
  <c r="W26" i="10"/>
  <c r="V21" i="9"/>
  <c r="W21" i="9"/>
  <c r="W25" i="9"/>
  <c r="T26" i="9"/>
  <c r="V26" i="9"/>
  <c r="W26" i="9"/>
  <c r="V21" i="8"/>
  <c r="W21" i="8"/>
  <c r="V22" i="8"/>
  <c r="W22" i="8"/>
  <c r="V23" i="8"/>
  <c r="W23" i="8"/>
  <c r="V24" i="8"/>
  <c r="W24" i="8"/>
  <c r="W28" i="8"/>
  <c r="T29" i="8"/>
  <c r="V29" i="8"/>
  <c r="W29" i="8"/>
  <c r="V21" i="7"/>
  <c r="W21" i="7"/>
  <c r="V22" i="7"/>
  <c r="W22" i="7"/>
  <c r="V23" i="7"/>
  <c r="W23" i="7"/>
  <c r="W27" i="7"/>
  <c r="T28" i="7"/>
  <c r="V28" i="7"/>
  <c r="W28" i="7"/>
  <c r="V21" i="6"/>
  <c r="W21" i="6"/>
  <c r="V22" i="6"/>
  <c r="W22" i="6"/>
  <c r="W26" i="6"/>
  <c r="T27" i="6"/>
  <c r="V27" i="6"/>
  <c r="W27" i="6"/>
  <c r="V21" i="5"/>
  <c r="W21" i="5"/>
  <c r="W25" i="5"/>
  <c r="T26" i="5"/>
  <c r="V26" i="5"/>
  <c r="W26" i="5"/>
  <c r="V21" i="4"/>
  <c r="W21" i="4"/>
  <c r="W25" i="4"/>
  <c r="T26" i="4"/>
  <c r="V26" i="4"/>
  <c r="W26" i="4"/>
  <c r="V21" i="3"/>
  <c r="W21" i="3"/>
  <c r="W25" i="3"/>
  <c r="T26" i="3"/>
  <c r="V26" i="3"/>
  <c r="W26" i="3"/>
  <c r="V21" i="2"/>
  <c r="W21" i="2"/>
  <c r="V22" i="2"/>
  <c r="W22" i="2"/>
  <c r="V23" i="2"/>
  <c r="W23" i="2"/>
  <c r="V24" i="2"/>
  <c r="W24" i="2"/>
  <c r="V25" i="2"/>
  <c r="W25" i="2"/>
  <c r="W29" i="2"/>
  <c r="T30" i="2"/>
  <c r="V30" i="2"/>
  <c r="W30" i="2"/>
  <c r="W30" i="1"/>
  <c r="V30" i="1"/>
  <c r="T30" i="1"/>
  <c r="W29" i="1"/>
  <c r="W25" i="1"/>
  <c r="V25" i="1"/>
  <c r="W24" i="1"/>
  <c r="V24" i="1"/>
  <c r="W23" i="1"/>
  <c r="V23" i="1"/>
  <c r="W22" i="1"/>
  <c r="V22" i="1"/>
  <c r="W21" i="1"/>
  <c r="V21" i="1"/>
</calcChain>
</file>

<file path=xl/sharedStrings.xml><?xml version="1.0" encoding="utf-8"?>
<sst xmlns="http://schemas.openxmlformats.org/spreadsheetml/2006/main" count="14122" uniqueCount="2670">
  <si>
    <t>Informes sobre la Situación Económica, las Finanzas Públicas y la Deuda Pública, Anexos</t>
  </si>
  <si>
    <t xml:space="preserve">      Segundo Trimestre 2024</t>
  </si>
  <si>
    <t>DATOS DEL PROGRAMA</t>
  </si>
  <si>
    <t>Ramo</t>
  </si>
  <si>
    <t>1</t>
  </si>
  <si>
    <t>Poder Legislativo</t>
  </si>
  <si>
    <t>Programa presupuestario</t>
  </si>
  <si>
    <t>R001</t>
  </si>
  <si>
    <t>Actividades derivadas del trabajo legislativo</t>
  </si>
  <si>
    <t>6.0</t>
  </si>
  <si>
    <t/>
  </si>
  <si>
    <t>Unidades responsables</t>
  </si>
  <si>
    <t>200</t>
  </si>
  <si>
    <t>(H. Cámara de Senadores)</t>
  </si>
  <si>
    <t>Población Objetivo</t>
  </si>
  <si>
    <t>Población Atendida</t>
  </si>
  <si>
    <t>Mujeres</t>
  </si>
  <si>
    <t>Hombres</t>
  </si>
  <si>
    <t>1825</t>
  </si>
  <si>
    <t>2162</t>
  </si>
  <si>
    <t>908</t>
  </si>
  <si>
    <t>434</t>
  </si>
  <si>
    <t>Descripción de la problemática que atiende el Programa</t>
  </si>
  <si>
    <t xml:space="preserve"> La identificación de las desigualdades entre mujeres y hombres que se hacen notar sobre el personal que labora en el Senado de la República, desemboca en la necesidad de llevar a cabo diversas actividades que desde la Unidad Técnica para la Igualdad de Género ha considerado para poder transversalizar la perspectiva de género y coadyuvar en la igualdad sustantiva.   Se ha detectado que en la actualidad el total del personal del Senado de la República oscila en 3,987 personas, de las cuales 1,825 son mujeres y 2,162 son hombres.   Así también, se identificó que los tipos de nómina en los que hay mayoría de mujeres son los denominados: "Base" y operativo de "Confianza".   Sin embargo, en los tipos de nómina denominados: Técnicos Especializados, Estructura y Honorarios, su mayoría son hombres.   Lo que nos lleva a continuar trabajando en la transversalización de la perspectiva de género al interior del Senado de la República para lograr una cultura institucional que permita la igualdad entre hombres y mujeres, sin violencia y libres de discriminación.  </t>
  </si>
  <si>
    <t>ALINEACIÓN</t>
  </si>
  <si>
    <t xml:space="preserve">Plan Nacional de Desarrollo </t>
  </si>
  <si>
    <t xml:space="preserve">Programa Derivado del PND </t>
  </si>
  <si>
    <t>Objetivo estratégico de la Dependencia o Entidad</t>
  </si>
  <si>
    <t>Eje de Política Pública</t>
  </si>
  <si>
    <t>Programa</t>
  </si>
  <si>
    <t>Dependencia o Entidad</t>
  </si>
  <si>
    <t xml:space="preserve"> 200- H. Cámara de Senadores </t>
  </si>
  <si>
    <t>Objetivo</t>
  </si>
  <si>
    <t xml:space="preserve">Objetivo
</t>
  </si>
  <si>
    <t>Estrategia</t>
  </si>
  <si>
    <t>RESULTADOS</t>
  </si>
  <si>
    <t>INDICADORES</t>
  </si>
  <si>
    <t>AVANCE</t>
  </si>
  <si>
    <t>Denominación</t>
  </si>
  <si>
    <t>Unidad Responsable (UR)</t>
  </si>
  <si>
    <t>Unidad de medida</t>
  </si>
  <si>
    <t>Frecuencia</t>
  </si>
  <si>
    <t>Meta anual</t>
  </si>
  <si>
    <t>Meta al periodo</t>
  </si>
  <si>
    <t>Realizado al periodo</t>
  </si>
  <si>
    <t>Avance % al periodo</t>
  </si>
  <si>
    <t>Avance % anual</t>
  </si>
  <si>
    <t xml:space="preserve"> </t>
  </si>
  <si>
    <t>Porcentaje de acciones implementadas derivadas del Programa para la Igualdad de Género en el Plan de Trabajo Anual.</t>
  </si>
  <si>
    <t>Porcentaje</t>
  </si>
  <si>
    <t>Trimestral</t>
  </si>
  <si>
    <t>100.00</t>
  </si>
  <si>
    <t>33.40</t>
  </si>
  <si>
    <t xml:space="preserve">Porcentaje de acciones ejecutadas derivadas del Plan de Acción de la Política para la Igualdad Laboral y No Discriminación. </t>
  </si>
  <si>
    <t>44.40</t>
  </si>
  <si>
    <t xml:space="preserve">Porcentaje de difusión de contenidos sobre derechos humanos, igualdad de género, no discriminación y vida libre de violencia para generar una cultura Institucional. </t>
  </si>
  <si>
    <t>50.00</t>
  </si>
  <si>
    <t>Porcentaje de atenciones de primer contacto y básica brindadas en el marco del Protocolo para la prevención, atención y sanción de la violencia de género al interior del Senado de la República</t>
  </si>
  <si>
    <t>Porcentaje de procesos de sensibilización impartidos</t>
  </si>
  <si>
    <t>45.45</t>
  </si>
  <si>
    <t>Avance en el ejercicio del presupuesto aprobado para el Programa (millones de pesos)</t>
  </si>
  <si>
    <t>Pagado al periodo</t>
  </si>
  <si>
    <t>Avance %</t>
  </si>
  <si>
    <t>Millones de pesos</t>
  </si>
  <si>
    <t>Al periodo</t>
  </si>
  <si>
    <t>Anual</t>
  </si>
  <si>
    <t>PRESUPUESTO ORIGINAL</t>
  </si>
  <si>
    <t>UR: 200</t>
  </si>
  <si>
    <t>2.76</t>
  </si>
  <si>
    <t>PRESUPUESTO MODIFICADO</t>
  </si>
  <si>
    <t>2.90</t>
  </si>
  <si>
    <t>Información Cualitativa</t>
  </si>
  <si>
    <t>270.42</t>
  </si>
  <si>
    <t>272.39</t>
  </si>
  <si>
    <t>322.01</t>
  </si>
  <si>
    <t>UR: V00</t>
  </si>
  <si>
    <t>363.52</t>
  </si>
  <si>
    <t>V00</t>
  </si>
  <si>
    <t>Porcentaje de avance en la aplicación de los Lineamientos para la obtención y aplicación de Recursos destinados a</t>
  </si>
  <si>
    <t>30.00</t>
  </si>
  <si>
    <t>Porcentaje de avance en la aplicación de los criterios que rigen el mecanismo para acceder a los subsidios</t>
  </si>
  <si>
    <t>57.00</t>
  </si>
  <si>
    <t>Porcentaje de avance de las acciones de coadyuvancia para las alertas de género</t>
  </si>
  <si>
    <t>N/A</t>
  </si>
  <si>
    <t>Porcentaje de mujeres atendidas en los CJM respecto de la población objetivo</t>
  </si>
  <si>
    <t>52.00</t>
  </si>
  <si>
    <t>Porcentaje de avance en las acciones para la instrumentación y seguimiento de algunas líneas de la SEGOB</t>
  </si>
  <si>
    <t xml:space="preserve"> V00- Comisión Nacional para Prevenir y Erradicar la Violencia Contra las Mujeres </t>
  </si>
  <si>
    <t xml:space="preserve"> La violencia contra las mujeres, niñas y adolescentes es un problema que, además de lesionar sus derechos humanos, tiene impactos severos en la familia y en la sociedad; y que ocurren en espacios públicos y privados. Por ello, es indispensable atender de manera integral y transversal las causas y la dinámica de la violencia contra las mujeres, niñas y adolescentes a nivel nacional, a través de mecanismos que garanticen el respeto a sus derechos humanos desde una perspectiva de género, fomentando una participación activa de los tres órdenes de gobierno y de organizaciones de la sociedad civil. </t>
  </si>
  <si>
    <t>9152</t>
  </si>
  <si>
    <t>104403</t>
  </si>
  <si>
    <t>0</t>
  </si>
  <si>
    <t>423784</t>
  </si>
  <si>
    <t>(Comisión Nacional para Prevenir y Erradicar la Violencia Contra las Mujeres)</t>
  </si>
  <si>
    <t>363.5</t>
  </si>
  <si>
    <t>Promover la atención y prevención de la violencia contra las mujeres</t>
  </si>
  <si>
    <t>E015</t>
  </si>
  <si>
    <t>Gobernación</t>
  </si>
  <si>
    <t>4</t>
  </si>
  <si>
    <t>0.34</t>
  </si>
  <si>
    <t>3.0</t>
  </si>
  <si>
    <t>UR: G00</t>
  </si>
  <si>
    <t>G00</t>
  </si>
  <si>
    <t>Porcentaje de avance de cumplimiento de actividades de la campaña de comunicación sobre prevención del embarazo en adolescentes de 15 a 19 años y la erradicación de nacimientos en niñas de 10 a 14 años.</t>
  </si>
  <si>
    <t xml:space="preserve"> G00- Secretaría General del Consejo Nacional de Población </t>
  </si>
  <si>
    <t xml:space="preserve"> Los matrimonios y las uniones infantiles tempranas y forzadas (MUITF) son causa y consecuencia de una limitada autonomía física, económica y de la toma de decisiones para las mujeres, sobre todo de niñas y adolescentes que viven en zonas rurales y en hogares en situación de pobreza y marginación. Además, son fenómenos complejos; prácticas nocivas que reproducen condiciones de pobreza extrema, desigualdades de género y violencia sexual, en los que niñas y adolescentes son excluidas de oportunidades, carecen de acceso a mayores niveles de escolaridad y al conocimiento de sus derechos, situaciones que detienen su movilidad social y el ejercicio de sus libertades </t>
  </si>
  <si>
    <t>50695951</t>
  </si>
  <si>
    <t>54069526</t>
  </si>
  <si>
    <t>187107</t>
  </si>
  <si>
    <t>199087</t>
  </si>
  <si>
    <t>(Secretaría General del Consejo Nacional de Población)</t>
  </si>
  <si>
    <t>Planeación demográfica del país</t>
  </si>
  <si>
    <t>P006</t>
  </si>
  <si>
    <t>0.11</t>
  </si>
  <si>
    <t>0.15</t>
  </si>
  <si>
    <t>0.45</t>
  </si>
  <si>
    <t>UR: 911</t>
  </si>
  <si>
    <t>1.61</t>
  </si>
  <si>
    <t>24.00</t>
  </si>
  <si>
    <t>911</t>
  </si>
  <si>
    <t>Porcentaje de mujeres a las que se realizó evaluaciones de riesgo con metodología con perspectiva de género y fueron incorporadas.</t>
  </si>
  <si>
    <t xml:space="preserve"> Secretaria de Gobernación </t>
  </si>
  <si>
    <t xml:space="preserve"> Las situaciones de riesgo a las que se enfrentan personas defensoras de derechos humanos y personas periodistas, derivado de su labor. El programa tiene como finalidad dar atención a esta población y a través de un análisis detectar el nivel de riesgo que presentan e implementar de acuerdo con este, Medidas de Prevención, Medidas preventivas, Medidas de Protección y Medidas Urgentes de Protección, para salvaguardar su integridad, libertad y seguridad.  </t>
  </si>
  <si>
    <t>24</t>
  </si>
  <si>
    <t>100</t>
  </si>
  <si>
    <t>(Unidad para la Defensa de los Derechos Humanos)</t>
  </si>
  <si>
    <t>1.6</t>
  </si>
  <si>
    <t>Protección y defensa de los derechos humanos</t>
  </si>
  <si>
    <t>P022</t>
  </si>
  <si>
    <t>0.0</t>
  </si>
  <si>
    <t>6.28</t>
  </si>
  <si>
    <t>UR: EZQ</t>
  </si>
  <si>
    <t>EZQ</t>
  </si>
  <si>
    <t xml:space="preserve">Porcentaje de avance en las acciones de la campaña de difusión que contribuye al cambio cultural en favor de la Igualdad y la No Discriminación </t>
  </si>
  <si>
    <t xml:space="preserve"> EZQ- Consejo Nacional para Prevenir la Discriminación </t>
  </si>
  <si>
    <t xml:space="preserve"> En México existen conductas discriminatorias, estigmatizantes y prejuicios que afectan el ejercicio pleno de los derechos de las personas </t>
  </si>
  <si>
    <t>173</t>
  </si>
  <si>
    <t>79</t>
  </si>
  <si>
    <t>(Consejo Nacional para Prevenir la Discriminación)</t>
  </si>
  <si>
    <t>6.2</t>
  </si>
  <si>
    <t>Promover la Protección de los Derechos Humanos y Prevenir la Discriminación</t>
  </si>
  <si>
    <t>P024</t>
  </si>
  <si>
    <t>285.75</t>
  </si>
  <si>
    <t>285.95</t>
  </si>
  <si>
    <t>334.85</t>
  </si>
  <si>
    <t>334.01</t>
  </si>
  <si>
    <t>0.40</t>
  </si>
  <si>
    <t>Porcentaje de mujeres de 15 años y más que declararon haber sufrido al menos un incidente de violencia por parte de su pareja en los últimos 12 meses, atendidas por el PAIMEF.</t>
  </si>
  <si>
    <t>Porcentaje de unidades de atención del PAIMEF operadas por las instancias de mujeres en las entidades</t>
  </si>
  <si>
    <t xml:space="preserve"> La carencia de empoderamiento por parte de las mujeres les obstaculiza prevenir o salir de situaciones de violencia. Al respecto se identifican principalmente tres causas: 1) capacidad institucional limitada con acciones de prevención y atención de las violencias contra las mujeres de deficiente calidad; 2) contexto cultural que permite, fomenta y reproduce las violencias contra las mujeres y 3) desconocimiento por parte de las mujeres de sus derechos y sus propias capacidades. </t>
  </si>
  <si>
    <t>47390</t>
  </si>
  <si>
    <t>262784</t>
  </si>
  <si>
    <t>334.0</t>
  </si>
  <si>
    <t>Programa de Apoyo a las Instancias de Mujeres en las Entidades Federativas (PAIMEF)</t>
  </si>
  <si>
    <t>S155</t>
  </si>
  <si>
    <t>281.71</t>
  </si>
  <si>
    <t>298.30</t>
  </si>
  <si>
    <t>485.7</t>
  </si>
  <si>
    <t>485.67</t>
  </si>
  <si>
    <t>2.10</t>
  </si>
  <si>
    <t>Tasa de variación</t>
  </si>
  <si>
    <t>Tasa de variación de la Prevalencia de la violencia total contra las mujeres de 15 años y más en los últimos 12 meses.</t>
  </si>
  <si>
    <t>49.27</t>
  </si>
  <si>
    <t>43.69</t>
  </si>
  <si>
    <t>Semestral</t>
  </si>
  <si>
    <t xml:space="preserve">Porcentaje de la población </t>
  </si>
  <si>
    <t>Porcentaje de mujeres en situación de violencia atendidas en los Refugios y Centros Externos de Atención en el año</t>
  </si>
  <si>
    <t>96.15</t>
  </si>
  <si>
    <t>92.31</t>
  </si>
  <si>
    <t>Porcentaje de Refugios apoyados en el periodo establecido, respecto de la meta programada.</t>
  </si>
  <si>
    <t xml:space="preserve"> Las mujeres en situación de violencia, sus hijas e hijos carecen de protección y atención especializada. Dicho problema se deriva de las causas siguientes: -Los refugios presentan limitaciones en servicios necesarios para atención especializada. - Existe una limitada cobertura en zonas vulnerables. -Se observa una débil difusión de mecanismos de atención a mujeres violentada. </t>
  </si>
  <si>
    <t>9699</t>
  </si>
  <si>
    <t>19685</t>
  </si>
  <si>
    <t>485.6</t>
  </si>
  <si>
    <t>Programa de Apoyo para Refugios Especializados para Mujeres Víctimas de Violencia de Género, sus hijas e hijos</t>
  </si>
  <si>
    <t>U012</t>
  </si>
  <si>
    <t>11.96</t>
  </si>
  <si>
    <t>12.00</t>
  </si>
  <si>
    <t>12.0</t>
  </si>
  <si>
    <t>UR: 151</t>
  </si>
  <si>
    <t>79.21</t>
  </si>
  <si>
    <t>151</t>
  </si>
  <si>
    <t>Porcentaje de personas mexicanas en el exterior, posibles víctimas de trata de personas atendidas bajo el subprograma Protección consular y asistencia a las personas mexicanas víctimas de trata de personas en el exterior.</t>
  </si>
  <si>
    <t>47.64</t>
  </si>
  <si>
    <t>Porcentaje de casos de protección consular de mexicanas en reclusión en el extranjero, atendidos en el marco del subrograma Igualdad de Género.</t>
  </si>
  <si>
    <t>39.63</t>
  </si>
  <si>
    <t>Porcentaje de casos de personas mexicanas en situación vulnerable, atendidas para su repatriación a México en el marco del subprograma Igualdad de Género.</t>
  </si>
  <si>
    <t>48.27</t>
  </si>
  <si>
    <t>Porcentaje de casos de mujeres, niñas, niños y adultos mayores mexicanos en el exterior, en situación de maltrato, atendidos bajo el subprograma Igualdad de Género.</t>
  </si>
  <si>
    <t xml:space="preserve"> Secretaria de Relaciones Exteriores </t>
  </si>
  <si>
    <t xml:space="preserve"> La migración coloca en una posición de vulnerabilidad a las personas que la viven, particularmente si se encuentran en situación irregular en el país de destino. Se reconoce que, en muchas ocasiones, las personas migrantes que son víctimas de delitos pertenecen a minorías o grupos socialmente excluidos. Por lo anterior, la red consular de México en el exterior atiende a grupos de población en situación de vulnerabilidad, en especial a mujeres mexicanas, brindando la atención y protección consular integral a la que haya lugar. Asimismo, brindan asistencia personas migrantes que son víctimas de delitos como la trata de personas.  </t>
  </si>
  <si>
    <t>4926</t>
  </si>
  <si>
    <t>4379</t>
  </si>
  <si>
    <t>6914</t>
  </si>
  <si>
    <t>6106</t>
  </si>
  <si>
    <t>(Dirección General de Protección Consular y Planeación Estratégica)</t>
  </si>
  <si>
    <t>Atención, protección, servicios y asistencia consulares</t>
  </si>
  <si>
    <t>E002</t>
  </si>
  <si>
    <t>Relaciones Exteriores</t>
  </si>
  <si>
    <t>5</t>
  </si>
  <si>
    <t>0.67</t>
  </si>
  <si>
    <t>2.03</t>
  </si>
  <si>
    <t>4.0</t>
  </si>
  <si>
    <t>UR: 610</t>
  </si>
  <si>
    <t>67.68</t>
  </si>
  <si>
    <t>610</t>
  </si>
  <si>
    <t>Porcentaje de servidores públicos beneficiados con acciones de sensibilización y capacitación para la incorporación de la perspectiva de igualdad de género en la Dependencia</t>
  </si>
  <si>
    <t xml:space="preserve"> El Área de Política de Igualdad de Género, diseña el programa con la finalidad de llegar al mayor número de personas servidoras públicas de la Secretaría de Relaciones Exteriores, incluyendo a sus representaciones de México en el Exterior. En razón de lo anterior la principal problemática se  enfrenta es la conciliación de horarios en aquellas representaciones con las que se tiene una diferencia entre 8 y 12 hrs, lo que en algunas ocasiones complica la ejecución de algunas actividades. </t>
  </si>
  <si>
    <t>615</t>
  </si>
  <si>
    <t>1077</t>
  </si>
  <si>
    <t>500</t>
  </si>
  <si>
    <t>2000</t>
  </si>
  <si>
    <t>(Dirección General del Servicio Exterior y de Recursos Humanos)</t>
  </si>
  <si>
    <t>Actividades de apoyo administrativo</t>
  </si>
  <si>
    <t>M001</t>
  </si>
  <si>
    <t>0.16</t>
  </si>
  <si>
    <t>0.50</t>
  </si>
  <si>
    <t>1.0</t>
  </si>
  <si>
    <t>UR: 812</t>
  </si>
  <si>
    <t>55.56</t>
  </si>
  <si>
    <t>18.00</t>
  </si>
  <si>
    <t>812</t>
  </si>
  <si>
    <t>Porcentaje de acciones en cumplimiento con las posturas y obligaciones internacionales de México en materia inclusión y no discriminación de mujeres y niñas y de grupos en situación de vulnerabilidad.</t>
  </si>
  <si>
    <t xml:space="preserve"> El Estado mexicano no podrá promover y defender los intereses de la nación en los organismos, foros y mecanismos internacionales, si no asegura una participación representativa activa y constante en los mismos, que le permita mantener y fortalecer su voz e incidir en los temas que contribuyan a alcanzar sus objetivos de política interior en materia de derechos humanos, paz, estado democrático, bienestar  social y desarrollo económico y medioambiental. </t>
  </si>
  <si>
    <t>(Dirección General de Derechos Humanos y Democracia)</t>
  </si>
  <si>
    <t>Promoción y defensa de los intereses de México en el ámbito multilateral</t>
  </si>
  <si>
    <t>P005</t>
  </si>
  <si>
    <t>0.29</t>
  </si>
  <si>
    <t>1.08</t>
  </si>
  <si>
    <t>UR: 711</t>
  </si>
  <si>
    <t>80.00</t>
  </si>
  <si>
    <t>54.00</t>
  </si>
  <si>
    <t>711</t>
  </si>
  <si>
    <t>Porcentaje de campañas y/o instrumentos de difusión para sensilibilización en materia de igualdad de género, no discriminación y eliminación de las violencias en razón del género.</t>
  </si>
  <si>
    <t>85.00</t>
  </si>
  <si>
    <t>70.00</t>
  </si>
  <si>
    <t>Porcentaje de servidoras y servidores públicos sensibilizados y capacitados en materia de igualdad de género.</t>
  </si>
  <si>
    <t>58.00</t>
  </si>
  <si>
    <t>Porcentaje de personas servidoras públicas sensibilizadas y capacitadas en materia de igualdad entre mujeres y hombres mediante acciones estratégicas (foros, talleres, eventos y marco jurídico, entre otros).</t>
  </si>
  <si>
    <t>25.00</t>
  </si>
  <si>
    <t>Porcentaje de acciones en materia de inclusión, igualdad, combate a la violencia laboral y conciliación trabajo-familia</t>
  </si>
  <si>
    <t xml:space="preserve"> Secretaria de Hacienda y Crédito Público </t>
  </si>
  <si>
    <t xml:space="preserve"> A partir del PND y los programas especiales (PROIGUALDAD, PIPASEVM, PRONAIND) se adquiere el compromiso de contribuir a la Política Nacional de Igualdad entre Mujeres y Hombres donde se mandata la integración del principio de igualdad y no discriminación en la cultura organizacional de las instituciones de la APF, lo cual deriva en estrategias y acciones específicas, como: promover la conciliación de la vida laboral, familiar y personal en las dependencias de la APF con base en la NMX-R-025-SCFI-2015; diseñar e implementar campañas de difusión y comunicación en materia de igualdad de género y no discriminación; promover la incorporación de las mujeres en puestos de toma de decisiones; dar cumplimiento al Protocolo para la prevención, atención y sanción del hostigamiento sexual y acoso sexual en los centros de trabajo; incorporar la perspectiva de género en la elaboración de presupuestos con perspectiva de género; diseñar lineamientos para elaborar diagnósticos con perspectiva de género; impulsar instrumentos financieros con preferencia para las mujeres; fomentar las competencias profesionales y financieras de los grupos de mujeres; entre otras acciones a favor de disminuir las brechas de género. En este marco, la SHCP -mediante la Unidad de Igualdad de Género implementa el Programa de Igualdad y No Discriminación en la SHCP 2021-2024 (Programa Institucional) que contempla institucionalizar y transversalizar la perspectiva de género. En consecuencia, el Programa M001 Apoyo administrativo se dirige a tres acciones específicas: 1) implementar acciones estratégicas para la construcción de una política de conciliación entre la vida laboral, familiar y personal; 2) realizar la estrategia transversal de formación (sensibilización capacitación y profesionalización del personal del Sector Hacendario; y 3) diseñar y difundir campañas de sensibilización en materia de igualdad de género y no discriminación. </t>
  </si>
  <si>
    <t>2673</t>
  </si>
  <si>
    <t>2505</t>
  </si>
  <si>
    <t>2688</t>
  </si>
  <si>
    <t>2528</t>
  </si>
  <si>
    <t>(Dirección General de Recursos Humanos)</t>
  </si>
  <si>
    <t>Hacienda y Crédito Público</t>
  </si>
  <si>
    <t>6</t>
  </si>
  <si>
    <t>3.10</t>
  </si>
  <si>
    <t>3.21</t>
  </si>
  <si>
    <t>57.58</t>
  </si>
  <si>
    <t>UR: 139</t>
  </si>
  <si>
    <t>68.5</t>
  </si>
  <si>
    <t>9.73</t>
  </si>
  <si>
    <t>UR: 138</t>
  </si>
  <si>
    <t>10.16</t>
  </si>
  <si>
    <t>UR: 117</t>
  </si>
  <si>
    <t>1.5</t>
  </si>
  <si>
    <t>UR: 116</t>
  </si>
  <si>
    <t>3.30</t>
  </si>
  <si>
    <t>24.95</t>
  </si>
  <si>
    <t>UR: 115</t>
  </si>
  <si>
    <t>10.41</t>
  </si>
  <si>
    <t>139</t>
  </si>
  <si>
    <t xml:space="preserve">Acciones para mejorar las condiciones laborales de las mujeres y hombres en el Ejército y F.A.M. </t>
  </si>
  <si>
    <t>10.00</t>
  </si>
  <si>
    <t>Porcentaje de mujeres y hombres del Ejército y Fuerza Aérea Mexicanos capacitados en perspectiva de género.</t>
  </si>
  <si>
    <t>21.00</t>
  </si>
  <si>
    <t>Porcentaje de mujeres y hombres capacitados en cursos y talleres con perspectiva de género.</t>
  </si>
  <si>
    <t>138</t>
  </si>
  <si>
    <t>Acciones para promover la igualdad entre mujeres y hombres en el Ejército y Fuerza Aérea Mexicanos a través de una campaña de difusón interna y una carrera deportiva .</t>
  </si>
  <si>
    <t>117</t>
  </si>
  <si>
    <t>Acciones para el mejoramiento de la atenciòn obstetrica en edad reproductiva en el Hospital Militar Regional de Tampico, Tamps</t>
  </si>
  <si>
    <t>Acciones para el acceso y participación de mujeres a un mayor número de espacios laborales  a través de la construcción de instalaciones militares con perspectiva de género.</t>
  </si>
  <si>
    <t>116</t>
  </si>
  <si>
    <t>Acciones para mejorar la salud materno-fetal y la deteccion de VPH en mujeres en edad reproductiva.</t>
  </si>
  <si>
    <t>115</t>
  </si>
  <si>
    <t>Acciones para reforzar el aprendizaje del idioma ingles y francés  de mujeres y hombres del Ejto. y F.A.M. a través de una plataforma didáctica virtual.</t>
  </si>
  <si>
    <t>Porcentaje de avance en la asignación de becas de posgrado a mujeres y hombres del Ejército y Fuerza Aerea Mexicanos.</t>
  </si>
  <si>
    <t>40.00</t>
  </si>
  <si>
    <t>Porcentaje de avance en la capacitacion en perspectiva de género del personal de mujeres y hombres del Sistema Educativo Militar del Ejército y Fuerza Aérea Mexicanos</t>
  </si>
  <si>
    <t xml:space="preserve"> Secretaria de Defensa Nacional </t>
  </si>
  <si>
    <t xml:space="preserve"> En el Ejército y Fuerzas Aérea Mexicanos aumentan situaciones de desigualdad entre mujeres y hombres. </t>
  </si>
  <si>
    <t>(Dirección General de Derechos Humanos)</t>
  </si>
  <si>
    <t>(Dirección General de Comunicación Social)</t>
  </si>
  <si>
    <t>168773</t>
  </si>
  <si>
    <t>19475</t>
  </si>
  <si>
    <t>(Dirección General de Ingenieros)</t>
  </si>
  <si>
    <t>(Dirección General de Sanidad)</t>
  </si>
  <si>
    <t>(Dirección General de Educación Militar y Rectoría de la Universidad del Ejército y Fuerza Aérea)</t>
  </si>
  <si>
    <t>147.7</t>
  </si>
  <si>
    <t>Programa de igualdad entre mujeres y hombres SDN</t>
  </si>
  <si>
    <t>A900</t>
  </si>
  <si>
    <t>Defensa Nacional</t>
  </si>
  <si>
    <t>7</t>
  </si>
  <si>
    <t>382.20</t>
  </si>
  <si>
    <t>552.32</t>
  </si>
  <si>
    <t>UR: VST</t>
  </si>
  <si>
    <t>16.00</t>
  </si>
  <si>
    <t>13.40</t>
  </si>
  <si>
    <t>14.00</t>
  </si>
  <si>
    <t>VST</t>
  </si>
  <si>
    <t>Porcentaje de productoras que venden leche fresca a Liconsa S.A. de C.V. y que son beneficiadas por el programa.</t>
  </si>
  <si>
    <t xml:space="preserve"> VST- Liconsa, S.A. de C.V. </t>
  </si>
  <si>
    <t xml:space="preserve"> Adquirir leche nacional a pequeñas y medianas productoras nacionales, así como a asociaciones y sociedades, para estar en posibilidad de contribuir a través de la industrialización y distribución del Programa de Abasto Social de Leche, al desarrollo de capacidades y a la disminución o prevención, en su caso, del déficit nutricional de la población atendida. Promover la reducción en forma gradual y parcial de la importación de leche. </t>
  </si>
  <si>
    <t>366</t>
  </si>
  <si>
    <t>417</t>
  </si>
  <si>
    <t>(Liconsa, S.A. de C.V.)</t>
  </si>
  <si>
    <t>552.3</t>
  </si>
  <si>
    <t>Adquisición de leche nacional</t>
  </si>
  <si>
    <t>B004</t>
  </si>
  <si>
    <t>Agricultura yDesarrollo Rural</t>
  </si>
  <si>
    <t>8</t>
  </si>
  <si>
    <t>784.72</t>
  </si>
  <si>
    <t>840.75</t>
  </si>
  <si>
    <t>60.00</t>
  </si>
  <si>
    <t>Proporción de Mujeres atendidas con abasto de leche.</t>
  </si>
  <si>
    <t xml:space="preserve"> Promover la seguridad alimentaria y la nutrición, mediante programas de apoyo a la población más vulnerable del país, llevando leche fortificada y productos lácteos de calidad al precio más bajo, así como estimular la autosuficiencia alimentaria a través del acopio de leche a pequeños y medianos productores a precio de garantía.   </t>
  </si>
  <si>
    <t>3825470</t>
  </si>
  <si>
    <t>840.7</t>
  </si>
  <si>
    <t>Programa de Abasto Social de Leche a cargo de Liconsa, S.A. de C.V.</t>
  </si>
  <si>
    <t>S052</t>
  </si>
  <si>
    <t>964.55</t>
  </si>
  <si>
    <t>1479.54</t>
  </si>
  <si>
    <t>UR: VSS</t>
  </si>
  <si>
    <t>64.00</t>
  </si>
  <si>
    <t>65.00</t>
  </si>
  <si>
    <t>VSS</t>
  </si>
  <si>
    <t>Porcentaje de tiendas comunitarias en operación que cuentan con encargadas de tienda mujeres.</t>
  </si>
  <si>
    <t xml:space="preserve"> VSS- Diconsa, S.A. de C.V. </t>
  </si>
  <si>
    <t xml:space="preserve">  Establecer tiendas que estén a cargo de mujeres que han vivido o viven violencia, así como madres de mujeres y/o niñas desaparecidas o víctimas directas o indirectas de feminicidio que se encuentran en situación de vulnerabilidad, para contribuir al impulso de su autonomía económica e incrementar sus ingresos. Prestar el servicio de abasto de productos de la canasta básica y complementarios, según lo requiera la tienda conforme sus ventas y en apego a la normatividad, lineamientos y políticas de DICONSA.  </t>
  </si>
  <si>
    <t>15614</t>
  </si>
  <si>
    <t>15877</t>
  </si>
  <si>
    <t>(Diconsa, S.A. de C.V.)</t>
  </si>
  <si>
    <t>1479.5</t>
  </si>
  <si>
    <t>Programa de Abasto Rural a cargo de Diconsa, S.A. de C.V. (DICONSA)</t>
  </si>
  <si>
    <t>S053</t>
  </si>
  <si>
    <t>1,895.76</t>
  </si>
  <si>
    <t>2,101.28</t>
  </si>
  <si>
    <t>3348.01</t>
  </si>
  <si>
    <t>UR: JBP</t>
  </si>
  <si>
    <t>2.00</t>
  </si>
  <si>
    <t>3.00</t>
  </si>
  <si>
    <t>41.00</t>
  </si>
  <si>
    <t>JBP</t>
  </si>
  <si>
    <t xml:space="preserve">Porcentaje de productoras de trigo, arroz y productoras medianas de maíz elegibles para el programa, que reciben incentivos para la comercialización de sus granos. </t>
  </si>
  <si>
    <t>2.50</t>
  </si>
  <si>
    <t>7.00</t>
  </si>
  <si>
    <t>29.00</t>
  </si>
  <si>
    <t xml:space="preserve">Porcentaje de productoras pequeñas de maíz y frijol elegibles para el programa, que reciben precios de garantía por la entrega de sus productos a SEGALMEX. </t>
  </si>
  <si>
    <t xml:space="preserve"> JBP- Seguridad Alimentaria Mexicana </t>
  </si>
  <si>
    <t xml:space="preserve"> Complementar el ingreso de los pequeños y medianos productores y productoras agropecuarias de granos básicos (arroz, frijol, maíz, trigo y leche), a través de la implementación de PRECIOS DE GARANTÍA y/o incentivos a la producción entregados de manera directa, sin intermediarios a la persona beneficiaria, las cual debe ser atendidas de manera gratuita, sin distinción de género y con igualdad de oportunidades.  </t>
  </si>
  <si>
    <t>14719</t>
  </si>
  <si>
    <t>40903</t>
  </si>
  <si>
    <t>(Seguridad Alimentaria Mexicana)</t>
  </si>
  <si>
    <t>3348.0</t>
  </si>
  <si>
    <t>Precios de Garantía a Productos Alimentarios Básicos</t>
  </si>
  <si>
    <t>S290</t>
  </si>
  <si>
    <t>3,544.37</t>
  </si>
  <si>
    <t>3,556.15</t>
  </si>
  <si>
    <t>4181.16</t>
  </si>
  <si>
    <t>UR: 311</t>
  </si>
  <si>
    <t>4265.72</t>
  </si>
  <si>
    <t>37.00</t>
  </si>
  <si>
    <t>15.00</t>
  </si>
  <si>
    <t>311</t>
  </si>
  <si>
    <t>Porcentaje de mujeres apoyadas por el Programa de Fertilizantes</t>
  </si>
  <si>
    <t xml:space="preserve"> Secretaria de Agricultura yDesarrollo Rural </t>
  </si>
  <si>
    <t xml:space="preserve"> Contribuir a la producción de cultivos prioritarios a fin de contar con suficientes alimentos básicos que permitan lograr la autosuficiencia alimentaria, para lo cual dentro de los 92 factores que intervienen en la producción de alimentos, el uso adecuado del fertilizante se encuentra dentro de los más importantes mismos que permiten incrementar o mantener la producción. Por lo anterior, se impulsa la entregar de fertilizantes a productores y productoras de cultivos prioritarios para la producción de alimentos, lo que permite fomentar la producción, inclusión y desarrollo de las comunidades más rezagadas del país. El programa entrega un paquete de fertilizantes de hasta 600kgs por productora, es importante resaltar que para el ejercicio fiscal 2023, la cobertura del Programa es nacional, con ello se entregara el apoyo a un mayor numero de productoras Agrícolas de México.   </t>
  </si>
  <si>
    <t>651439</t>
  </si>
  <si>
    <t>500000</t>
  </si>
  <si>
    <t>(Dirección General de Suelos y Agua)</t>
  </si>
  <si>
    <t>4265.7</t>
  </si>
  <si>
    <t>Fertilizantes</t>
  </si>
  <si>
    <t>S292</t>
  </si>
  <si>
    <t>3,834.47</t>
  </si>
  <si>
    <t>3,834.55</t>
  </si>
  <si>
    <t>4260.61</t>
  </si>
  <si>
    <t>UR: 215</t>
  </si>
  <si>
    <t>4411.43</t>
  </si>
  <si>
    <t>35.50</t>
  </si>
  <si>
    <t>31.50</t>
  </si>
  <si>
    <t>35.00</t>
  </si>
  <si>
    <t>215</t>
  </si>
  <si>
    <t>.Porcentaje de mujeres productoras de pequeña y mediana escala de granos, café, caña de azúcar, cacao y miel con apoyos directos otorgados por parte del programa.</t>
  </si>
  <si>
    <t xml:space="preserve"> Existen rendimientos insuficientes de los cultivos y productos elegibles del Programa de los(as) productores(as) agropecuarios(as) de pequeña o mediana escala, para contribuir a la autosuficiencia alimentaria por lo que se pretende mejorarlos. Por ello, se otorgan apoyos económicos directos a personas productoras de pequeña o mediana escala.   Evitar la discriminación de cualquier forma, así como la violencia de género de las mujeres a través de un apoyo económico que cumplan con la normatividad aplicable para fomentar la productividad de sus cultivos en predios de pequeña y mediana escala, preferentemente de granos (maíz, frijol, trigo panificable y arroz, entre otros), amaranto, chía, caña de azúcar, café, cacao, nopal o miel, mediante apoyos directos.  </t>
  </si>
  <si>
    <t>653365</t>
  </si>
  <si>
    <t>700000</t>
  </si>
  <si>
    <t>(Dirección General de Apoyos Productivos Directos)</t>
  </si>
  <si>
    <t>4411.4</t>
  </si>
  <si>
    <t>Producción para el Bienestar</t>
  </si>
  <si>
    <t>S293</t>
  </si>
  <si>
    <t>18.72</t>
  </si>
  <si>
    <t>UR: RJL</t>
  </si>
  <si>
    <t>360.76</t>
  </si>
  <si>
    <t>360.95</t>
  </si>
  <si>
    <t>375.15</t>
  </si>
  <si>
    <t>UR: I00</t>
  </si>
  <si>
    <t>380.33</t>
  </si>
  <si>
    <t>RJL</t>
  </si>
  <si>
    <t>Porcentaje de mujeres productoras acuícolas y de especies de interés comercial apoyadas.</t>
  </si>
  <si>
    <t>23.00</t>
  </si>
  <si>
    <t>I00</t>
  </si>
  <si>
    <t>Porcentaje de personas físicas que son mujeres productoras pesqueras y/o acuícolas apoyadas.</t>
  </si>
  <si>
    <t xml:space="preserve"> I00- Comisión Nacional de Acuacultura y Pesca  RJL- Instituto Mexicano de Investigación en Pesca y Acuacultura Sustentables </t>
  </si>
  <si>
    <t xml:space="preserve"> El Componente Bienpesca forma parte del Programa de Fomento a la Productividad Pesquera y Acuícola, cuyo Objetivo Específico es Contribuir con la autosuficiencia alimentaria mediante el otorgamiento de un apoyo económico directo  a las personas físicas que sean productores pesqueros o acuícolas.  Cuya Población Objetivo Particular son las personas físicas que se dediquen a la actividad pesquera y/o acuícola y que estén registradas en el Padrón de Productores de Pesca y Acuacultura.  Es un apoyo económico directo, de manera única, de froma anual y sujeto a disponibilidad presupuestal.  La actividad acuícola del país confirma una preponderancia del quehacer de los hombres en la acuacultura. El componente de Recursos Genéticos Acuícolas, en 2020 Y 2021 reflejó dicha situación, ya que, de las solicitudes recibidas para asignar semilla genética, aproximadamente el 20% eran de mujeres, mientras que el 80% era de hombres. Por ello, se contempla impulsar el bienestar de pequeñas productoras acuícolas de especies de interés comercial para la alimentación, a través del aumento de su productividad, mediante el uso organismos de calidad genética mejorada, provenientes de laboratorios de producción certificados e investigación en mejora genética.  </t>
  </si>
  <si>
    <t>44749</t>
  </si>
  <si>
    <t>44619</t>
  </si>
  <si>
    <t>(Instituto Mexicano de Investigación en Pesca y Acuacultura Sustentables)</t>
  </si>
  <si>
    <t>(Comisión Nacional de Acuacultura y Pesca)</t>
  </si>
  <si>
    <t>399.0</t>
  </si>
  <si>
    <t>Programa de Fomento a la Agricultura, Ganadería, Pesca y Acuicultura</t>
  </si>
  <si>
    <t>S304</t>
  </si>
  <si>
    <t>8.84</t>
  </si>
  <si>
    <t>11.99</t>
  </si>
  <si>
    <t>13.66</t>
  </si>
  <si>
    <t>UR: 300</t>
  </si>
  <si>
    <t>15.15</t>
  </si>
  <si>
    <t>67.00</t>
  </si>
  <si>
    <t>90.00</t>
  </si>
  <si>
    <t>300</t>
  </si>
  <si>
    <t xml:space="preserve">Porcentaje de personas servidoras públicas que recibieron sensibilización o capacitación en algún curso, taller, plática de sensibilización o certificación que fomente la incorporación e intitucionalización de la perspectiva de género, el respeto a derechos humanos y la igualdad.    </t>
  </si>
  <si>
    <t xml:space="preserve">Implementación de Acción a favor de la conciliación de la vida laboral, familiar y personal de las personas servidoras públicas de la Secretaria </t>
  </si>
  <si>
    <t xml:space="preserve"> Secretaria de Infraestructura, Comunicaciones y Transportes </t>
  </si>
  <si>
    <t xml:space="preserve"> Se continúa con la realización de acciones de sensibilización para la incorporación de la Perspectiva de Género (PG) en la Secretaría, a través de la Red de Personas Enlaces de Género, pertenecientes a las unidades administrativas de la Secretaría, Centros SCT, Organismos Descentralizados y Desconcentrados. Asimismo, el INMUJERES estará realizando mesas de trabajo y capacitación con las áreas sustantivas, a fin de incorporar la PG en la planeación de los tramos carreteros rurales.  Por otro lado, para favorecer la conciliación de la vida laboral, familiar y personal de las personas servidoras públicas en cumplimiento al Principio de Igualdad de Género se plantea una acción afirmativa que contempla espacios destinados para actividades deportivas y recreativas como el Centro de Iniciación Artística y Deportiva Infantil para ofrecer adicionalmente servicios de carácter social, cultural, cívico y del cuidado de la salud de las personas servidoras públicas y sus familiares. </t>
  </si>
  <si>
    <t>3700</t>
  </si>
  <si>
    <t>4000</t>
  </si>
  <si>
    <t>(Subsecretaría de Comunicaciones y Transportes )</t>
  </si>
  <si>
    <t>15.1</t>
  </si>
  <si>
    <t>Definición, conducción y supervisión de la política de comunicaciones y transportes</t>
  </si>
  <si>
    <t>P001</t>
  </si>
  <si>
    <t>Infraestructura, Comunicaciones y Transportes</t>
  </si>
  <si>
    <t>9</t>
  </si>
  <si>
    <t>0.09</t>
  </si>
  <si>
    <t>0.5</t>
  </si>
  <si>
    <t>UR: 530</t>
  </si>
  <si>
    <t>0.4</t>
  </si>
  <si>
    <t>530</t>
  </si>
  <si>
    <t>Porcentaje de iniciativas de vinculación, divulgación de información y/o capacitación que potencialicen las actividades productivas y empresariales de las mujeres, para su inclusión en el comercio exterior.</t>
  </si>
  <si>
    <t xml:space="preserve"> Secretaria de Economía </t>
  </si>
  <si>
    <t xml:space="preserve"> Iniciativas limitadas que permitan potencializar las actividades productivas y empresariales de las mujeres hacia su inclusión en el comercio exterior. </t>
  </si>
  <si>
    <t>(Unidad de Inteligencia Económica Global)</t>
  </si>
  <si>
    <t>Promoción del comercio exterior y atracción de inversión extranjera directa</t>
  </si>
  <si>
    <t>F003</t>
  </si>
  <si>
    <t>Economía</t>
  </si>
  <si>
    <t>10</t>
  </si>
  <si>
    <t>UR: 710</t>
  </si>
  <si>
    <t>0.04</t>
  </si>
  <si>
    <t>35.44</t>
  </si>
  <si>
    <t>37.47</t>
  </si>
  <si>
    <t>710</t>
  </si>
  <si>
    <t>Porcentaje de mujeres y hombres de la Secretaría de Economía capacitados o sensibilizados en temas de igualdad de género, Eliminación de la violencia hacia las mujeres y Derechos Humanos.</t>
  </si>
  <si>
    <t xml:space="preserve"> Atender la Observación de la CEDAW: 2002, 430. El Comité insta al Estado parte a que emprenda campañas de difusión, educación y sensibilización sobre las disposiciones de la Convención dirigidas a la sociedad en su conjunto y, en particular, al personal encargado de la administración y defensa de la justicia y a las mujeres mexicanas en especial, para hacerlas conocedoras de sus derechos en el ámbito tanto judicial nacional como estatal. </t>
  </si>
  <si>
    <t>141</t>
  </si>
  <si>
    <t>122</t>
  </si>
  <si>
    <t>347</t>
  </si>
  <si>
    <t>395</t>
  </si>
  <si>
    <t>1,982.23</t>
  </si>
  <si>
    <t>3992.81</t>
  </si>
  <si>
    <t>UR: A3Q</t>
  </si>
  <si>
    <t>3907.17</t>
  </si>
  <si>
    <t>49.00</t>
  </si>
  <si>
    <t>51.00</t>
  </si>
  <si>
    <t>A3Q</t>
  </si>
  <si>
    <t>Porcentaje de mujeres que acceden y permanecen en la educación medio superior</t>
  </si>
  <si>
    <t xml:space="preserve"> A3Q- Universidad Nacional Autónoma de México </t>
  </si>
  <si>
    <t xml:space="preserve"> Impulsar una cultura de igualdad y buen trato entre mujeres y hombres en la UNAM que contribuya a la eliminación de la desigualdad basada en las diferencias de género. </t>
  </si>
  <si>
    <t>54908</t>
  </si>
  <si>
    <t>52802</t>
  </si>
  <si>
    <t>52801</t>
  </si>
  <si>
    <t>54957</t>
  </si>
  <si>
    <t>(Universidad Nacional Autónoma de México)</t>
  </si>
  <si>
    <t>3907.1</t>
  </si>
  <si>
    <t>Servicios de Educación Media Superior</t>
  </si>
  <si>
    <t>E007</t>
  </si>
  <si>
    <t>Educación Pública</t>
  </si>
  <si>
    <t>11</t>
  </si>
  <si>
    <t>10.46</t>
  </si>
  <si>
    <t>16.16</t>
  </si>
  <si>
    <t>UR: L8K</t>
  </si>
  <si>
    <t>12.67</t>
  </si>
  <si>
    <t>16.23</t>
  </si>
  <si>
    <t>42.67</t>
  </si>
  <si>
    <t>UR: K00</t>
  </si>
  <si>
    <t>33.08</t>
  </si>
  <si>
    <t>2.26</t>
  </si>
  <si>
    <t>4.18</t>
  </si>
  <si>
    <t>UR: B00</t>
  </si>
  <si>
    <t>4.15</t>
  </si>
  <si>
    <t>7,573.63</t>
  </si>
  <si>
    <t>15105.61</t>
  </si>
  <si>
    <t>14781.26</t>
  </si>
  <si>
    <t>1.09</t>
  </si>
  <si>
    <t>1.35</t>
  </si>
  <si>
    <t>3.26</t>
  </si>
  <si>
    <t>UR: A00</t>
  </si>
  <si>
    <t>66.70</t>
  </si>
  <si>
    <t>Actividad</t>
  </si>
  <si>
    <t>L8K</t>
  </si>
  <si>
    <t>Difusión de actividades de sensibilización para prevenir y/o promover la igualdad de género y erradicar la violencia.</t>
  </si>
  <si>
    <t>200.00</t>
  </si>
  <si>
    <t>Denuncia</t>
  </si>
  <si>
    <t>Atención de actos de violencia de género o casos de acoso y hostigamiento sexual a mujeres</t>
  </si>
  <si>
    <t>K00</t>
  </si>
  <si>
    <t>Porcentaje de acciones capacitación y sensibilización de la comunidad estudiantil para la prevención y atención a la violencia de género (PCSCEPAVG)</t>
  </si>
  <si>
    <t>62.00</t>
  </si>
  <si>
    <t>Porcentaje de mujeres egresadas de nivel licenciatura (PMEL)</t>
  </si>
  <si>
    <t>Cobertura de mujeres en educación superior de licenciatura (CMESL)</t>
  </si>
  <si>
    <t>970.00</t>
  </si>
  <si>
    <t>800.00</t>
  </si>
  <si>
    <t>B00</t>
  </si>
  <si>
    <t>Promedio general de satisfacción obtenido en los cuestionarios de valoración de los servicios de atención de primer contacto aplicados a mujeres denunciantes de probables casos de violencia de género.</t>
  </si>
  <si>
    <t>2.60</t>
  </si>
  <si>
    <t>4.20</t>
  </si>
  <si>
    <t>Porcentaje de la matrícula estudiantil de nivel superior que participaron en acciones de sensibilización para la prevención de la violencia de género.</t>
  </si>
  <si>
    <t>4.40</t>
  </si>
  <si>
    <t>Promedio</t>
  </si>
  <si>
    <t>Porcentaje de la matrícula estudiantil de nivel medio superior que participaron en acciones de sensibilización para la prevención de la violencia de género.</t>
  </si>
  <si>
    <t>Porcentaje de la matrícula estudiantil de nivel superior que participaron en acciones de sensibilización en materia de educación integral de la sexualidad.</t>
  </si>
  <si>
    <t>Porcentaje de la matrícula estudiantil de nivel medio superior que participaron en acciones de sensibilización en materia de educación integral de sexualidad.</t>
  </si>
  <si>
    <t>133.30</t>
  </si>
  <si>
    <t>Tasa de variación de número de personas que acreditan el Ciclo de formación en Investigación con Perspectiva de Génerosexualidad.</t>
  </si>
  <si>
    <t>55.60</t>
  </si>
  <si>
    <t>Porcentaje de planes y programas de estudio que incorporan la perspectiva de género</t>
  </si>
  <si>
    <t>52.60</t>
  </si>
  <si>
    <t>51.90</t>
  </si>
  <si>
    <t>Porcentaje de mujeres que acceden y permanecen en la educación superior y de posgrado</t>
  </si>
  <si>
    <t>A00</t>
  </si>
  <si>
    <t>Porcentaje de acciones realizadas de sensibilización sobre masculinidades no hegemónicas y cuidados corresponsables.</t>
  </si>
  <si>
    <t>Porcentaje de campañas realizadas para la igualdad de género.</t>
  </si>
  <si>
    <t>Porcentaje de mujeres participantes en acciones de promoción, capacitación y sensibilización sobre derechos humanos, inclusión y no discriminación.</t>
  </si>
  <si>
    <t>Porcentaje de acciones realizadas para la atención del hostigamiento sexual, acoso sexual, violencia y discriminación en razón de género</t>
  </si>
  <si>
    <t>Porcentaje de acciones de difusión en materia de prevención y atención de la violencia de género contra las mujeres.</t>
  </si>
  <si>
    <t>Porcentaje de mujeres que recibieron capacitación y sensibilización para promover la igualdad entre mujeres y hombres.</t>
  </si>
  <si>
    <t>60.20</t>
  </si>
  <si>
    <t>Porcentaje de mujeres servidoras públicas que recibieron capacitación y/o sensibilización sobre perspectiva de género, violencia de género e igualdad entre mujeres y hombres.</t>
  </si>
  <si>
    <t xml:space="preserve"> A00- Universidad Pedagógica Nacional  A3Q- Universidad Nacional Autónoma de México  B00- Instituto Politécnico Nacional  K00- Universidad Abierta y a Distancia de México  L8K- El Colegio de México, A.C. </t>
  </si>
  <si>
    <t xml:space="preserve"> Las acciones de este programa están encaminadas a promover ambientes  igualitarios entre mujeres y hombres, incluyentes y no sexistas en la Universidad Pedagógica Nacional a través de procesos de sensibilización y capacitación dirigidos a toda la comunidad universitaria (estudiantes, personal docente y administrativo) en materia de igualdad de género, la erradicación de la violencia de género y de cualquier forma de discriminación por razones de género, así como del Protocolo que tiene la UPN para la Prevención, atención y sanción del hostigamiento sexual, acoso sexual y cualquier otra forma de violencia en razón de género y discriminación en esta Casa de Estudios.  Impulsar una cultura de igualdad y buen trato entre mujeres y hombres en la UNAM que contribuya a la eliminación de la desigualdad basada en las diferencias de género.  Las diferencias de género en nuestra sociedad han propiciado diversas problemáticas de desigualdad estructural que afectan y limitan todos los ámbitos de desarrollo de mujeres y hombres. El Instituto Politécnico Nacional (IPN) es consciente de esta situación por lo que a través de la Unidad Politécnica de Gestión con Perspectiva de Género (UPGPG), impulsa una multiplicidad de acciones que tienen la finalidad de contribuir a que dichas diferencias no sean causa de discriminación, desigualdad, exclusión, subordinación, violencia y falta de oportunidades para las y los integrantes de su comunidad.  La Universidad Abierta y a Distancia de México tiene como propósito construir un espacio seguro para la discusión del género, así como, la creación de vínculos interinstitucionales para atender los casos de violencia de género dentro de la comunidad de la UnADM.  Para lograr dichos propósitos es necesario planear y evaluar correctamente los procesos a implementar para lograr el resultado deseado.   Estudiantes de nivel licenciatura y posgrado de las Instituciones de Educación Superior Públicas Federales y Estatales enfrentan limitaciones para lograr su egreso del nivel educativo correspondiente. </t>
  </si>
  <si>
    <t>(El Colegio de México, A.C.)</t>
  </si>
  <si>
    <t>(Universidad Abierta y a Distancia de México)</t>
  </si>
  <si>
    <t>159789</t>
  </si>
  <si>
    <t>176477</t>
  </si>
  <si>
    <t>198503</t>
  </si>
  <si>
    <t>230407</t>
  </si>
  <si>
    <t>(Instituto Politécnico Nacional)</t>
  </si>
  <si>
    <t>(Universidad Pedagógica Nacional)</t>
  </si>
  <si>
    <t>14837.9</t>
  </si>
  <si>
    <t>Servicios de Educación Superior y Posgrado</t>
  </si>
  <si>
    <t>E010</t>
  </si>
  <si>
    <t>2,723.69</t>
  </si>
  <si>
    <t>5169.8</t>
  </si>
  <si>
    <t>4981.94</t>
  </si>
  <si>
    <t>71.60</t>
  </si>
  <si>
    <t>83.80</t>
  </si>
  <si>
    <t>Porcentaje de mujeres asistentes a las actividades académicas con perspectivas de género</t>
  </si>
  <si>
    <t>45.80</t>
  </si>
  <si>
    <t>Porcentaje actividades académicas con perspectiva de género realizadas en el año</t>
  </si>
  <si>
    <t xml:space="preserve"> Escases de actividades académicas para coadyuvar en la igualdad de género, derechos humanos, derechos de las personas con discapacidad y la no discriminación.    </t>
  </si>
  <si>
    <t>551</t>
  </si>
  <si>
    <t>1455</t>
  </si>
  <si>
    <t>495</t>
  </si>
  <si>
    <t>2560</t>
  </si>
  <si>
    <t>4981.9</t>
  </si>
  <si>
    <t>Investigación Científica y Desarrollo Tecnológico</t>
  </si>
  <si>
    <t>E021</t>
  </si>
  <si>
    <t>2.25</t>
  </si>
  <si>
    <t>UR: 700</t>
  </si>
  <si>
    <t>Evento</t>
  </si>
  <si>
    <t>700</t>
  </si>
  <si>
    <t>Porcentaje de acciones de difusión y campañas institucionales de sensibilización realizadas</t>
  </si>
  <si>
    <t>53.30</t>
  </si>
  <si>
    <t>Unidad</t>
  </si>
  <si>
    <t>Porcentaje de áreas de la SEP que fortalecen sus capacidades para la institucionalización de la perspectiva de género y enfoque de derechos humanos en las políticas educativas y en la cultura institucional</t>
  </si>
  <si>
    <t xml:space="preserve"> Secretaria de Educación Pública </t>
  </si>
  <si>
    <t xml:space="preserve"> Lograr que Áreas de SEP fortalezcan capacidades para institucionalizar la perspectiva de igualdad de género y enfoque derechos humanos a través de: ? Asesorar y orientar para incorporar la perspectiva de género y enfoque derechos humanos en la política educativa ? Fortalecer espacios laborales con igualdad y no discriminación </t>
  </si>
  <si>
    <t>(Unidad de Administración y Finanzas)</t>
  </si>
  <si>
    <t>2.2</t>
  </si>
  <si>
    <t>Políticas de igualdad de género en el sector educativo</t>
  </si>
  <si>
    <t>E032</t>
  </si>
  <si>
    <t>0.49</t>
  </si>
  <si>
    <t>1.12</t>
  </si>
  <si>
    <t>Porcentaje de acciones realizadas para la institucionalización, la transversalización de la perspectiva de género, la promoción de los derechos humanos de las mujeres y la igualdad de género en la UPN CDMX.</t>
  </si>
  <si>
    <t xml:space="preserve"> A00- Universidad Pedagógica Nacional </t>
  </si>
  <si>
    <t xml:space="preserve"> Las acciones de este programa están encaminadas a fortalecer las acciones de la Unidad de Igualdad de Género e Inclusión para transversalizar e institucionalizar la perspectiva de género tanto en las instancias que atienden a las y los estudiantes, como en las áreas que integran la Universidad.   </t>
  </si>
  <si>
    <t>1.1</t>
  </si>
  <si>
    <t>21,579.69</t>
  </si>
  <si>
    <t>37629.26</t>
  </si>
  <si>
    <t>UR: O00</t>
  </si>
  <si>
    <t>38543.98</t>
  </si>
  <si>
    <t>94.10</t>
  </si>
  <si>
    <t>95.00</t>
  </si>
  <si>
    <t>O00</t>
  </si>
  <si>
    <t>Porcentaje de familias que tienen una mujer como tutora</t>
  </si>
  <si>
    <t xml:space="preserve"> O00- Coordinación Nacional de Becas para el Bienestar Benito Juárez </t>
  </si>
  <si>
    <t xml:space="preserve"> Los niños, niñas y adolescentes de familias en situación de pobreza tienen dificultades para permanecer y concluir la educación básica, debido a que los exiguos ingresos económicos de sus hogares se convierten en un obstáculo para ello. </t>
  </si>
  <si>
    <t>291926</t>
  </si>
  <si>
    <t>4630961</t>
  </si>
  <si>
    <t>256361</t>
  </si>
  <si>
    <t>4870864</t>
  </si>
  <si>
    <t>(Coordinación Nacional de Becas para el Bienestar Benito Juárez)</t>
  </si>
  <si>
    <t>38543.9</t>
  </si>
  <si>
    <t>Programa de Becas de Educación Básica para el Bienestar Benito Juárez</t>
  </si>
  <si>
    <t>S072</t>
  </si>
  <si>
    <t>16.21</t>
  </si>
  <si>
    <t>16.24</t>
  </si>
  <si>
    <t>49.99</t>
  </si>
  <si>
    <t>UR: 600</t>
  </si>
  <si>
    <t>16.47</t>
  </si>
  <si>
    <t>16.49</t>
  </si>
  <si>
    <t>30.29</t>
  </si>
  <si>
    <t>UR: 410</t>
  </si>
  <si>
    <t>14.24</t>
  </si>
  <si>
    <t>18.26</t>
  </si>
  <si>
    <t>UR: MGH</t>
  </si>
  <si>
    <t>5.52</t>
  </si>
  <si>
    <t>11.03</t>
  </si>
  <si>
    <t>0.08</t>
  </si>
  <si>
    <t>0.19</t>
  </si>
  <si>
    <t>UR: L6H</t>
  </si>
  <si>
    <t>6.06</t>
  </si>
  <si>
    <t>18.16</t>
  </si>
  <si>
    <t>UR: L4J</t>
  </si>
  <si>
    <t>3.47</t>
  </si>
  <si>
    <t>0.23</t>
  </si>
  <si>
    <t>UR: L3P</t>
  </si>
  <si>
    <t>94.21</t>
  </si>
  <si>
    <t>196.86</t>
  </si>
  <si>
    <t>190.87</t>
  </si>
  <si>
    <t>248.00</t>
  </si>
  <si>
    <t>462.93</t>
  </si>
  <si>
    <t>72.55</t>
  </si>
  <si>
    <t>99.65</t>
  </si>
  <si>
    <t>UR: A2M</t>
  </si>
  <si>
    <t>3.74</t>
  </si>
  <si>
    <t>48.00</t>
  </si>
  <si>
    <t>600</t>
  </si>
  <si>
    <t>Porcentaje de becas otorgadas a mujeres estudiantes de educación media superior</t>
  </si>
  <si>
    <t>78.70</t>
  </si>
  <si>
    <t>410</t>
  </si>
  <si>
    <t>Porcentaje de mujeres con becas otorgadas para Asistentes de Idioma</t>
  </si>
  <si>
    <t>76.20</t>
  </si>
  <si>
    <t>50.40</t>
  </si>
  <si>
    <t>Porcentaje de mujeres con becas otorgadas al personal académico y/o docente</t>
  </si>
  <si>
    <t>47.00</t>
  </si>
  <si>
    <t>Porcentaje de mujeres con becas otorgadas nivel posgrado</t>
  </si>
  <si>
    <t>50.80</t>
  </si>
  <si>
    <t>Porcentaje de mujeres con becas otorgadas nivel licenciatura</t>
  </si>
  <si>
    <t>55.40</t>
  </si>
  <si>
    <t>Porcentaje de mujeres con becas otorgadas nivel medio superior</t>
  </si>
  <si>
    <t>MGH</t>
  </si>
  <si>
    <t>Porcentaje de becas asignadas a alumnas en el nivel licenciatura.</t>
  </si>
  <si>
    <t>28.70</t>
  </si>
  <si>
    <t>55.10</t>
  </si>
  <si>
    <t>55.00</t>
  </si>
  <si>
    <t>Porcentaje de becas de tipo superior otorgadas a mujeres</t>
  </si>
  <si>
    <t>0.02</t>
  </si>
  <si>
    <t>5.00</t>
  </si>
  <si>
    <t>L6H</t>
  </si>
  <si>
    <t>Número de becas otorgadas a mujeres que acreditan con cédula profesional estudios de posgrado en un periodo de dos años (2022-2023), respecto al total de personas becarias.</t>
  </si>
  <si>
    <t>42.30</t>
  </si>
  <si>
    <t>39.90</t>
  </si>
  <si>
    <t>L4J</t>
  </si>
  <si>
    <t xml:space="preserve">Porcentaje de becas otorgadas a mujeres de nivel posgrado </t>
  </si>
  <si>
    <t>42.00</t>
  </si>
  <si>
    <t>11.10</t>
  </si>
  <si>
    <t>L3P</t>
  </si>
  <si>
    <t>Porcentaje de becas otorgadas a mujeres estudiantes de CETI</t>
  </si>
  <si>
    <t>51.40</t>
  </si>
  <si>
    <t>Porcentaje de alumnas becadas con recurso del IPN y de convenios en el nivel superior (NS).</t>
  </si>
  <si>
    <t>Porcentaje de alumnas becadas con recurso del IPN y de convenios en el nivel medio superior (NMS).</t>
  </si>
  <si>
    <t>Porcentaje de presupuesto asignado a becas para alumnas respecto al presupuesto asignado al programa presupuestario</t>
  </si>
  <si>
    <t>87.80</t>
  </si>
  <si>
    <t>Porcentaje de permanencia de mujeres estudiantes becadas en los niveles medio superior, superior y de posgrado</t>
  </si>
  <si>
    <t>A2M</t>
  </si>
  <si>
    <t>Porcentaje de alumnas de licenciatura que terminaron sus estudios.</t>
  </si>
  <si>
    <t>87.20</t>
  </si>
  <si>
    <t>Porcentaje de estudiantes becadas de licenciatura y posgrado en el año t.</t>
  </si>
  <si>
    <t>22.00</t>
  </si>
  <si>
    <t>Porcentaje de alumnas becadas que cursan el último año de estudios de nivel posgrado en el año t.</t>
  </si>
  <si>
    <t>38.00</t>
  </si>
  <si>
    <t>Porcentaje de alumnas becadas que cursan el último año de estudios de nivel licenciatura en el año t.</t>
  </si>
  <si>
    <t>Total de becas de manutención Elisa Acuña otorgadas por la UPN a mujeres estudiantes de nivel licenciatura</t>
  </si>
  <si>
    <t xml:space="preserve">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Secretaria de Educación Pública </t>
  </si>
  <si>
    <t xml:space="preserve"> La UPN erogará el recurso presupuestado del Anexo 13. en la Beca de Manutención UPN, teniendo como población objetivo apoyar al 80% de mujeres y apoyarlas en la continuidad de sus estudios de nivel superior. Entiéndase que el 80% corresponde a 765 becas de manutención de licenciatura otorgadas a mujeres  Los actores del Sistema Educativo Nacional enfrentan limitaciones para desarrollar una formación académica integral .    Las estudiantes inscritas en los diversos planteles de nivel medio superior, superior y de posgrado de la UNAM no disponen de oportunidades educativas equitativas e inclusivas, lo cual incide en su bienestar y desarrollo.  El marco normativo Institucional no distingue entre hombres y mujeres, pero se ha contemplado la transversalización de la perspectiva de género, donde se han incluido criterios que obedecen a una medida de carácter temporal dirigida específicamente a remediar la discriminación y lograr la igualdad efectiva, corregir la distribución desigual de oportunidades.  La asignación presupuestal, considera a los alumnos de educación media superior, de los semestres, 7° y 8°, ya que estos no disponen de acceso a ningún apoyo, para concluir sus estudios. Por lo que se decide beneficiar a estos semestres.   El objetivo del Programa es contribuir a que los actores del Sistema Educativo Nacional desarrollen una formación académica integral.  La falta de presupuesto es la mayor problemática que afecta al Programa del Sistema de Becas por Exclusividad (SIBE), ya que desde el año 2014 la Comisión de Operación y Fomento de Actividades Académicas del Instituto Politécnico Nacional (COFAA-IPN) no ha tenido la posibilidad de emitir una nueva convocatoria para que nuevas o nuevos aspirantes participen en este programa, pues desde hace 10 años únicamente se está atendiendo a personal docente recurrentes o de reingreso a esta Beca.  El SIBE está diseñado de tal forma que no haya ninguna limitante o diferencia en la participación de las mujeres, ya que tanto mujeres como hombres pueden ingresar y ascender en su nivel de beca conforme al número de productos que presenten en cada periodo de evaluación (publicaciones, investigaciones, estudios de posgrado y otros establecidos en la normatividad vigente).   Los actores del Sistema de Educación Nacional no logran desarrollar una formación académica e integral.  Los actores del Sistema Educativo Nacional no logran desarrollar una formación académica integral.  No reúnen los requisitos establecidos en las convocatorias.  El Programa de Becas, publica convocatorias que están dirigidas a las y los alumnos inscritos en los subsistemas de EMS centralizados, en lo que se imparte el Bachillerato Tecnológico, que han sido aceptados/as para realizar su Educación Media Superior a través de la opción educativa de Educación Dual, el Servicio Social y las Prácticas Profesionales  En ese sentido, el Programa de Becas no designar de forma directa un número de becas para mujeres y hombres, esto va en función de la demanda del tipo de beca solicitada y al cumplimiento de los requisitos específicos, que se encuentran establecidos en las convocatorias vigentes.   Es necesario que las/os alumnas/os soliciten la beca y realicen el procedimiento en estricto apego a lo estipulado en la convocatoria de la beca solicitada.  </t>
  </si>
  <si>
    <t>(Universidad Autónoma Metropolitana)</t>
  </si>
  <si>
    <t>26279</t>
  </si>
  <si>
    <t>29679</t>
  </si>
  <si>
    <t>105484</t>
  </si>
  <si>
    <t>126963</t>
  </si>
  <si>
    <t>(Subsecretaría de Educación Media Superior)</t>
  </si>
  <si>
    <t>(Dirección General de Política Educativa, Mejores Prácticas y Cooperación)</t>
  </si>
  <si>
    <t>870.6</t>
  </si>
  <si>
    <t>Programa de Becas Elisa Acuña</t>
  </si>
  <si>
    <t>S243</t>
  </si>
  <si>
    <t>86.90</t>
  </si>
  <si>
    <t>86.98</t>
  </si>
  <si>
    <t>87.08</t>
  </si>
  <si>
    <t>UR: 173</t>
  </si>
  <si>
    <t>18.32</t>
  </si>
  <si>
    <t>Porcentaje de mujeres formadas en opciones académicas dirigidas al personal docente y directivo, sobre temas de perspectiva de género, derechos humanos, educación sexual integral, convivencia escolar pacífica, educación inclusiva, educación especial y educación socioemocional durante 2024.</t>
  </si>
  <si>
    <t>20.00</t>
  </si>
  <si>
    <t xml:space="preserve">Porcentaje de mujeres y hombres docentes y directivos de planteles públicos de educación básica sensibilizados o formados en temas sobre perspectiva de género, respeto a lo derechos humanos y proclives a la no violencia en 2024. </t>
  </si>
  <si>
    <t xml:space="preserve"> De conformidad con la Metodología de Marco Lógico, la problemática del Programa es: Personal docente y personal con funciones de dirección, de supervisión, de asesoría técnico pedagógica, y cuerpos académicos que no cuentan con el perfil deseable.  </t>
  </si>
  <si>
    <t>11450</t>
  </si>
  <si>
    <t>26716</t>
  </si>
  <si>
    <t>(Dirección General de Formación Continua a Docentes y Directivos)</t>
  </si>
  <si>
    <t>18.3</t>
  </si>
  <si>
    <t>Programa para el Desarrollo Profesional Docente</t>
  </si>
  <si>
    <t>S247</t>
  </si>
  <si>
    <t>523.27</t>
  </si>
  <si>
    <t>552.17</t>
  </si>
  <si>
    <t>761.01</t>
  </si>
  <si>
    <t>UR: L6I</t>
  </si>
  <si>
    <t>885.25</t>
  </si>
  <si>
    <t>14.20</t>
  </si>
  <si>
    <t>L6I</t>
  </si>
  <si>
    <t>Porcentaje de la población femenina beneficiada a través de las estrategias de Cultura Física y Deporte de Alto Rendimiento que ofrece la CONADE en el año t.</t>
  </si>
  <si>
    <t xml:space="preserve"> L6I- Comisión Nacional de Cultura Física y Deporte </t>
  </si>
  <si>
    <t xml:space="preserve"> La CONADE promueve la igualdad, sin distinción de género, edad, discapacidad, condición social, religión, opiniones, preferencias o estado civil. Sus estrategias incluyen eventos deportivos nacionales, becas a deportistas de alto rendimiento, en desarrollo y entrenadores, tanto en deporte convencional como el adaptado. </t>
  </si>
  <si>
    <t>1548</t>
  </si>
  <si>
    <t>1333</t>
  </si>
  <si>
    <t>22172</t>
  </si>
  <si>
    <t>20241</t>
  </si>
  <si>
    <t>(Comisión Nacional de Cultura Física y Deporte)</t>
  </si>
  <si>
    <t>885.2</t>
  </si>
  <si>
    <t>Programa de Cultura Física y Deporte</t>
  </si>
  <si>
    <t>S269</t>
  </si>
  <si>
    <t>596.86</t>
  </si>
  <si>
    <t>708.97</t>
  </si>
  <si>
    <t>UR: 310</t>
  </si>
  <si>
    <t>725.37</t>
  </si>
  <si>
    <t>310</t>
  </si>
  <si>
    <t>Porcentaje de alumnas de 3er grado de secundaria que obtienen certificación en el dominio del idioma inglés de acuerdo con el nivel de egreso establecido en el Plan y Programas de Estudio para la Educación Básica</t>
  </si>
  <si>
    <t>Porcentaje de alumnas de 6to grado de primaria que obtienen certificación en el dominio del idioma inglés de acuerdo con el nivel de egreso establecido en el Plan y Programas de Estudio para la Educación Básica</t>
  </si>
  <si>
    <t xml:space="preserve">   El Programa Nacional de Inglés (PRONI) se alinea al Plan Nacional de Desarrollo, en su Eje II. Política Social, apartado "Derecho a la Educación" y al Programa Sectorial de Educación en su Objetivo Prioritario 2, en específico a la Estrategia 2.1, "Garantizar que los planes y programas de estudio sean pertinentes a los desafíos del siglo XXI y permitan a las niñas, niños, adolescentes y jóvenes adquirir las habilidades y conocimientos para su desarrollo integral" y 2.2 "Instrumentar métodos pedagógicos innovadores, inclusivos y pertinentes, que fortalezcan los procesos de enseñanza y aprendizaje orientados a mejorar la calidad de la educación que reciben las niñas, niños, adolescentes y jóvenes".  Por lo que el PRONI), para el ejercicio fiscal 2024, tiene como objetivo General: Contribuir a que las y los educandos de preescolar (3° grado), primaria y secundaria cuenten con los recursos necesarios para el aprendizaje del idioma inglés como lengua extranjera en Escuelas Públicas de Educación Básica que participan en el PRONI. Para alcanzar este objetivo, se establecen mecanismos de seguimiento que garanticen la implementación del PRONI en las entidades federativas atendiendo su objetivo; los obstáculos identificados son: No se cuenta con personal suficiente para impartir la asignatura de inglés principalmente con docentes frente a grupo que atiendan los niveles de preescolar y primaria; esto ha derivado que se recurra a la contratación de una figura denominada Asesores Externos Especializados; B) Las escuelas no cuentan con suficientes materiales educativos y didácticos en la aulas; y C) Las competencias didácticas en la enseñanza del idioma inglés de los docentes/AEE deben ser fortalecidas para garantizar la adquisición del idioma de acuerdo con el perfil de egreso en la educación básica. Para atender y garantizar la implementación del PRONI, la Autoridad Educativa Local realiza su planeación anual programando acciones, metas y recursos.  </t>
  </si>
  <si>
    <t>7784</t>
  </si>
  <si>
    <t>(Dirección General de Gestión Escolar y Enfoque Territorial)</t>
  </si>
  <si>
    <t>725.3</t>
  </si>
  <si>
    <t>Programa Nacional de Inglés</t>
  </si>
  <si>
    <t>S270</t>
  </si>
  <si>
    <t>10,623.60</t>
  </si>
  <si>
    <t>10,975.46</t>
  </si>
  <si>
    <t>13253.5</t>
  </si>
  <si>
    <t>UR: 180</t>
  </si>
  <si>
    <t>13326.06</t>
  </si>
  <si>
    <t>180</t>
  </si>
  <si>
    <t>Porcentaje de personas Tesoreras mujeres del total de personas Tesoreras de las Comunidades Escolares beneficiadas por el Programa La Escuela es Nuestra</t>
  </si>
  <si>
    <t xml:space="preserve"> Las comunidades escolares de entornos vulnerables acceden a servicios escolares inadecuados. </t>
  </si>
  <si>
    <t>36995</t>
  </si>
  <si>
    <t>36996</t>
  </si>
  <si>
    <t>(Dirección General La Escuela es Nuestra)</t>
  </si>
  <si>
    <t>13326.0</t>
  </si>
  <si>
    <t>La Escuela es Nuestra</t>
  </si>
  <si>
    <t>S282</t>
  </si>
  <si>
    <t>3,814.27</t>
  </si>
  <si>
    <t>5677.35</t>
  </si>
  <si>
    <t>5760.74</t>
  </si>
  <si>
    <t>57.40</t>
  </si>
  <si>
    <t>Beca</t>
  </si>
  <si>
    <t>Porcentaje de becarias con beca emitida</t>
  </si>
  <si>
    <t xml:space="preserve">  Existen brechas de inclusión y equidad educativa entre grupos de la población, sobre todo entre personas que cuentan con un ingreso per cápita inferior a la línea de pobreza por ingreso, que ven comprometida la permanencia y terminación de la educación superior.   </t>
  </si>
  <si>
    <t>196109</t>
  </si>
  <si>
    <t>264225</t>
  </si>
  <si>
    <t>268956</t>
  </si>
  <si>
    <t>5760.7</t>
  </si>
  <si>
    <t>Jóvenes Escribiendo el Futuro</t>
  </si>
  <si>
    <t>S283</t>
  </si>
  <si>
    <t>11,247.87</t>
  </si>
  <si>
    <t>11,248.00</t>
  </si>
  <si>
    <t>18986.6</t>
  </si>
  <si>
    <t>51.80</t>
  </si>
  <si>
    <t xml:space="preserve"> La Encuesta 2019 del perfil de alumnos de educación media superior identificó que cerca del 24% de los estudiantes de ese tipo educativo no cuenta con una beca que les permita continuar sus estudios, destacando que de estos más de la mitad son mujeres.   </t>
  </si>
  <si>
    <t>1986902</t>
  </si>
  <si>
    <t>2132510</t>
  </si>
  <si>
    <t>2902806</t>
  </si>
  <si>
    <t>2902807</t>
  </si>
  <si>
    <t>Beca Universal para Estudiantes de Educación Media Superior Benito Juárez</t>
  </si>
  <si>
    <t>S311</t>
  </si>
  <si>
    <t>3.03</t>
  </si>
  <si>
    <t>UR: 160</t>
  </si>
  <si>
    <t>0.58</t>
  </si>
  <si>
    <t>0.59</t>
  </si>
  <si>
    <t>1.65</t>
  </si>
  <si>
    <t>UR: NDY</t>
  </si>
  <si>
    <t>5.61</t>
  </si>
  <si>
    <t>5.72</t>
  </si>
  <si>
    <t>9.32</t>
  </si>
  <si>
    <t>UR: NDE</t>
  </si>
  <si>
    <t>1.45</t>
  </si>
  <si>
    <t>1.46</t>
  </si>
  <si>
    <t>3.55</t>
  </si>
  <si>
    <t>UR: NCE</t>
  </si>
  <si>
    <t>2.99</t>
  </si>
  <si>
    <t>6.40</t>
  </si>
  <si>
    <t>13.93</t>
  </si>
  <si>
    <t>UR: NBV</t>
  </si>
  <si>
    <t>9.48</t>
  </si>
  <si>
    <t>34.70</t>
  </si>
  <si>
    <t>160</t>
  </si>
  <si>
    <t xml:space="preserve">Porcentaje de Eficiencia terminal de mujeres médicos especialistas con formación en ginecoobstetricia y neonatología </t>
  </si>
  <si>
    <t>NDY</t>
  </si>
  <si>
    <t>4. Porcentaje de alumnas capacitadas en el Programa de Educación Continua.</t>
  </si>
  <si>
    <t>3. Porcentaje de directoras de tesis para formar recursos humanos especializados en salud.</t>
  </si>
  <si>
    <t>2. Porcentaje de alumnas graduadas en los Programas Académicos.</t>
  </si>
  <si>
    <t>1. Porcentaje de aceptación de alumnas inscritas para la formación de recursos humanos en Programas Académicos.</t>
  </si>
  <si>
    <t>74.70</t>
  </si>
  <si>
    <t>74.00</t>
  </si>
  <si>
    <t>76.00</t>
  </si>
  <si>
    <t>NDE</t>
  </si>
  <si>
    <t>Porcentaje de mujeres profesionales que concluyeron cursos de educación continua</t>
  </si>
  <si>
    <t>70.90</t>
  </si>
  <si>
    <t>70.50</t>
  </si>
  <si>
    <t>71.30</t>
  </si>
  <si>
    <t>Porcentaje de mujeres que concluyen cursos de capacitación y sensibilizacion en materia de derechos humanos y perspectiva de géneo</t>
  </si>
  <si>
    <t>78.76</t>
  </si>
  <si>
    <t>83.33</t>
  </si>
  <si>
    <t>83.30</t>
  </si>
  <si>
    <t>NCE</t>
  </si>
  <si>
    <t xml:space="preserve">Porcentaje de mujeres capcitadas en estrategias de intervención al adulto mayor </t>
  </si>
  <si>
    <t>NBV</t>
  </si>
  <si>
    <t>Porcentaje de centros que realizan estudios de mastografía evaluados para la verificación de procesos en la toma, interpretación y seguimiento de estudios de mastografía de detección</t>
  </si>
  <si>
    <t>Porcentaje de mujeres atendidas en programa de tamizaje para detección de cáncer de mama</t>
  </si>
  <si>
    <t>Porcentaje de Médicos Radiólogos (hombres y mujeres) aprobados con calificación aceptable en lectura de tamizaje</t>
  </si>
  <si>
    <t>Porcentaje de Técnicos Radiólogos (hombres y mujeres) capacitados en posicionamiento y control de calidad en mastografía</t>
  </si>
  <si>
    <t xml:space="preserve"> NBV- Instituto Nacional de Cancerología  NCE- Instituto Nacional de Geriatría  NDE- Instituto Nacional de Perinatología Isidro Espinosa de los Reyes  NDY- Instituto Nacional de Salud Pública  Secretaria de Salud </t>
  </si>
  <si>
    <t xml:space="preserve"> Rezago institucional en la formación de posgrado, actualización y capacitación de recursos humanos para la salud  La discriminación y el maltrato hacia las personas mayores en México, especialmente el viejismo (edadismo en la vejez), es un tema que ha ganado visibilidad en años recientes, pero que aún enfrenta desafíos significativos. Estudios sugieren que entre el 8.1% y el 18.6% de las personas mayores en México experimentan algún tipo de maltrato, cifra que puede elevarse hasta el 32% entre aquellos que dependen de cuidados permanentes. La prevalencia de este problema tiende a incrementarse a medida que la población envejece, presentándose con mayor frecuencia entre las mujeres. Este fenómeno se ve exacerbado por una serie de factores que incluyen, pero no se limitan a, delitos patrimoniales, despojo, fraude, violencia familiar, lesiones, homicidio, violación y abuso sexual, abandono de personas, y discriminación.  El maltrato y abuso en la vejez, especialmente marcado por el viejismo, refleja no solo la vulnerabilidad física y económica de las personas mayores, sino también una profunda arraigada discriminación cultural que merma su integridad y dignidad. Las causas del maltrato son complejas y multifacéticas, abarcando desde la violencia intrafamiliar hasta la explotación económica y el abandono. Además, el maltrato en la vejez es un delito que frecuentemente no se denuncia, complicando aún más los esfuerzos para abordar y erradicar este problema.  Ante esta realidad, el iniciativas educativas dirigidas al público general, al personal de salud y de asistencia social buscan no solo concientizar sobre la gravedad y prevalencia del viejismo y el maltrato en la vejez, sino también ofrecer estrategias concretas que contribuyan a la prevención, atención y erradicación estas formas de violencia. Es un llamado a la acción para fomentar una cultura de respeto, inclusión y apoyo hacia las personas mayores, reconociendo su valor intrínseco y contribuciones a la sociedad.  Fortalecer la formación y capacitación de los recursos humanos del Instituto, mediante la especialización de los profesionales de la salud sexual, reproductiva y petinatal, así como la capacitación  en materia de derechos humanos y perspectiva de género.   Formación de Recursos Humanos en Programas Académicos y Educación Continua ofertados por el Instituto Nacional de Salud Pública. Lograr equidad de género en la formación de recurso humanos en los programas académicos y de educación continua ofertados en el Instituto Nacional de Salud Pública, así como también lograr esta equidad de género en los Profesionistas que participan en la formación de recursos humanos.   Mujeres embarazadas que requieren de atención médica especializada en Ginecología, Obstetricia, y Neonatología para la atención médica de su neonato al nacer.  </t>
  </si>
  <si>
    <t>(Instituto Nacional de Salud Pública)</t>
  </si>
  <si>
    <t>(Instituto Nacional de Perinatología Isidro Espinosa de los Reyes)</t>
  </si>
  <si>
    <t>595</t>
  </si>
  <si>
    <t>1362</t>
  </si>
  <si>
    <t>2718</t>
  </si>
  <si>
    <t>3441</t>
  </si>
  <si>
    <t>(Instituto Nacional de Geriatría)</t>
  </si>
  <si>
    <t>(Instituto Nacional de Cancerología)</t>
  </si>
  <si>
    <t>(Comisión Coordinadora de Institutos Nacionales de Salud y Hospitales de Alta Especialidad)</t>
  </si>
  <si>
    <t>23.6</t>
  </si>
  <si>
    <t>Formación y capacitación de recursos humanos para la salud</t>
  </si>
  <si>
    <t>Salud</t>
  </si>
  <si>
    <t>12</t>
  </si>
  <si>
    <t>43.81</t>
  </si>
  <si>
    <t>44.46</t>
  </si>
  <si>
    <t>105.0</t>
  </si>
  <si>
    <t>105.06</t>
  </si>
  <si>
    <t>36.06</t>
  </si>
  <si>
    <t>88.4</t>
  </si>
  <si>
    <t>88.34</t>
  </si>
  <si>
    <t>630 #7 Porcentaje de avance en otro tipo de acciones realizadas para la Prevención del Embarazo en la Adolescencia</t>
  </si>
  <si>
    <t>33.00</t>
  </si>
  <si>
    <t>630 #6 Porcentaje de  productos de colaboración en embarazo adolescente para la ENSANUT</t>
  </si>
  <si>
    <t>630 #5 Porcentaje de materiales y acciones de difusión para Cursos en SSR y comolehago.org</t>
  </si>
  <si>
    <t>630 #4 Porcentaje de avance en acciones de actualización y mantenimiento de herramientas digitales para la página web comolehago.</t>
  </si>
  <si>
    <t>630 #3 Porcentaje de avance en el número de productos de investigación y divulgación sobre embarazo en la adolescencia</t>
  </si>
  <si>
    <t>68.70</t>
  </si>
  <si>
    <t>630 #2 Porcentaje de mujeres que visitan la página comolehago.org.</t>
  </si>
  <si>
    <t>630 #1 Porcentaje de mujeres que terminan los cursos virtuales de Salud sexual y reproductiva y prevención del embarazo en la adolescencia</t>
  </si>
  <si>
    <t>128 #5 Porcentaje de avance en otro tipo de acciones que promuevan la igualdad de género entre mujeres y hombres</t>
  </si>
  <si>
    <t>128 #4 Porcentaje de avance en las acciones del Grupo de igualdad para la igualdad laboral y no discriminación en el INSP</t>
  </si>
  <si>
    <t>128 #3 Porcentaje de productos científicos con desagregación por sexo o que integran la perspectiva de género.</t>
  </si>
  <si>
    <t>128 #2 Porcentaje de Mujeres que terminan los cursos virtuales del INSP</t>
  </si>
  <si>
    <t>128 #1 Porcentaje de avance en las acciones de diseño e implementación de la ENSANUT.</t>
  </si>
  <si>
    <t>60.70</t>
  </si>
  <si>
    <t>63.00</t>
  </si>
  <si>
    <t>Porcentaje de proyectos con enfoque de género en colaboración</t>
  </si>
  <si>
    <t>46.50</t>
  </si>
  <si>
    <t>51.10</t>
  </si>
  <si>
    <t>Porcentaje de productos de la investigación con enfoque de género en colaboración</t>
  </si>
  <si>
    <t>59.30</t>
  </si>
  <si>
    <t>Porcentaje de investigadoras en el INPer, que obtienen o mantienen la acreditación como investigadoras nivel I, II y III en el SNI</t>
  </si>
  <si>
    <t xml:space="preserve"> NDE- Instituto Nacional de Perinatología Isidro Espinosa de los Reyes  NDY- Instituto Nacional de Salud Pública </t>
  </si>
  <si>
    <t xml:space="preserve"> Impulsar a los y las investigadoras institucionales en el desarrollo de proyectos, que incidan en la mejora de la salud reproductiva y perinatal de las mujeres.   Se realizan acciones que fomentan la investigación en salud. En este año se planea realizar actividades relacionadas con el diseño e implementación de la ENSANUT, ya que es fundamental tener un monitoreo del estado de salud de las mujeres y visibilizar las brechas en salud entre hombre y mujeres. Además, se fomenta la participación de las mujeres en los cursos virtuales que oferta la institución, se fomenta la elaboración de productos científicos que evidencien las brechas de género entre hombre y mujeres en cuanto al bienestar y la salud, se tiene  un grupo igualdad laboral y no discriminación en el INSP que realizara recomendaciones para la igualdad entre mujeres y hombres al interior de la institución. </t>
  </si>
  <si>
    <t>3768</t>
  </si>
  <si>
    <t>10339</t>
  </si>
  <si>
    <t>21924</t>
  </si>
  <si>
    <t>41135</t>
  </si>
  <si>
    <t>193.4</t>
  </si>
  <si>
    <t>Investigación y desarrollo tecnológico en salud</t>
  </si>
  <si>
    <t>E022</t>
  </si>
  <si>
    <t>26.67</t>
  </si>
  <si>
    <t>26.84</t>
  </si>
  <si>
    <t>104.23</t>
  </si>
  <si>
    <t>104.49</t>
  </si>
  <si>
    <t>64.55</t>
  </si>
  <si>
    <t>65.46</t>
  </si>
  <si>
    <t>206.74</t>
  </si>
  <si>
    <t>213.0</t>
  </si>
  <si>
    <t>0.44</t>
  </si>
  <si>
    <t>0.71</t>
  </si>
  <si>
    <t>26.83</t>
  </si>
  <si>
    <t>UR: NCK</t>
  </si>
  <si>
    <t>26.92</t>
  </si>
  <si>
    <t>13.99</t>
  </si>
  <si>
    <t>25.68</t>
  </si>
  <si>
    <t>UR: NCD</t>
  </si>
  <si>
    <t>25.93</t>
  </si>
  <si>
    <t>51.59</t>
  </si>
  <si>
    <t>59.31</t>
  </si>
  <si>
    <t>148.1</t>
  </si>
  <si>
    <t>317.05</t>
  </si>
  <si>
    <t>343.14</t>
  </si>
  <si>
    <t>344.29</t>
  </si>
  <si>
    <t>713.08</t>
  </si>
  <si>
    <t>UR: NBB</t>
  </si>
  <si>
    <t>624.65</t>
  </si>
  <si>
    <t>98.70</t>
  </si>
  <si>
    <t>98.00</t>
  </si>
  <si>
    <t>Porcentaje de mujeres con egreso hospitalario por mejoría en el Hospital de la Mujer que recibieron atención médica hospitalaria</t>
  </si>
  <si>
    <t>79.00</t>
  </si>
  <si>
    <t>69.90</t>
  </si>
  <si>
    <t>72.50</t>
  </si>
  <si>
    <t xml:space="preserve">Porcentaje de mujeres aceptadas como pacientes en el INPer durante el periodo. </t>
  </si>
  <si>
    <t>38.10</t>
  </si>
  <si>
    <t xml:space="preserve">Porcentaje de mujeres con obesidad que generan un egreso hospitalario </t>
  </si>
  <si>
    <t>56.70</t>
  </si>
  <si>
    <t>60.10</t>
  </si>
  <si>
    <t>Porcentaje de mujeres con cirugías de alta especialidad realizadas</t>
  </si>
  <si>
    <t>80.10</t>
  </si>
  <si>
    <t>81.00</t>
  </si>
  <si>
    <t>Porcentaje de recetas surtidas completas a mujeres hospitalizadas.</t>
  </si>
  <si>
    <t>80.40</t>
  </si>
  <si>
    <t>81.50</t>
  </si>
  <si>
    <t>82.10</t>
  </si>
  <si>
    <t xml:space="preserve">Porcentaje de egresos hospitalarios de mujeres por mejoría y curación. </t>
  </si>
  <si>
    <t>93.30</t>
  </si>
  <si>
    <t>93.80</t>
  </si>
  <si>
    <t xml:space="preserve">Porcentaje de usuarias con perspectiva de satisfacción de la calidad de la atención médica ambulatoria recibida superior a 80 puntos. </t>
  </si>
  <si>
    <t>61.82</t>
  </si>
  <si>
    <t>NCK</t>
  </si>
  <si>
    <t>Porcentaje de mujeres que reciben tratamientos para esclerosis múltiple y padecimientos relacionados otorgados por el Instituto Nacional de Neurología y Neurocirugía Manuel Velasco Suárez</t>
  </si>
  <si>
    <t>62.83</t>
  </si>
  <si>
    <t>Porcentaje de tratamientos para esclerosis múltiple y padecimientos relacionados otorgados a mujeres en el Instituto Nacional de Neurología y Neurocirugía Manuel Velasco Suárez.</t>
  </si>
  <si>
    <t>85.40</t>
  </si>
  <si>
    <t>95.60</t>
  </si>
  <si>
    <t>95.30</t>
  </si>
  <si>
    <t>NCD</t>
  </si>
  <si>
    <t>Porcentaje de espirometrías realizadas a mujeres con probable EPOC y cáncer pulmonar por exposición a humo de leña en zonas rurales</t>
  </si>
  <si>
    <t>5.50</t>
  </si>
  <si>
    <t>14.80</t>
  </si>
  <si>
    <t>Porcentaje de consultas de primera vez y subsecuentes otorgadas a mujeres con diagnóstico de EPOC y cáncer pulmonar relacionado con el humo de leña</t>
  </si>
  <si>
    <t>29.20</t>
  </si>
  <si>
    <t>38.30</t>
  </si>
  <si>
    <t>33.10</t>
  </si>
  <si>
    <t>Porcentaje de egreso de mujeres con diagnóstico de enfermedades respiratorias de alta complejidad con atención médica especializada en los servicios de hospitalización</t>
  </si>
  <si>
    <t>88.50</t>
  </si>
  <si>
    <t>97.70</t>
  </si>
  <si>
    <t>94.80</t>
  </si>
  <si>
    <t>Porcentaje de recetas surtidas en forma completa a mujeres hospitalizadas con cáncer</t>
  </si>
  <si>
    <t>Porcentaje de Presupuesto Federal institucional ejercido en la adquisición de medicinas y productos farmacéuticos</t>
  </si>
  <si>
    <t>87.50</t>
  </si>
  <si>
    <t>88.30</t>
  </si>
  <si>
    <t>86.00</t>
  </si>
  <si>
    <t>Porcentaje de consultas subsecuentes otorgadas a mujeres con diagnóstico de cáncer, en el Instituto Nacional de Cancerología</t>
  </si>
  <si>
    <t>46.20</t>
  </si>
  <si>
    <t>26.50</t>
  </si>
  <si>
    <t>NBB</t>
  </si>
  <si>
    <t>Porcentaje de mujeres atendidas en consulta externa</t>
  </si>
  <si>
    <t>33.20</t>
  </si>
  <si>
    <t>Porcentaje de mujeres atendidas en hospitalización</t>
  </si>
  <si>
    <t xml:space="preserve"> NBB- Hospital General "Dr. Manuel Gea González"  NBV- Instituto Nacional de Cancerología  NCD- Instituto Nacional de Enfermedades Respiratorias Ismael Cosío Villegas  NCK- Instituto Nacional de Neurología y Neurocirugía Manuel Velasco Suárez  NDE- Instituto Nacional de Perinatología Isidro Espinosa de los Reyes  Secretaria de Salud </t>
  </si>
  <si>
    <t xml:space="preserve"> Debido a la prestación gratuita de servicios de salud, medicamentos y demás insumos asociados para las personas sin seguridad social; se espera que se incremente la demanda de los servicios de atención de salud de alta especialidad que brinda el Hospital General Doctor Manuel Gea González, esto aunado a una sobreocupación por reubicación de las áreas de la torre antigua de hospitalización, que actualmente se encuentra en construcción y los recursos económicos limitados con los que opera este nosocomio, que podría ocasionar que los servicios se saturen, derivando en una atención de baja calidad a los usuarios, o que nos encontremos imposibilitados a cubrir la demanda de atención médica.  Demanda no atendida de servicios especializados de salud  La EPOC es actualmente la 6ª causa de muerte a nivel nacional en mujeres; más importante que el cáncer de mama y el de cérvix y una de sus principales causas es cocinar con leña; asimismo, la mortalidad para las enfermedades asociadas con humo de leña, como es la EPOC y Cáncer Pulmonar y la morbilidad en consulta externa, urgencias y hospitalización figuran dentro de las 10 principales causas en México. Por tal motivo, el INER como centro de referencia para la atención de enfermedades respiratorias, tiene el compromiso de realizar la identificación y atención de las enfermedades pulmonares asociadas a inhalación de humo de leña al cocinar, abogando por la salud respiratoria de las mujeres que por vivir en zonas marginadas y en pobreza extrema, se exponen a altas concentraciones de humo de leña.  La esclerosis múltiple (EM) constituye una enfermedad degenerativa del sistema nervioso central (SNC) que aqueja aproximadamente a 1.1 millones de personas en el mundo. La prevalencia en zonas de Norteamérica, Europa, Australia y Nueva Zelanda es de 50 casos / 1000 hab. mientras que se considera una enfermedad rara en las zonas de Asia, India, África y Sudamérica.  Las mujeres son más afectadas que los hombres en una proporción de 2-3:1.  La enfermedad se manifiesta fundamentalmente entre los 20 y 45 años de edad. Cuando los síntomas aparecen a una edad superior a los 50 años, ésta se hace más crítica y la incidencia se iguala en ambos sexos. La etnia más frecuentemente afectada es la caucásica.  En general, la mortalidad asociada a la EM resulta baja. Su etiología es desconocida y su curso es crónico. La EM constituye una enfermedad autoinmune inflamatorioa desmielinizante del SNC y se caracteriza anatomo - patológicamente por una destrucción de la sustancia blanca periaxional, con relativa indemnidad del axón, en lo que lo más llamativo es la pérdida de mielina (desmielinización) clínicamente se distingue por ataques de disfunción del SNC en estadios tempranos y por deterioro neurológico de empeoramiento progresivo en estadios tardíos. Sus síntomas son diversos caracterizados por presentar: dificultad para caminar, disminución en la agudeza visual, visión doble, alteración de la sensibilidad (hormigueo, entumecimiento, calambres o pérdida de sensibilidad), falla en el control de esfínteres urinario y fecal, disfunción sexual, alteración en el equilibrio; así como alteraciones en cognición y fatiga desde etapas tempranas de la enfermedad.   Garantizar el derecho de las mujeres a la resolución de su embarazo de alto riesgo, por la vía más adecuada y que reciban el tratamiento más adecuado y oportuno para la resolución de su patología.   Población femenina que requiere de servicios médicos especializados en Ginecología, Obstetricia y, Neonatología para su neonato. </t>
  </si>
  <si>
    <t>(Instituto Nacional de Neurología y Neurocirugía Manuel Velasco Suárez)</t>
  </si>
  <si>
    <t>(Instituto Nacional de Enfermedades Respiratorias Ismael Cosío Villegas)</t>
  </si>
  <si>
    <t>48509</t>
  </si>
  <si>
    <t>95751</t>
  </si>
  <si>
    <t>63198</t>
  </si>
  <si>
    <t>119843</t>
  </si>
  <si>
    <t>(Hospital General "Dr. Manuel Gea González")</t>
  </si>
  <si>
    <t>1312.0</t>
  </si>
  <si>
    <t>Atención a la Salud</t>
  </si>
  <si>
    <t>E023</t>
  </si>
  <si>
    <t>58.63</t>
  </si>
  <si>
    <t>UR: Y00</t>
  </si>
  <si>
    <t>113.91</t>
  </si>
  <si>
    <t>Y00</t>
  </si>
  <si>
    <t>Porcentaje de acciones de la Estrategia de Prevención del consumo de drogas dirigidas a las mujeres.</t>
  </si>
  <si>
    <t>49.30</t>
  </si>
  <si>
    <t>Porcentaje de acciones de apoyo psicológico y social a mujeres sobrevivientes de violencia y/o familias</t>
  </si>
  <si>
    <t>54.55</t>
  </si>
  <si>
    <t>Porcentaje de personas de 6 años en adelante que participan en acciones de prevención del consumo de sustancias psicoactivas y/o de salud mental</t>
  </si>
  <si>
    <t>63.96</t>
  </si>
  <si>
    <t xml:space="preserve">Porcentaje de mujeres con problemas de consumo de sustancias psicoactivas y/o condiciones de salud mental que acuden a consulta </t>
  </si>
  <si>
    <t xml:space="preserve"> Y00- Comisión Nacional de Salud Mental y Adicciones </t>
  </si>
  <si>
    <t xml:space="preserve"> La Secretaría de Salud, a través de la Comisión Nacional de Salud Mental y Adicciones, de manera periódica realiza encuestas para conocer la situación en que se encuentra el consumo de sustancias psicoactivas entre la población. Dichas encuestas se realizan a nivel nacional, cuentan con representatividad estatal, y desagregan los datos considerando sexo y rangos de edad.   La última fue la Encuesta Nacional de Consumo de Drogas, Alcohol y Tabaco 2016-2017 (ENCODAT 2016-2017) que se efectuó entre población de 12 a 65 años de edad, en hogares.  Los datos de la ENCODAT señalan la necesidad de reforzar las acciones desarrolladas para reducir la demanda de drogas. Dado los aumentos en el consumo de sustancias con respecto a años anteriores, resulta urgente ampliar la política de prevención y tratamiento; así como dirigir acciones de prevención en edades previas al consumo.  En lo que concierne a la población de mujeres, se observan incrementos significativos, especialmente entre población menor de 18 años. Con el fin de ampliar el diagnóstico, se presentan los resultados de personas usuarias de sustancias psicoactivas que acudieron a solicitar tratamiento a los Centros Comunitarios de Salud Mental y Adicciones durante el periodo que comprende del 1 de enero al 31 de diciembre de 2023, en el rubro de droga de mayor impacto (sustancia que desde la percepción del paciente le ha provocado mayor daño en su salud y/o en otras esferas de su vida) se encontró que:   El primer lugar lo ocupó el alcohol con un 28.60% del total de pacientes; de este porcentaje, los hombres representaron 66.95% y las mujeres el 33.05% El segundo lugar como droga de impacto fue para la metanfetamina (cristal), con un 26.86%; del cual los hombres representaron el 75.65% y las mujeres el 24.35%.  </t>
  </si>
  <si>
    <t>844810</t>
  </si>
  <si>
    <t>997806</t>
  </si>
  <si>
    <t>53663396</t>
  </si>
  <si>
    <t>55909647</t>
  </si>
  <si>
    <t>58.6</t>
  </si>
  <si>
    <t>Prevención y atención contra las adicciones</t>
  </si>
  <si>
    <t>E025</t>
  </si>
  <si>
    <t>180.43</t>
  </si>
  <si>
    <t>180.53</t>
  </si>
  <si>
    <t>672.23</t>
  </si>
  <si>
    <t>UR: R00</t>
  </si>
  <si>
    <t>834.0</t>
  </si>
  <si>
    <t>25.48</t>
  </si>
  <si>
    <t>R00</t>
  </si>
  <si>
    <t>Cobertura de vacunación contra la infl uenza en mujeres embarazadas</t>
  </si>
  <si>
    <t xml:space="preserve"> R00- Centro Nacional para la Salud de la Infancia y la Adolescencia </t>
  </si>
  <si>
    <t xml:space="preserve"> El embarazo se acompaña de un estado de inmunosupresión transitoria, lo que se asocia a mayor riesgo de enfermedad grave asociada a influenza. La vacunación provee protección contra el riesgo de infección y de complicaciones por este padecimiento en las mujeres gestantes. Diferentes estudios documentan que la vacuna contra la influenza aplicada en cualquier trimestre del embarazo disminuye no solo el riesgo de neumonía en las mujeres embarazadas, sino también en sus hijos después del parto durante los primeros 6 meses de vida. La vacunación es un procedimiento eficaz y seguro que puede salvar muchas vidas de las mujeres en este estado fisiológico. </t>
  </si>
  <si>
    <t>243050</t>
  </si>
  <si>
    <t>953805</t>
  </si>
  <si>
    <t>(Centro Nacional para la Salud de la Infancia y la Adolescencia)</t>
  </si>
  <si>
    <t>Programa de vacunación</t>
  </si>
  <si>
    <t>E036</t>
  </si>
  <si>
    <t>2.53</t>
  </si>
  <si>
    <t>12.47</t>
  </si>
  <si>
    <t>45.51</t>
  </si>
  <si>
    <t>0.25</t>
  </si>
  <si>
    <t>0.62</t>
  </si>
  <si>
    <t>2.11</t>
  </si>
  <si>
    <t>2.3</t>
  </si>
  <si>
    <t>1.38</t>
  </si>
  <si>
    <t>1.75</t>
  </si>
  <si>
    <t>UR: NBD</t>
  </si>
  <si>
    <t>179.40</t>
  </si>
  <si>
    <t>180.52</t>
  </si>
  <si>
    <t>401.79</t>
  </si>
  <si>
    <t>402.79</t>
  </si>
  <si>
    <t>1.50</t>
  </si>
  <si>
    <t>1.20</t>
  </si>
  <si>
    <t>1.30</t>
  </si>
  <si>
    <t xml:space="preserve">Porcentaje de mujeres con VIH con embarazo resuelto. </t>
  </si>
  <si>
    <t>0.90</t>
  </si>
  <si>
    <t>1.80</t>
  </si>
  <si>
    <t>7.Porcentaje de personas trans y de género diverso que viven con VIH que recibieron atención en alguno de los diferentes servicios que otorga el CIENI</t>
  </si>
  <si>
    <t>16.60</t>
  </si>
  <si>
    <t>15.70</t>
  </si>
  <si>
    <t>17.60</t>
  </si>
  <si>
    <t>6.Porcentaje de mujeres quienes participan en los protocolos clave de investigación en VIH del CIENI en el periodo</t>
  </si>
  <si>
    <t>11.90</t>
  </si>
  <si>
    <t>16.70</t>
  </si>
  <si>
    <t>14.30</t>
  </si>
  <si>
    <t>5.Porcentaje de egresos por mejoría en mujeres que viven con VIH atendidas en hospitalización en el periodo</t>
  </si>
  <si>
    <t>73.40</t>
  </si>
  <si>
    <t>77.80</t>
  </si>
  <si>
    <t>4.Porcentaje de mujeres a quienes se les proporcionó algún curso de educación para la salud en VIH en el periodo</t>
  </si>
  <si>
    <t>44.30</t>
  </si>
  <si>
    <t>57.70</t>
  </si>
  <si>
    <t>45.60</t>
  </si>
  <si>
    <t>3.Porcentaje de mujeres que recibieron una consejería en VIH en el periodo</t>
  </si>
  <si>
    <t>9.60</t>
  </si>
  <si>
    <t>23.70</t>
  </si>
  <si>
    <t>24.30</t>
  </si>
  <si>
    <t>2.Porcentaje de mujeres que viven con VIH a quienes se les realizó al menos un estudio en el Laboratorio de Diagnóstico Virológico (LDV-CIENI) en el periodo</t>
  </si>
  <si>
    <t>22.20</t>
  </si>
  <si>
    <t>27.30</t>
  </si>
  <si>
    <t>19.90</t>
  </si>
  <si>
    <t>1.Porcentaje de mujeres que viven con VIH atendidas en consulta externa, teleconsulta y/o interconsultas en las diferentes especialidades que otorga el CIENI</t>
  </si>
  <si>
    <t>82.80</t>
  </si>
  <si>
    <t>79.90</t>
  </si>
  <si>
    <t>Porcentaje de Pacientes Mujeres Tamizadas para prueba rápida de VIH y sífilis</t>
  </si>
  <si>
    <t>1.70</t>
  </si>
  <si>
    <t>NBD</t>
  </si>
  <si>
    <t>Porcentaje de pacientes mujeres detectadas con VIH/SIDA y otras ITS</t>
  </si>
  <si>
    <t>93.90</t>
  </si>
  <si>
    <t>97.60</t>
  </si>
  <si>
    <t>Porcentaje de mujeres que dijeron estar satisfechas con la atención médica recibida en el área de VIH/SIDA y otras ITS</t>
  </si>
  <si>
    <t>1.00</t>
  </si>
  <si>
    <t>Razón mujer/hombre de indetectabilidad en personas con VIH en tratamiento en la Secretaría de Salud.</t>
  </si>
  <si>
    <t>75.60</t>
  </si>
  <si>
    <t>80.70</t>
  </si>
  <si>
    <t>Porcentaje de mujeres en atención que se encuentran en tratamiento antirretroviral (TAR) en la Secretaría de Salud.</t>
  </si>
  <si>
    <t xml:space="preserve"> K00- Centro Nacional para la Prevención y el Control del VIH/SIDA  NBD- Hospital General de México "Dr. Eduardo Liceaga"  NBV- Instituto Nacional de Cancerología  NCD- Instituto Nacional de Enfermedades Respiratorias Ismael Cosío Villegas  NDE- Instituto Nacional de Perinatología Isidro Espinosa de los Reyes </t>
  </si>
  <si>
    <t xml:space="preserve"> El acceso a tratamiento antirretroviral en México inició en la población sin seguridad social en 1998, en dos grupos: mujeres embarazadas y niños. En el año 2003, se logra el acceso universal, proporcionando medicamentos ARV a la totalidad de mujeres y hombres que lo requieren y que acuden a los servicios de salud para solicitarlo. A finales del 2014, toda persona con diagnóstico de VIH, ingresa de forma inmediata a tratamiento con antirretrovirales (TAR).  El reto del país es mantener el acceso a TAR y lograr la supresión viral (medido a través de la carga viral indetectable), para aumentar la supervivencia y mejorar la calidad de vida de las personas que viven con VIH, sin diferencias por sexo  DESCRIPCIÓN  DE LA PROBLEMÁTICA : Abatir la falta de información sobre educación sexual y reproductiva; de igual manera de las enfermedades de transmisión sexual, mediante temas enfocados a la prevención, orientación, detección y atención oportuna, que permita mantener informada a la población del género femenino que consideramos más vulnerable; así también actualizada sobre nuevas infecciones por VIH y otras ITS a la población en general, principalmente mujeres. La no aceptación por parte de las pacientes de la problemática de salud que tienen.  Falta de acciones para la prevención y atención de VIH/SIDA y otras ITS  El Instituto Nacional de Enfermedades Respiratorias (INER), es uno de los Institutos Nacionales de Salud (INS) en México que atiende al mayor número de personas que viven con VIH/sida (PVVIH). El INER hospitaliza la mayor cantidad de PVVIH (250-400/año) y a los más graves, que requieren cuidados intensivos inmediatos para salvarles la vida. El tiempo de estancia hospitalaria es prolongado y de alto costo (mediana de 14 días). Por recibir a los pacientes más graves, el INER tiene una alta mortalidad hospitalaria por SIDA que, a pesar de haber logrado disminuirse en los últimos años, se mantiene elevada. La proporción de mujeres que viven con VIH en nuestro país es muy alta, de acuerdo, a los informes oficiales de la SSA. Es importante considerar que las características de la epidemia muestran que habrá un aumento consistente en el número de mujeres con la infección, sin embargo; el número de mujeres afectadas porque sus parejas o familiares viven con VIH, es mucho mayor. El trabajo del CIENI se enfoca a ambas poblaciones. Más aún, es importante reconocer que la mayoría de las transmisiones provienen de hombres que viven con VIH. Por tanto, las intervenciones de tratamiento y consejería en hombres, tendrá implicaciones importantes en la tasa de incidencia de la infección por VIH en mujeres, ya que hoy se sabe que las personas bajo tratamiento antirretroviral con carga viral indetectable tienen mucho menores posibilidades de transmisión del virus.  Realizar las acciones de convencimiento para realizar la prueba rápida de VIH/SIDA en pacientes embarazadas, a fin de detectar a las posibles portadoras e iniciar el tratamiento oportuno para evitar la transmisión vertical a los productos.  </t>
  </si>
  <si>
    <t>2318</t>
  </si>
  <si>
    <t>46246</t>
  </si>
  <si>
    <t>4203</t>
  </si>
  <si>
    <t>76093</t>
  </si>
  <si>
    <t>(Hospital General de México "Dr. Eduardo Liceaga")</t>
  </si>
  <si>
    <t>(Centro Nacional para la Prevención y el Control del VIH/SIDA)</t>
  </si>
  <si>
    <t>454.8</t>
  </si>
  <si>
    <t>Prevención y atención de VIH/SIDA y otras ITS</t>
  </si>
  <si>
    <t>P016</t>
  </si>
  <si>
    <t>3.38</t>
  </si>
  <si>
    <t>3.09</t>
  </si>
  <si>
    <t>UR: NCG</t>
  </si>
  <si>
    <t>6.05</t>
  </si>
  <si>
    <t>2.73</t>
  </si>
  <si>
    <t>10.06</t>
  </si>
  <si>
    <t>9.79</t>
  </si>
  <si>
    <t>41.25</t>
  </si>
  <si>
    <t>41.58</t>
  </si>
  <si>
    <t>203.8</t>
  </si>
  <si>
    <t>208.5</t>
  </si>
  <si>
    <t>0.03</t>
  </si>
  <si>
    <t>UR: M7F</t>
  </si>
  <si>
    <t>124.19</t>
  </si>
  <si>
    <t>231.09</t>
  </si>
  <si>
    <t>1182.17</t>
  </si>
  <si>
    <t>UR: L00</t>
  </si>
  <si>
    <t>1989.5</t>
  </si>
  <si>
    <t>91.70</t>
  </si>
  <si>
    <t>92.40</t>
  </si>
  <si>
    <t xml:space="preserve">Porcentaje de mujeres que reciben consultas de primera vez, subsecuente, urgencias y preconsultas. </t>
  </si>
  <si>
    <t>62.50</t>
  </si>
  <si>
    <t>NCG</t>
  </si>
  <si>
    <t>Porcentaje de mujeres capacitadas o actualizadas en materia de Salud materna, sexual y reproductiva que participa en el desarrollo de este programa en el INCMNSZ</t>
  </si>
  <si>
    <t>55.66</t>
  </si>
  <si>
    <t>Porcentaje de mastografía realizada en el INCMNSZ</t>
  </si>
  <si>
    <t>51.37</t>
  </si>
  <si>
    <t xml:space="preserve"> Porcentaje de citología cervical realizado en el INCMNSZ</t>
  </si>
  <si>
    <t>12.60</t>
  </si>
  <si>
    <t>24.40</t>
  </si>
  <si>
    <t>3-Porcentaje de mujeres con diagnóstico de EPID a las que se les otorgó tratamiento gratuito</t>
  </si>
  <si>
    <t>23.20</t>
  </si>
  <si>
    <t>2-Porcentaje de mujeres a quienes se les realizaron estudios gratuitos para diagnóstico diferencial de EPID</t>
  </si>
  <si>
    <t>1-Porcentaje de mujeres con EPID a quienes se les realizaron pruebas de función respiratoria de seguimiento gratuitas</t>
  </si>
  <si>
    <t>8.80</t>
  </si>
  <si>
    <t>24.80</t>
  </si>
  <si>
    <t>Porcentaje de mujeres con diagnóstico de Asma a las que se les otorgó consulta y tratamiento gratuito</t>
  </si>
  <si>
    <t>75.00</t>
  </si>
  <si>
    <t>5.Porcentaje de mujeres que presentan mutación en T790M en ejercicios previos y continúan siendo candidatas a recibir tratamiento en segunda línea, con osImertinib.</t>
  </si>
  <si>
    <t>4.Porcentaje de mujeres que progresaron a la enfermedad, son candidatas a recibir tratamiento con medicamentos de tercera generación (osimertinib) en segunda línea por contar con la mutación en T790M y reciben medicamento</t>
  </si>
  <si>
    <t>92.20</t>
  </si>
  <si>
    <t>33.30</t>
  </si>
  <si>
    <t>3.Porcentaje de mujeres que superan la media de sobrevida por recibir tratamiento dirigido de primera generación (gefitinib)</t>
  </si>
  <si>
    <t>71.40</t>
  </si>
  <si>
    <t>2.Porcentaje de mujeres que reciben tratamiento dirigido de primera generación (gefitinib) que tiene como diagnóstico, adenocarcinoma pulmonar y mutación del gen EGFR</t>
  </si>
  <si>
    <t>43.80</t>
  </si>
  <si>
    <t>1.Porcentaje de mujeres con diagnóstico de adenocarcinoma pulmonar y mutación positiva del gen EGFR, candidatas a recibir tratamiento dirigido de primera generación (gefitinib)</t>
  </si>
  <si>
    <t>Porcentaje de profesionales de la salud capacitados en prevención, detección oportuna, diagnóstico y tratamiento del cáncer cervicouterino</t>
  </si>
  <si>
    <t>99.60</t>
  </si>
  <si>
    <t>Porcentaje de consultas otorgadas a pacientes con cáncer cervicouterino para manejo del dolor asociado a la enfermedad y el tratamiento</t>
  </si>
  <si>
    <t>117.40</t>
  </si>
  <si>
    <t>Porcentaje de consultas de psico-oncología, otorgadas a pacientes con diagnóstico de CaCu, para apoyo en el afrontamiento de su enfermedad</t>
  </si>
  <si>
    <t>Porcentaje de consultas de nutrición especializada, otorgadas antes, durante y después del tratamiento oncológico a pacientes con diagnósticos de CaCu</t>
  </si>
  <si>
    <t>110.30</t>
  </si>
  <si>
    <t>Porcentaje de mujeres con diagnóstico de cáncer cervicouterino atendidas de manera integral</t>
  </si>
  <si>
    <t>114.50</t>
  </si>
  <si>
    <t>Porcentaje de mujeres con diagnóstico de cáncer cervicouterino  beneficiadas</t>
  </si>
  <si>
    <t>46.70</t>
  </si>
  <si>
    <t>Porcentaje de pacientes mujeres con Cáncer de Pulmón que se les realizaron pruebas de mutación</t>
  </si>
  <si>
    <t>99.70</t>
  </si>
  <si>
    <t>98.40</t>
  </si>
  <si>
    <t>Porcentaje de pacientes mujeres subsecuentes atendidas con Cáncer de Pulmón</t>
  </si>
  <si>
    <t>52.20</t>
  </si>
  <si>
    <t>Porcentaje de mujeres de nuevo ingreso con Cáncer de Pulmón</t>
  </si>
  <si>
    <t>79.20</t>
  </si>
  <si>
    <t>78.20</t>
  </si>
  <si>
    <t>94.40</t>
  </si>
  <si>
    <t>Porcentaje de pacientes mujeres con Cáncer de Pulmón No Asociado a Tabaquismo que expresan mejoría en su calidad de vida a partir de recibir atención multidisciplinaria en la Unidad Funcional de Tórax</t>
  </si>
  <si>
    <t>Porcentaje de Mujeres con Evaluación de Tamizaje para Cáncer de Ovario</t>
  </si>
  <si>
    <t>Porcentaje de profesionales de la salud capacitados en cáncer de ovario</t>
  </si>
  <si>
    <t>90.50</t>
  </si>
  <si>
    <t>86.50</t>
  </si>
  <si>
    <t>Porcentaje de Pacientes Atendidas con Cáncer de Ovario Subsecuentes</t>
  </si>
  <si>
    <t>57.20</t>
  </si>
  <si>
    <t>Porcentaje de Mujeres Atendidas con Cáncer de Ovario de Nuevo Ingreso</t>
  </si>
  <si>
    <t>82.60</t>
  </si>
  <si>
    <t>80.20</t>
  </si>
  <si>
    <t>Porcentaje de Mujeres Atendidas con Diagnóstico de Cáncer de Ovario</t>
  </si>
  <si>
    <t>89.40</t>
  </si>
  <si>
    <t>Porcentaje de mujeres atendidas a través de la Clínica de Cáncer Hereditario del Instituto Nacional de Cancerología</t>
  </si>
  <si>
    <t>83.10</t>
  </si>
  <si>
    <t>86.80</t>
  </si>
  <si>
    <t>87.10</t>
  </si>
  <si>
    <t>Porcentaje de mujeres con cáncer de mama navegadas</t>
  </si>
  <si>
    <t>65.60</t>
  </si>
  <si>
    <t>Porcentaje de mujeres con cáncer de mama atendidas por el programa mama en movimiento</t>
  </si>
  <si>
    <t>96.00</t>
  </si>
  <si>
    <t>97.80</t>
  </si>
  <si>
    <t>92.90</t>
  </si>
  <si>
    <t>Porcentaje de mujeres con cáncer de mama con cirugía de corta estancia</t>
  </si>
  <si>
    <t>Porcentaje de profesionales de la salud capacitados en cáncer de Endometrio</t>
  </si>
  <si>
    <t>87.40</t>
  </si>
  <si>
    <t>81.40</t>
  </si>
  <si>
    <t>Porcentaje de Pacientes Atendidas con Cáncer de Endometrio Subsecuentes</t>
  </si>
  <si>
    <t>83.00</t>
  </si>
  <si>
    <t>Porcentaje de Mujeres Atendidas con Cáncer de Endometrio de Nuevo Ingreso</t>
  </si>
  <si>
    <t>86.60</t>
  </si>
  <si>
    <t>74.30</t>
  </si>
  <si>
    <t>Porcentaje de Mujeres Atendidas con Diagnóstico de Cáncer de Endometrio</t>
  </si>
  <si>
    <t>M7F</t>
  </si>
  <si>
    <t>Porcentaje de mujeres capacitadas en intervenciones en violencia, salud mental y adicciones con perspectiva de género durante 2024.</t>
  </si>
  <si>
    <t>54.70</t>
  </si>
  <si>
    <t>L00</t>
  </si>
  <si>
    <t>Proporción de mujeres embarazadas por violencia sexual que solicitan y reciben atención de aborto seguro</t>
  </si>
  <si>
    <t>13.20</t>
  </si>
  <si>
    <t>12.80</t>
  </si>
  <si>
    <t>25.60</t>
  </si>
  <si>
    <t>Porcentaje de mujeres de 15 años y más en situación de violencia severa que fueron atendidas por primera vez por los Servicios Especializados</t>
  </si>
  <si>
    <t>14.60</t>
  </si>
  <si>
    <t>Porcentaje de mujeres de 15 años y más a las que se les aplicó la herramienta de detección y resultó positiva</t>
  </si>
  <si>
    <t>11.40</t>
  </si>
  <si>
    <t>28.40</t>
  </si>
  <si>
    <t>tasa</t>
  </si>
  <si>
    <t>Tasa de vasectomías en hombres de 20 a 64 años de edad en la Secretaría de Salud</t>
  </si>
  <si>
    <t>72.80</t>
  </si>
  <si>
    <t>69.50</t>
  </si>
  <si>
    <t>74.40</t>
  </si>
  <si>
    <t>Cobertura de Anticoncepción Post Evento Obstétrico en la Secretaría de Salud</t>
  </si>
  <si>
    <t>46.80</t>
  </si>
  <si>
    <t>47.90</t>
  </si>
  <si>
    <t>Cobertura de usuarias activas de métodos anticonceptivos modernos proporcionados o aplicados en la Secretaría de Salud</t>
  </si>
  <si>
    <t>Porcentaje de Servicios Estatales de Salud con mecanismos implementados para la prevención, atención y seguimiento de casos de Hostigamiento y Acoso Sexual (HAS)</t>
  </si>
  <si>
    <t>Porcentaje de unidades de salud que cuentan con mecanismos incluyentes dirigidos a población en condición de vulnerabilidad.</t>
  </si>
  <si>
    <t>38.17</t>
  </si>
  <si>
    <t>10.01</t>
  </si>
  <si>
    <t>Porcentaje de mujeres y hombres profesionales de la salud de las entidades federativas con capacitación en materia de igualdad, no discriminación e inclusión en salud.</t>
  </si>
  <si>
    <t>100.90</t>
  </si>
  <si>
    <t>99.80</t>
  </si>
  <si>
    <t>Servicios amigables para adolescentes operando del programa de Salud Sexual y Reproductiva</t>
  </si>
  <si>
    <t>74.50</t>
  </si>
  <si>
    <t>72.30</t>
  </si>
  <si>
    <t>Cobertura de Anticoncepción Post Evento Obstétrico en Adolescentes en la Secretaría de Salud</t>
  </si>
  <si>
    <t>52.70</t>
  </si>
  <si>
    <t>60.30</t>
  </si>
  <si>
    <t>63.50</t>
  </si>
  <si>
    <t>Cobertura de Adolescentes usuarias activas de métodos anticonceptivos modernos proporcionados o aplicados en la Secretaría de Salud</t>
  </si>
  <si>
    <t>16.93</t>
  </si>
  <si>
    <t>21.65</t>
  </si>
  <si>
    <t>23.90</t>
  </si>
  <si>
    <t>Cobertura de tamizaje de cáncer de cuello uterino en mujeres de 25 a 64 años de edad sin seguridad social</t>
  </si>
  <si>
    <t>7.71</t>
  </si>
  <si>
    <t>6.80</t>
  </si>
  <si>
    <t>13.60</t>
  </si>
  <si>
    <t>Cobertura de detección de cáncer de mama con mastografía en mujeres de 40 a 69 años sin seguridad social</t>
  </si>
  <si>
    <t>85.30</t>
  </si>
  <si>
    <t>Porcentaje de personas recién nacidas sin derechohabiencia con prueba de tamiz metabólico neonatal</t>
  </si>
  <si>
    <t>41.10</t>
  </si>
  <si>
    <t>41.50</t>
  </si>
  <si>
    <t>Porcentaje de embarazadas atendidas por primera vez en el primer trimestre gestacional</t>
  </si>
  <si>
    <t xml:space="preserve"> L00- Centro Nacional de Equidad de Género y Salud Reproductiva  M7F- Instituto Nacional de Psiquiatría Ramón de la Fuente Muñiz  NBV- Instituto Nacional de Cancerología  NCD- Instituto Nacional de Enfermedades Respiratorias Ismael Cosío Villegas  NCG- Instituto Nacional de Ciencias Médicas y Nutrición Salvador Zubirán  NDE- Instituto Nacional de Perinatología Isidro Espinosa de los Reyes </t>
  </si>
  <si>
    <t xml:space="preserve"> El problema central que se pretende abordar a través de la implementación y ejercicio del programa presupuestario P020, es: Los Servicios Estatales de Salud tienen capacidad limitada para garantizar a la población el acceso universal a los servicios de salud sexual y reproductiva (SSR).  Existe la necesidad de capacitar a mujeres profesionales de la salud en temas de género, salud mental, adicciones y violencia.  Falta de acceso universal a servicios de salud sexual y reproductiva  En la actualidad, las mujeres presentan una mayor frecuencia a desarrollar adenocarcinoma pulmonar que los hombres; esto tiene relación directa con la exposición al humo de tabaco, así como al humo de biocombustible, ya que cada vez más mujeres se exponen al humo de tabaco a edad más temprana, por lo que se espera un incremento en el desarrollo de cáncer pulmonar, situación que pone en desventaja a las mujeres por la desigualdad económica que existe en nuestro país, lo que origina que busquen atención médica en estadios avanzados o tardíos. El asma es una de las enfermedades respiratorias crónicas que no se cura pero que se puede controlar, en el INER es la primera causa de demanda de atención en los servicios de urgencias, consulta externa y hospitalización; en la infancia es más común en los niños, mientras que en la etapa adulta es más frecuente en mujeres entre los 25-55 años de edad. Es una enfermedad crónica con varios niveles de gravedad, incurable pero que se puede controlar en el 80% de los pacientes. El 5% de los pacientes presentan los niveles más graves de la enfermedad, así como asma de difícil control, condición médica que complica más lograr el control de la enfermedad, sin dejar de mencionar que son pacientes con mayor riesgo de requerir atención más frecuente en los servicios de urgencias y terapia intensiva en caso de crisis o exacerbaciones asmáticas graves. Las EPID representan a un grupo heterogéneo de enfermedades crónicas y graves que afectan diferentes grupos etarios y ambos géneros, aunque varias de ellas son significativamente más frecuentes en mujeres. Entre estas últimas se encuentran la neumonitis por hipersensibilidad (NH) que afecta predominantemente a mujeres (las que constituyen el 80% de los casos que se atienden en el INER).  Problemática a atender: La mortalidad y morbilidad por los cánceres mamario y cérvico-uterino, que son las primeras causas de muerte por cáncer en la mujer. Estos tipos de cáncer son especialmente importantes para la población que atiende el Instituto ya que la inmunosupresión causada por diversas enfermedades o tratamientos aumenta el riesgo de padecer cáncer cérvico-uterino, y la obesidad aumenta el riesgo de cáncer mamario. Por ello es importante brindar servicios de información, prevención, detección, diagnóstico y tratamiento oportunos de los cánceres mencionados. Los estudios de tamizaje para cáncer cérvico-uterino (citologías cervicales y detección del virus del papiloma humano), y para cáncer mamario (mastografías) que regularmente se brindan a las personas beneficiarias atendidas en el Instituto requieren recursos que garanticen su continuidad, al igual que la infraestructura e insumos necesarios para el diagnóstico y tratamiento. El advenimiento de nuevas tecnologías y el recambio de personal a cargo de los procedimientos diagnósticos o terapéuticos del cáncer de la mujer demandan capacitación y/o actualizaciones permanentes, para lo cual también se requieren recursos.  Otorgar servicios de salud materna, sexual y reproductiva, a las mujeres, así como a sus parejas en el caso de esterilidad, para atender sus patologías en la materia.  </t>
  </si>
  <si>
    <t>5512</t>
  </si>
  <si>
    <t>5795301</t>
  </si>
  <si>
    <t>10856</t>
  </si>
  <si>
    <t>8970276</t>
  </si>
  <si>
    <t>(Instituto Nacional de Psiquiatría Ramón de la Fuente Muñiz)</t>
  </si>
  <si>
    <t>(Centro Nacional de Equidad de Género y Salud Reproductiva)</t>
  </si>
  <si>
    <t>2217.3</t>
  </si>
  <si>
    <t>Salud materna, sexual y reproductiva</t>
  </si>
  <si>
    <t>P020</t>
  </si>
  <si>
    <t>24.70</t>
  </si>
  <si>
    <t>25.20</t>
  </si>
  <si>
    <t>146.29</t>
  </si>
  <si>
    <t>188.74</t>
  </si>
  <si>
    <t>86.12</t>
  </si>
  <si>
    <t>244.32</t>
  </si>
  <si>
    <t>33.50</t>
  </si>
  <si>
    <t xml:space="preserve">Porcentaje de población que recibió servicios de promoción de la salud para mejorar sus estilos de vida y entornos clave de desarrollo </t>
  </si>
  <si>
    <t>Porcentaje de mujeres de 20 años y más de edad, a quienes se les realizó una detección integral de Enfermedades Cardiometabólicas (ECM), particularmente Obesidad (OB), Diabetes Mellitus (DM), e Hipertensión Arterial (HTA)</t>
  </si>
  <si>
    <t xml:space="preserve"> O00- Centro Nacional de Programas Preventivos y Control de Enfermedades  Secretaria de Salud </t>
  </si>
  <si>
    <t xml:space="preserve"> La alimentación no saludable y el consumo de bebidas azucaradas fomentan el aumento de la aparición de sobrepeso y/u obesidad lo que repercute negativamente en las mujeres ya que no realizan actividad física y junto con esto incrementa la presencia de alguna enfermedad cardiometabólica como la diabetes, hipertensión arterial y dislipidemias.  Riesgo de que la población mexicana desarrolle sobrepeso y obesidad, con el subsecuente desarrollo de enfermedades no transmisibles como la diabetes.       </t>
  </si>
  <si>
    <t>2454327</t>
  </si>
  <si>
    <t>5241295</t>
  </si>
  <si>
    <t>23659656</t>
  </si>
  <si>
    <t>26452953</t>
  </si>
  <si>
    <t>(Centro Nacional de Programas Preventivos y Control de Enfermedades)</t>
  </si>
  <si>
    <t>(Dirección General de Promoción de la Salud)</t>
  </si>
  <si>
    <t>433.0</t>
  </si>
  <si>
    <t>Prevención y Control de Sobrepeso, Obesidad y Diabetes</t>
  </si>
  <si>
    <t>U008</t>
  </si>
  <si>
    <t>6.25</t>
  </si>
  <si>
    <t>UR: 114</t>
  </si>
  <si>
    <t>6.86</t>
  </si>
  <si>
    <t>114</t>
  </si>
  <si>
    <t>Porcentaje de servidoras y servidores públicos de la Secretaría de Marina sensibilizados en materia de igualdad de género e inclusión.</t>
  </si>
  <si>
    <t>Porcentaje de mujeres y hombres del personal naval a los que se distribuyó material informativo relativo a la igualdad de género e inclusión en la SEMAR.</t>
  </si>
  <si>
    <t>Porcentaje de personal naval (mujeres y hombres), capacitado en materia de igualdad de género e inclusión en la SEMAR.</t>
  </si>
  <si>
    <t xml:space="preserve"> Secretaria de Marina </t>
  </si>
  <si>
    <t>11960</t>
  </si>
  <si>
    <t>14040</t>
  </si>
  <si>
    <t>(Unidad de Promoción y Protección de los Derechos Humanos)</t>
  </si>
  <si>
    <t>6.8</t>
  </si>
  <si>
    <t>Sistema Educativo naval y programa de becas</t>
  </si>
  <si>
    <t>A006</t>
  </si>
  <si>
    <t>Marina</t>
  </si>
  <si>
    <t>13</t>
  </si>
  <si>
    <t>19.67</t>
  </si>
  <si>
    <t>20.10</t>
  </si>
  <si>
    <t>39.97</t>
  </si>
  <si>
    <t>40.0</t>
  </si>
  <si>
    <t>50.59</t>
  </si>
  <si>
    <t>315 Porcentaje de personas servidoras públicas que recibieron capacitación y sensibilización para brindar servicios que fomenten la inclusión y la no discriminación en la PROFEDET</t>
  </si>
  <si>
    <t>46.52</t>
  </si>
  <si>
    <t>51.15</t>
  </si>
  <si>
    <t>315 Porcentaje de Servicios Otorgados a Mujeres, respecto de los servicios programados a mujeres (PSOM)</t>
  </si>
  <si>
    <t xml:space="preserve"> A00- Procuraduría Federal de la Defensa del Trabajo </t>
  </si>
  <si>
    <t xml:space="preserve"> Las personas trabajadoras, en el sector formal en ramas económicas de competencia federal, beneficiarios y sindicatos no obtienen resoluciones favorables en la solución de sus conflictos laborales. </t>
  </si>
  <si>
    <t>83165</t>
  </si>
  <si>
    <t>69836</t>
  </si>
  <si>
    <t>177288</t>
  </si>
  <si>
    <t>150132</t>
  </si>
  <si>
    <t>(Procuraduría Federal de la Defensa del Trabajo)</t>
  </si>
  <si>
    <t>Procuración de justicia laboral</t>
  </si>
  <si>
    <t>Trabajo y Previsión Social</t>
  </si>
  <si>
    <t>14</t>
  </si>
  <si>
    <t>21.63</t>
  </si>
  <si>
    <t>22.01</t>
  </si>
  <si>
    <t>28.95</t>
  </si>
  <si>
    <t>UR: 222</t>
  </si>
  <si>
    <t>44.80</t>
  </si>
  <si>
    <t>222</t>
  </si>
  <si>
    <t>155 Porcentaje de acciones de promoción, asesoría y sensibilización en la Norma Mexicana NMX-R-025-SCFI-2015 en Igualdad Laboral y No Discriminación</t>
  </si>
  <si>
    <t>44.00</t>
  </si>
  <si>
    <t>93.00</t>
  </si>
  <si>
    <t>155 Porcentaje de mujeres y hombres beneficiados a través de acciones de promoción, asesoría y sensibilización en la Norma Mexicana NMX-R-025-SCFI-2015 en Igualdad Laboral y No Discriminación</t>
  </si>
  <si>
    <t>155 Porcentaje de centros de trabajo beneficiados por acciones de promoción y asesoría del Distintivo en Responsabilidad Laboral</t>
  </si>
  <si>
    <t>28.80</t>
  </si>
  <si>
    <t>154 Porcentaje de sesiones de red de vinculación laboral</t>
  </si>
  <si>
    <t>212 Porcentaje de eventos para fomentar el trabajo digno de las personas trabajadoras del hogar</t>
  </si>
  <si>
    <t>206 Porcentaje de reuniones de grupos de trabajo para promover el trabajo digno de las personas trabajadoras del hogar</t>
  </si>
  <si>
    <t>154 Porcentaje de centros de trabajo beneficiados por acciones de promoción y asesoría del Distintivo en Responsabilidad Laboral</t>
  </si>
  <si>
    <t>153 Porcentaje de centros de trabajo beneficiados por acciones de promoción y asesoría del Distintivo en Responsabilidad Laboral</t>
  </si>
  <si>
    <t xml:space="preserve"> Secretaria de Trabajo y Previsión Social </t>
  </si>
  <si>
    <t xml:space="preserve"> Los centros de trabajo no cuentan con condiciones de trabajo digno o decente. </t>
  </si>
  <si>
    <t>22073</t>
  </si>
  <si>
    <t>12752</t>
  </si>
  <si>
    <t>(Dirección General de Previsión Social)</t>
  </si>
  <si>
    <t>28.9</t>
  </si>
  <si>
    <t>Ejecuciónde los programas y acciones de la Política Laboral</t>
  </si>
  <si>
    <t>E003</t>
  </si>
  <si>
    <t>1.84</t>
  </si>
  <si>
    <t>14.52</t>
  </si>
  <si>
    <t>UR: VUY</t>
  </si>
  <si>
    <t>24.73</t>
  </si>
  <si>
    <t>59.09</t>
  </si>
  <si>
    <t>VUY</t>
  </si>
  <si>
    <t>201 Proporción de funcionarias y funcionarios  públicos del IMJUVE que participan en procesos de capacitación de Perspectiva de Género</t>
  </si>
  <si>
    <t>14.63</t>
  </si>
  <si>
    <t>1.60</t>
  </si>
  <si>
    <t>201 Proporción de mujeres funcionarias públicas que participan en procesos de capacitación de Perspectiva de Juventudes</t>
  </si>
  <si>
    <t>201 Proporción de mujeres jóvenes que participan en el Consejo Ciudadano de Seguimiento de Políticas Públicas en Materia de Juventud (CONSEPP)</t>
  </si>
  <si>
    <t>201 Proporción de acciones de voluntariado dirigidas a promover acciones de autocuidado, cuidado de salud mental en mujeres y promoción del derecho de las mujeres a una vida libre de violencia</t>
  </si>
  <si>
    <t>201 Proporción de convenios firmados, a través de Tarjeta Joven, que brindan servicio o beneficios espeíficos para mujeres jóvenes</t>
  </si>
  <si>
    <t>201 Proporción de mujeres jóvenes que acceden al servicio de Laboratorio de Habilidades</t>
  </si>
  <si>
    <t>18.84</t>
  </si>
  <si>
    <t>201 Proporción de mujeres jóvenes que participan en eventos de Promoción de la Salud, Cultura de paz y Reconstrucción del Tejido Social</t>
  </si>
  <si>
    <t>7.09</t>
  </si>
  <si>
    <t>15.85</t>
  </si>
  <si>
    <t>201 Proporción de mujeres jóvenes que acceden al servicio de Contacto Joven</t>
  </si>
  <si>
    <t>201 Proporción de eventos de mercadita joven desarrollados en el año</t>
  </si>
  <si>
    <t>201 Proporción de mujeres jóvenes involucradas en procesos de comercio joven</t>
  </si>
  <si>
    <t>80.12</t>
  </si>
  <si>
    <t>36.00</t>
  </si>
  <si>
    <t>201 Proporción de mujeres jóvenes involucradas en apoyo a la participación y ejercicio de derechos impulsados por el IMJUVE</t>
  </si>
  <si>
    <t xml:space="preserve"> VUY- Instituto Mexicano de la Juventud </t>
  </si>
  <si>
    <t xml:space="preserve"> Bajas condiciones favorables para la inclusión y el pleno ejercicio de derechos de las mujeres jóvenes mexicanas, en condiciones de vulnerabilidad, residentes de zonas de interés prioritario.  </t>
  </si>
  <si>
    <t>5056</t>
  </si>
  <si>
    <t>6712</t>
  </si>
  <si>
    <t>12806</t>
  </si>
  <si>
    <t>18623</t>
  </si>
  <si>
    <t>(Instituto Mexicano de la Juventud)</t>
  </si>
  <si>
    <t>24.7</t>
  </si>
  <si>
    <t>Articulación de Políticas Integrales de Juventud</t>
  </si>
  <si>
    <t>E016</t>
  </si>
  <si>
    <t>9,208.32</t>
  </si>
  <si>
    <t>9,380.02</t>
  </si>
  <si>
    <t>12822.67</t>
  </si>
  <si>
    <t>UR: 320</t>
  </si>
  <si>
    <t>60.68</t>
  </si>
  <si>
    <t>59.97</t>
  </si>
  <si>
    <t>60.50</t>
  </si>
  <si>
    <t>320</t>
  </si>
  <si>
    <t>154 Porcentaje de mujeres jóvenes aprendices respecto del total de aprendices del Programa Jóvenes Construyendo el Futuro</t>
  </si>
  <si>
    <t xml:space="preserve"> Los jóvenes de 18 a 29 años que no estudian y no trabajan y que habitan primordialmente en municipios de alta y muy alta marginación, con altos índices de violencia o que pertenecen a grupos históricamente discriminados no cuentan con oportunidades para desarrollar actividades productivas. </t>
  </si>
  <si>
    <t>192953</t>
  </si>
  <si>
    <t>296431</t>
  </si>
  <si>
    <t>192592</t>
  </si>
  <si>
    <t>295951</t>
  </si>
  <si>
    <t>(Unidad del Programa Jóvenes Construyendo el Futuro)</t>
  </si>
  <si>
    <t>12822.6</t>
  </si>
  <si>
    <t>Jóvenes Construyendo el Futuro</t>
  </si>
  <si>
    <t>S280</t>
  </si>
  <si>
    <t>5.67</t>
  </si>
  <si>
    <t>12.23</t>
  </si>
  <si>
    <t>UR: 113</t>
  </si>
  <si>
    <t>13.45</t>
  </si>
  <si>
    <t>113</t>
  </si>
  <si>
    <t>Porcentaje de cumplimiento de acciones para la no discriminación hacia las mujeres</t>
  </si>
  <si>
    <t>Porcentaje de cumplimiento de acciones para la Prevención y Eliminación de la Violencia contra las Mujeres</t>
  </si>
  <si>
    <t>Porcentaje de cumplimiento de acciones para la Igualdad Sustantiva entre Mujeres y Hombres para mejora de entornos urbanos y rurales.</t>
  </si>
  <si>
    <t xml:space="preserve"> Secretaria de Desarrollo Agrario, Territorial y Urbano </t>
  </si>
  <si>
    <t xml:space="preserve"> Históricamente las ciudades han sido construidas por los hombres, diseñadas de acuerdo a sus necesidades, sin considerar la perspectiva de las mujeres. Lo masculino, históricamente, era el valor predeterminado y la medida para todas las cosas. Esta exclusión se manifiesta en la percepción de inseguridad experimentada por las mujeres en el uso del espacio público. El género constituye una construcción cultural incluida en la historia de las ciudades donde las mujeres han sido relegadas de la toma de decisión y restringidas a las labores reproductivas y de cuidado. Actualmente, 23.11% de las mujeres mexicanas  reportan haber sufrido violencia en el espacio público (ENDIREH 2016), restringiendo sus necesidades de movilidad y habitabilidad en muchas de las zonas habitacionales.   La falta de tenencia segura respecto a la vivienda y el suelo afecta a millones de personas en todo el mundo, pero las mujeres enfrentan privaciones más grandes dado que algunas tradiciones y costumbres les niegan directamente el derecho a la propiedad. Hay consecuencias negativas como resultado de la falta de poder de las mujeres sobre el suelo y la vivienda; ellas son las más afectadas por los desalojos y por la inseguridad en la tenencia causada por desastres naturales o producidos por el ser humano, conflictos armados y disturbios.   Por otro lado, aproximadamente la mitad del territorio nacional está bajo el régimen de propiedad social entre ejidos y comunidades agrarias, las cuales en junio de 2021, se distribuían en 32, 208 núcleos agrarios repartidos en 29, 798 ejidos y 2,410 comunidades. Sobre estas tierras tienen derecho un total de 5,014,053 personas, de las cuales 1,331,916 son mujeres, lo que equivale al 26%, lo que revela un desigual acceso a la tierra.  </t>
  </si>
  <si>
    <t>70</t>
  </si>
  <si>
    <t>60</t>
  </si>
  <si>
    <t>(Unidad de Planeación y Desarrollo Institucional)</t>
  </si>
  <si>
    <t>13.4</t>
  </si>
  <si>
    <t>Política de Desarrollo Urbano y Ordenamiento del Territorio</t>
  </si>
  <si>
    <t>Desarrollo Agrario, Territorial y Urbano</t>
  </si>
  <si>
    <t>15</t>
  </si>
  <si>
    <t>1,890.33</t>
  </si>
  <si>
    <t>2,366.07</t>
  </si>
  <si>
    <t>2466.01</t>
  </si>
  <si>
    <t>UR: QCW</t>
  </si>
  <si>
    <t>2166.01</t>
  </si>
  <si>
    <t>61.30</t>
  </si>
  <si>
    <t>47,187.00</t>
  </si>
  <si>
    <t>QCW</t>
  </si>
  <si>
    <t>Porcentaje de mujeres que recibieron subsidio respecto a la población total atendida por el Programa acumulado al cierre del semestre correspondiente del ejercicio fiscal en curso</t>
  </si>
  <si>
    <t xml:space="preserve"> QCW- Comisión Nacional de Vivienda </t>
  </si>
  <si>
    <t xml:space="preserve"> El Programa de Vivienda Social tiene por población objetivo a los hogares de bajos ingresos que habitan una vivienda en condición de rezago habitacional o necesitan una vivienda, y dentro de este conjunto de población se identifica a población prioritaria a aquellos hogares con mujeres jefas de hogar. De acuerdo con el Programa Nacional de Vivienda 2021-2024 , se identificó que las mujeres representan 51.4% de la población total del país. De acuerdo con el Instituto Nacional de Mujeres, en 2015 sólo 35.3% de las mujeres eran propietarias de una vivienda en México, comparado con 56.0% de los hombres. En el ámbito rural, el porcentaje de titularidad femenina desciende a 30%. En este sentido, puede observarse que una de las principales brechas que existe entre hombres y mujeres corresponde a la propiedad en la vivienda.  Por otro lado, uno de los elementos que representa una brecha de desigualdad entre hombres y mujeres es el elemento de la vivienda adecuada ??asequibilidad?? (Una vivienda asequible es aquella cuyo costo no compromete la capacidad de las personas para acceder a otros satisfactores básicos como alimento, salud, vestimenta, entre otros), porque si se toma en cuenta que el ingreso medio anual de los hogares en 2018 fue de aproximadamente $198,440 MXN y el precio promedio de una vivienda nueva de MXN $800,982, significando que una familia tendría que destinar alrededor de cuatro veces su ingreso anual total para adquirir una vivienda media, pagada de contado. Dicha falta de asequibilidad se vuelve más pronunciada en el caso de las mujeres, quienes en 2018 percibieron un ingreso promedio mensual de $13,595 MXN, frente al de los hombres que fue de $21,962 MXN; es decir, por cada diez pesos que percibieron los hombres, las mujeres percibieron seis.   </t>
  </si>
  <si>
    <t>26612</t>
  </si>
  <si>
    <t>47114</t>
  </si>
  <si>
    <t>3044</t>
  </si>
  <si>
    <t>45663</t>
  </si>
  <si>
    <t>(Comisión Nacional de Vivienda)</t>
  </si>
  <si>
    <t>2166.0</t>
  </si>
  <si>
    <t>Programa de Vivienda Social</t>
  </si>
  <si>
    <t>S177</t>
  </si>
  <si>
    <t>3,374.22</t>
  </si>
  <si>
    <t>3,401.99</t>
  </si>
  <si>
    <t>4715.25</t>
  </si>
  <si>
    <t>UR: 510</t>
  </si>
  <si>
    <t>3737.16</t>
  </si>
  <si>
    <t>510</t>
  </si>
  <si>
    <t>Porcentaje de proyectos de la Vertiente Planeación Urbana, Metropolitana y Ordenamiento Territorial elaborados con perspectiva de género, en ciudades de 15,000 y más habitantes del Sistema Urbano Nacional (SUN) 2018.</t>
  </si>
  <si>
    <t>91.35</t>
  </si>
  <si>
    <t>11.80</t>
  </si>
  <si>
    <t>Tasa de variación de los proyectos realizados por la Vertiente Mejoramiento Integral de Barrios de las modalidades Infraestructura Urbana, Equipamiento Urbano y Espacio Público, Proyectos Integrales y Movilidad que promueven la igualdad entre mujeres y hombres.</t>
  </si>
  <si>
    <t>(Unidad de Apoyo a Programas de Infraestructura y Espacios Públicos)</t>
  </si>
  <si>
    <t>3737.1</t>
  </si>
  <si>
    <t>Programa de Mejoramiento Urbano (PMU)</t>
  </si>
  <si>
    <t>S273</t>
  </si>
  <si>
    <t>0.33</t>
  </si>
  <si>
    <t>0.38</t>
  </si>
  <si>
    <t>53.75</t>
  </si>
  <si>
    <t>Porcentaje de acciones realizadas para transversalizar la perspectiva de género, la igualdad laboral y la no discriminación en la SEMARNAT.</t>
  </si>
  <si>
    <t xml:space="preserve"> Secretaria de Medio Ambiente y Recursos Naturales </t>
  </si>
  <si>
    <t xml:space="preserve"> La SEMARNAT y sus órganos desconcentrados y organismos descentralizados, tienen a su cargo el diseño, la implementación y evaluación de políticas públicas de atención diferenciada para combatir el cambio climático, la pérdida de biodiversidad y la contaminación que provocan desigualdades de género en el control, manejo, uso y aprovechamiento de recursos naturales. Dichas desigualdades se derivan de la división sexual del trabajo que determina como hombres y mujeres se relacionan con el medio ambiente y les asigna responsabilidades. La sobreexplotación, el comercio ilegal y la contaminación de los ecosistemas y los desastres tienen altos costos para la vida económica del país y calidad de vida de su población. Este deterioro se relaciona con la falta de oportunidades para las mujeres, que en su diversidad y roles sociales, económicos, culturales y ambientales son agentes de cambio y elementos clave  para disminuir los efectos de la presión ambiental sobre los ecosistemas mediante la conservación y aprovechamiento sustentable de los recursos naturales, sin embargo es limitada su participación en la toma de decisiones y en la construcción de políticas públicas ambientales. Ante esta problemática, la SEMARNAT vincula la conservación y el aprovechamiento de los recursos naturales con la justicia social, la igualdad y equidad de género, a fin de impulsar la participación de las mujeres en la construcción del desarrollo sustentable, alineado a la política nacional de no dejar a nadie fuera y no dejar a nadie atrás. Por ello es indispensable capacitar y sensibilizar al personal del sector ambiental en la construcción de criterios de igualdad en su actuar (cultura institucional) y en las políticas públicas, en los programas, proyectos y acciones que desempeñen. Por ello crear políticas con enfoque de género, requiere de acciones permanentes de sensibilización y capacitación dirigidas al personal de la SEMARNAT y sus órganos desconcentrados y organismos descentralizados. </t>
  </si>
  <si>
    <t>(Unidad Coordinadora de Vinculación Social, Derechos Humanos y Transparencia)</t>
  </si>
  <si>
    <t>0.3</t>
  </si>
  <si>
    <t>Planeación, Seguimiento y Evaluación de la Política Ambiental y de Recursos Naturales</t>
  </si>
  <si>
    <t>P002</t>
  </si>
  <si>
    <t>Medio Ambiente y Recursos Naturales</t>
  </si>
  <si>
    <t>16</t>
  </si>
  <si>
    <t>55.45</t>
  </si>
  <si>
    <t>77.36</t>
  </si>
  <si>
    <t>UR: F00</t>
  </si>
  <si>
    <t>29.05</t>
  </si>
  <si>
    <t>15.64</t>
  </si>
  <si>
    <t>F00</t>
  </si>
  <si>
    <t>4. Porcentaje de mujeres que participan en la estructura de los Comités de Seguimiento del Programa de Conservación para el Desarrollo Sostenible.</t>
  </si>
  <si>
    <t>31.35</t>
  </si>
  <si>
    <t>3.- Porcentaje de inversión del Programa de Conservación para el Desarrollo Sostenible en proyectos, cursos de capacitación y estudios técnicos, con participación de mujeres.</t>
  </si>
  <si>
    <t>32.52</t>
  </si>
  <si>
    <t>65.30</t>
  </si>
  <si>
    <t>2.- Porcentaje de mujeres que participan en proyectos</t>
  </si>
  <si>
    <t>16.40</t>
  </si>
  <si>
    <t>14.04</t>
  </si>
  <si>
    <t>60.60</t>
  </si>
  <si>
    <t>1.- Porcentaje de mujeres que participan en cursos de capacitación que contribuyen a la conservación de los ecosistemas y su biodiversidad.</t>
  </si>
  <si>
    <t xml:space="preserve"> F00- Comisión Nacional de Áreas Naturales Protegidas </t>
  </si>
  <si>
    <t xml:space="preserve"> La problemática actual en las Áreas Naturales Protegidas (ANP) es la pérdida y degradación de los ecosistemas, tanto acuáticos como terrestres, debido a actividades agropecuarias, tala clandestina, el tráfico de especies, el cambio de uso del suelo y la sobreexplotación de recursos, calentamiento global, así como condiciones de pobreza y marginación que afecta a las comunidades asentadas en ellas. Principalmente, las comunidades que habitan las ANP, han interactuado con los recursos naturales por muchas generaciones, y junto con la Comisión Nacional de Áreas Naturales Protegidas, participan mayormente en la conservación de los recursos naturales y la biodiversidad, no obstante, existen personas que por escases de oportunidades económicas se ven obligados a no aprovechar de manera sustentable los recursos naturales. El problema en específico que atiende con el Programa de Conservación para el desarrollo Sostenible (PROCODES) es: Los habitantes de las Áreas Naturales Protegidas de carácter federal y de sus zonas de influencia no aprovechan de manera sustentable los beneficios y oportunidades de los recursos naturales. En este contexto, a través del PROCODES se busca fortalecer la participación social en el aprovechamiento sostenible de las ANP, a fin de que sea esta participación, el eje principal en su ejecución. Para garantizar que mujeres, hombres y la población indígena y/o afromexicanas tengan conocimiento de la convocatoria para acceder a los apoyos del PROCODES,  el personal de las Direcciones Regionales o Direcciones de ANP, según corresponda, deberá difundirla en lugares públicos, como presidencias municipales, escuelas, centros de salud y/o las casas comunales o ejidales, a través de los medios de comunicación que estén su alcance.  </t>
  </si>
  <si>
    <t>13423</t>
  </si>
  <si>
    <t>14294</t>
  </si>
  <si>
    <t>110419</t>
  </si>
  <si>
    <t>118951</t>
  </si>
  <si>
    <t>(Comisión Nacional de Áreas Naturales Protegidas)</t>
  </si>
  <si>
    <t>77.3</t>
  </si>
  <si>
    <t>Programa de Conservación para el Desarrollo Sostenible</t>
  </si>
  <si>
    <t>S046</t>
  </si>
  <si>
    <t>68.81</t>
  </si>
  <si>
    <t>UR: RHQ</t>
  </si>
  <si>
    <t>66.75</t>
  </si>
  <si>
    <t>32.05</t>
  </si>
  <si>
    <t>26.23</t>
  </si>
  <si>
    <t>32.40</t>
  </si>
  <si>
    <t>RHQ</t>
  </si>
  <si>
    <t>Porcentaje de apoyos otorgados a mujeres</t>
  </si>
  <si>
    <t xml:space="preserve"> RHQ- Comisión Nacional Forestal </t>
  </si>
  <si>
    <t xml:space="preserve"> En nuestro país 42.4% de las personas que viven en pobreza extrema son mujeres, según lo señala el ?Informe de la Evolución de la Pobreza 2008-2018? realizado por el Consejo Nacional de Evaluación de la Política de Desarrollo Social. Por otra parte, la participación de las mujeres en el sector forestal, específicamente en las acciones de protección, conservación, restauración y aprovechamiento de los recursos forestales es limitada, debido a las brechas de género que existen en los siguientes aspectos:La tenencia de la tierra y los derec hos de propiedad los tienen en su mayoría los varones; el uso, manejo y control de los recursos forestales principalmente está a cargo de los hombres y que las mujeres a veces carecen de facultades legales para adquirir derechos de propiedad sobre la tierra y para tener acceso a derechos esenciales como el crédito y los insumos.  Esta situación limita en el goce pleno de sus derechos en relación con los recursos forestales y abre varias barreras y brechas de género de tipo estructural, cultural y conductual significativas para las mujeres.En este sentido solamente 18.5% de los integrantes de órganos de representación de núcleos agrarios son mujeres, según los resultados del Registro Agrario Nacional en su publicación ?Estadística con perspectiva de género? del año 2022 y 34.8% de las personas sujetas de derechos que reciben documentos agrarios y que ocupan espacios de toma de decisiones en los núcleos agrarios, son mujeres según el análisis de la ?creciente participación de las mujeres como sujeto de derechos: RAN? que han tenido acceso a la tierra a través de cesión de derechos o herencia familiar. Si bien es cierto que en los últimos años ha aumentado el número de mujeres ejidatarias o comuneras, éste dista mucho de ser equitativo y tampoco es garantía de una participación real.  </t>
  </si>
  <si>
    <t>834</t>
  </si>
  <si>
    <t>401</t>
  </si>
  <si>
    <t>5766165</t>
  </si>
  <si>
    <t>5909805</t>
  </si>
  <si>
    <t>(Comisión Nacional Forestal)</t>
  </si>
  <si>
    <t>66.7</t>
  </si>
  <si>
    <t>Desarrollo Forestal Sustentable para el Bienestar</t>
  </si>
  <si>
    <t>S219</t>
  </si>
  <si>
    <t>0.61</t>
  </si>
  <si>
    <t>0.65</t>
  </si>
  <si>
    <t>1.79</t>
  </si>
  <si>
    <t>UR: TOM</t>
  </si>
  <si>
    <t>TOM</t>
  </si>
  <si>
    <t>Porcentaje de mujeres participantes en la capacitación exclusiva para mujeres sobre desarrollo de habilidades gerenciales y de liderazgo.</t>
  </si>
  <si>
    <t xml:space="preserve">Porcentaje de participaciones alcanzadas en las actividades de capacitación y sensibilización en temas de igualdad de género, no discriminación y violencia. </t>
  </si>
  <si>
    <t>88.00</t>
  </si>
  <si>
    <t>Porcentaje de buenas prácticas laborales en materia de inclusión, igualdad, combate a la violencia laboral y conciliación trabajo-familia, realizadas en el CENACE.</t>
  </si>
  <si>
    <t xml:space="preserve"> TOM- Centro Nacional de Control de Energía </t>
  </si>
  <si>
    <t xml:space="preserve"> Promover una cultura institucional a favor de la igualdad de género y un clima laboral libre de discriminación y violencia, requiere de la implementación de buenas prácticas para garantizar el derecho a la igualdad entre mujeres y hombres y una vida libre de violencia en el ámbito laboral. La Norma Mexicana NMX-R-025-SCFI-2015 en Igualdad Laboral y No Discriminación (Norma), es un mecanismo de adopción voluntaria que busca reconocer a las instituciones que cuentan con prácticas de igualdad laboral y no discriminación. En 2023, el CENACE acreditó su auditoría de vigilancia en la Norma con distintivo nivel plata, el cual obtuvo mediante el cumplimiento de 3 medidas de nivelación. Dentro de las medias de nivelación, inclusión y acciones afirmativas, acreditadas por el CENACE se encuentra la medida de inclusión 5 que insta a: Llevar a cabo actividades o eventos enfocados exclusivamente a fomentar la igualdad y no discriminación y que sean dirigidos al personal del centro de trabajo y sus familias. Por ello, durante el ejercicio 2024, el CENACE llevará a cabo la promoción de buenas prácticas laborales, mediante la realización de actividades y/o eventos recreativos, deportivos y/o culturales, a través de los cuales se promueva la igualdad y no discriminación, así como la conciliación trabajo-familia entre el personal del CENACE. Igualmente, la promoción de la igualdad entre mujeres y hombres conlleva la implementación de acciones de sensibilización, capacitación y difusión en dicha materia, con la finalidad de informar y modificar aquellas causas históricas y estructurales que obstaculizan el desarrollo y discriminan a mujeres y a hombres en diversos ámbitos. Razón por la cual, se pretende realizar en el CENACE diversas acciones de sensibilización y capacitación respecto a temas de igualdad de género, prevención de la discriminación, violencia de género, hostigamiento y acoso sexual. </t>
  </si>
  <si>
    <t>192</t>
  </si>
  <si>
    <t>242</t>
  </si>
  <si>
    <t>312</t>
  </si>
  <si>
    <t>240</t>
  </si>
  <si>
    <t>(Centro Nacional de Control de Energía)</t>
  </si>
  <si>
    <t>0.2</t>
  </si>
  <si>
    <t>Dirección, coordinación y control de la operación del Sistema Eléctrico Nacional</t>
  </si>
  <si>
    <t>E568</t>
  </si>
  <si>
    <t>Energía</t>
  </si>
  <si>
    <t>18</t>
  </si>
  <si>
    <t>0.1</t>
  </si>
  <si>
    <t>Porcentaje de personal capacitado en materia de género</t>
  </si>
  <si>
    <t xml:space="preserve"> A00- Comisión Nacional de Seguridad Nuclear y Salvaguardias </t>
  </si>
  <si>
    <t xml:space="preserve"> La Comisión Nacional de Seguridad Nuclear y Salvaguardias, le hacen falta recursos humanos, que se puedan dedicar exclusivamente a la atención del Programa de Igualdad entre Mujeres y Hombres, que le permita realizar actividades de manera constante; no obstante, la Comisión ha mantenido el interés en continuar sensibilizando al personal, promoviendo la igualdad de género, el no hostigamiento y acoso sexual, y la no discriminación. </t>
  </si>
  <si>
    <t>110</t>
  </si>
  <si>
    <t>73</t>
  </si>
  <si>
    <t>(Comisión Nacional de Seguridad Nuclear y Salvaguardias)</t>
  </si>
  <si>
    <t>Regulación y supervisión de actividades nucleares y radiológicas</t>
  </si>
  <si>
    <t>G003</t>
  </si>
  <si>
    <t>2.66</t>
  </si>
  <si>
    <t>3.01</t>
  </si>
  <si>
    <t>6.24</t>
  </si>
  <si>
    <t>UR: 413</t>
  </si>
  <si>
    <t>5.15</t>
  </si>
  <si>
    <t>413</t>
  </si>
  <si>
    <t>606. Indicador 1-Porcentaje de avance en la realización de las acciones para el desarrollo y evaluación de impacto de la campaña de prevención de la discriminación y violencia contra las mujeres.</t>
  </si>
  <si>
    <t>12.50</t>
  </si>
  <si>
    <t xml:space="preserve">604. Indicador 2-Porcentaje de asistencia a las sesiones informativas sobre Hostigamiento y Acoso Sexual.  </t>
  </si>
  <si>
    <t xml:space="preserve">604. Indicador 1-Porcentaje de avance en las acciones programadas para la sensibilización en hostigamiento y acoso sexual. </t>
  </si>
  <si>
    <t>231 indicador 1-Porcentaje de avance en las acciones programadas para la verificación del cumplimiento de la Norma Mexicana NMX-R-025-SCFI-2015 en Igualdad laboral y no discriminación.</t>
  </si>
  <si>
    <t>7.50</t>
  </si>
  <si>
    <t>102 indicador 2-Porcentaje de mujeres asistentes a la Red en 2024 respecto a 2023.</t>
  </si>
  <si>
    <t>102. Indicador 1-Porcentaje de avance en las actividades para fortalecer la Red de Mujeres del sector energético.</t>
  </si>
  <si>
    <t xml:space="preserve">324 indicado 2-Porcentaje de avance en la elaboración de una Guía de Lenguaje inclusivo y no sexista en la SENER . </t>
  </si>
  <si>
    <t xml:space="preserve">324. Indicador 1-Porcentaje de avance en acciones de difusión llevadas acabo en materia de igualdad de género y no discriminación. </t>
  </si>
  <si>
    <t>6.70</t>
  </si>
  <si>
    <t>2.52</t>
  </si>
  <si>
    <t>Porcentaje de personal que recibió alguna acción de capacitación en materia de igualdad de género y no discriminación durante el 2024.</t>
  </si>
  <si>
    <t xml:space="preserve"> Secretaria de Energía </t>
  </si>
  <si>
    <t xml:space="preserve"> El sector energético ha sido un espacio masculinizado que ha ido cambiando poco a poco con la incorporación de más mujeres en la dependencia. No obstante un mayor número no significa un cambio automático en la cultura institucional, se requiere sensibilizar y capacitar, en específico debemos de ir incorporando a nuestro quehacer laboral nuevos conceptos tales como la igualdad, la perspectiva de género a fin de generar espacios igualitarios, libres de discriminación y violencia para las mujeres.    A lo largo de la historia las mujeres hemos sufrido discriminaciones y violencias en todos los ámbitos de la vida, incluyendo el laboral. Si bien se ha desarrollado un marco legal que ha permitido institucionalizar la perspectiva de género lo cierto es que prevalecen brechas de género que se tienen que ir cerrando a través del desarrollo de políticas públicas en materia de igualdad. La SENER ha logrado casi la paridad pero aún así es necesario continuar con acciones que nos acerquen a la igualdad sustantiva.   </t>
  </si>
  <si>
    <t>409</t>
  </si>
  <si>
    <t>371</t>
  </si>
  <si>
    <t>(Unidad de Enlace, Mejora Regulatoria y Programas Transversales)</t>
  </si>
  <si>
    <t>(Dirección General de Recursos Humanos, Materiales y Servicios Generales)</t>
  </si>
  <si>
    <t>5.1</t>
  </si>
  <si>
    <t>UR: E00</t>
  </si>
  <si>
    <t>E00</t>
  </si>
  <si>
    <t>Porcentaje de material de Difusión en materia de Igualdad entre mujeres y hombres</t>
  </si>
  <si>
    <t>Porcentaje del personal de la CONUEE Capacitado en materia de Igualdad entre Mujeres y Hombres</t>
  </si>
  <si>
    <t>Porcentaje de Instrumentos en materia de género actualizados</t>
  </si>
  <si>
    <t>Porcentaje del personal de la CONUEE que participó en la Detección de Necesidad de Capacitación (DNC) en materia de Igualdad entre Mujeres y Hombres</t>
  </si>
  <si>
    <t xml:space="preserve"> E00- Comisión Nacional para el Uso Eficiente de la Energía </t>
  </si>
  <si>
    <t xml:space="preserve"> Desarrollar acciones de sensibilización que permitan prevenir y erradicar la violencia de género, la discriminación, el Acoso u Hostigamiento sexual y laboral, así como cualquier otra forma conexa de intolerancia, con el objetivo de mantener un ambiente laboral optimo en la Comisión, que verse sobre la importancia del respeto a los Derechos Humanos y la igualdad entre mujeres y hombres en cualquier entorno. </t>
  </si>
  <si>
    <t>63</t>
  </si>
  <si>
    <t>52</t>
  </si>
  <si>
    <t>(Comisión Nacional para el Uso Eficiente de la Energía)</t>
  </si>
  <si>
    <t>Gestión, promoción, supervisión y evaluación del aprovechamiento sustentable de la energía</t>
  </si>
  <si>
    <t>P008</t>
  </si>
  <si>
    <t>0.22</t>
  </si>
  <si>
    <t>UR: 411</t>
  </si>
  <si>
    <t>411</t>
  </si>
  <si>
    <t>porcentaje de apoyos  a viudas de veteranos de la revolución</t>
  </si>
  <si>
    <t xml:space="preserve"> 411- Unidad de Política y Control Presupuestario </t>
  </si>
  <si>
    <t xml:space="preserve"> La población de viudas de veteranos de la Revolución Mexicana es un grupo vulnerable de mujeres en edad avanzada, con limitaciones físicas propias de su edad, algunas de ellas no saben o ya no pueden escribir. Es una población que tiende drásticamente a disminuir. Es necesario continuar proporcionando en tiempo y forma los apoyos a la población objetivo.   Al inicio del 2024, las beneficiarias de este programa, se distribuyen en 8 estados de la República Mexicana, concentrándose fundamentalmente en Veracruz, Morelos y Michoacán. En las cinco entidades federativas restantes: Guerrero, Puebla, Tlaxcala, Tamaulipas, y Estado de México, sólo existe una viuda respectivamente.  </t>
  </si>
  <si>
    <t>(Unidad de Política y Control Presupuestario)</t>
  </si>
  <si>
    <t>Apoyo Económico a Viudas de Veteranos de la Revolución Mexicana</t>
  </si>
  <si>
    <t>J014</t>
  </si>
  <si>
    <t>Aportaciones a Seguridad Social</t>
  </si>
  <si>
    <t>19</t>
  </si>
  <si>
    <t>1,249.43</t>
  </si>
  <si>
    <t>1,348.94</t>
  </si>
  <si>
    <t>2798.35</t>
  </si>
  <si>
    <t>UR: 211</t>
  </si>
  <si>
    <t>2814.27</t>
  </si>
  <si>
    <t>92.59</t>
  </si>
  <si>
    <t>211</t>
  </si>
  <si>
    <t>Porcentaje de mujeres (madres o tutoras) de niñas y niños beneficiarios de la modalidad A respecto al total de personas madres, padres o tutores de niñas y niños beneficiarios de la Modalidad A.</t>
  </si>
  <si>
    <t>50.10</t>
  </si>
  <si>
    <t>50.90</t>
  </si>
  <si>
    <t>Porcentaje de niñas, adolescentes y jóvenes beneficiarias que reciben apoyos económicos en la modalidad B respecto al total de beneficiarios.</t>
  </si>
  <si>
    <t>49.35</t>
  </si>
  <si>
    <t>49.80</t>
  </si>
  <si>
    <t>Porcentaje de niñas que reciben apoyos económicos en la modalidad A respecto al total de beneficiarios del programa.</t>
  </si>
  <si>
    <t xml:space="preserve"> Secretaria de Bienestar </t>
  </si>
  <si>
    <t xml:space="preserve"> Las niñas, niños, adolescentes y jóvenes de hasta 23 años de edad en situación de vulnerabilidad por la ausencia de uno o ambos padres presentan dificultades para su cuidado infantil y educación. </t>
  </si>
  <si>
    <t>136347</t>
  </si>
  <si>
    <t>133590</t>
  </si>
  <si>
    <t>771083</t>
  </si>
  <si>
    <t>801939</t>
  </si>
  <si>
    <t>(Dirección General para el Bienestar de las Niñas, Niños y Adolescentes)</t>
  </si>
  <si>
    <t>2814.2</t>
  </si>
  <si>
    <t xml:space="preserve">Programa de Apoyo para el Bienestar de las Niñas y Niños, Hijos de Madres Trabajadoras </t>
  </si>
  <si>
    <t>S174</t>
  </si>
  <si>
    <t>Bienestar</t>
  </si>
  <si>
    <t>20</t>
  </si>
  <si>
    <t>121,704.35</t>
  </si>
  <si>
    <t>132,528.21</t>
  </si>
  <si>
    <t>249619.12</t>
  </si>
  <si>
    <t>UR: 213</t>
  </si>
  <si>
    <t>251774.14</t>
  </si>
  <si>
    <t>1.23</t>
  </si>
  <si>
    <t>1.24</t>
  </si>
  <si>
    <t>razón</t>
  </si>
  <si>
    <t>213</t>
  </si>
  <si>
    <t>Razón por sexo de personas adultas mayores derechohabientes</t>
  </si>
  <si>
    <t xml:space="preserve"> En México, las personas adultas mayores de 65 años tenían un acceso limitado a la protección social, sin embargo, en 2019, como parte de las políticas prioritarias de la administración 2018-2024, se rediseña la política pública enfocada al bienestar de las personas adultas mayores, reconociéndolas como titulares de derechos y otorgándoles una pensión económica, no contributiva, que contribuye a que cuenten con un piso mínimo de protección social, el monto de la pensión se ha incrementado  en cada ejercicio fiscal y es un derecho establecido en la constitución desde 2020. </t>
  </si>
  <si>
    <t>5471233</t>
  </si>
  <si>
    <t>6746120</t>
  </si>
  <si>
    <t>5927463</t>
  </si>
  <si>
    <t>7405299</t>
  </si>
  <si>
    <t>(Dirección General para el Bienestar de las Personas Adultas Mayores)</t>
  </si>
  <si>
    <t>251774.1</t>
  </si>
  <si>
    <t>Pensión para el Bienestar de las Personas Adultas Mayores</t>
  </si>
  <si>
    <t>S176</t>
  </si>
  <si>
    <t>5,764.57</t>
  </si>
  <si>
    <t>5,797.16</t>
  </si>
  <si>
    <t>12380.25</t>
  </si>
  <si>
    <t>12457.16</t>
  </si>
  <si>
    <t>78.00</t>
  </si>
  <si>
    <t>Porcentaje de apoyos económicos destinados a mujeres respecto de los planeados.</t>
  </si>
  <si>
    <t>32.00</t>
  </si>
  <si>
    <t>Porcentaje de mujeres que reciben asistencia técnica respecto a lo planeado.</t>
  </si>
  <si>
    <t xml:space="preserve"> Se reconoce que las mujeres campesinas aportan de forma sustantiva a la producción de alimentos, a la transformación, el resguardo de semillas criollas, el manejo ambiental, la comercialización, la preparación y conservación de alimentos, por lo que prestará especial atención para que a través de las acciones y servicios, se busque acelerar la igualdad de género y el empoderamiento social y económico de las mujeres campesinas, como un aspecto crucial para erradicar la pobreza rural, eliminar el hambre y mejorar el bienestar de las poblaciones rurales. </t>
  </si>
  <si>
    <t>364599</t>
  </si>
  <si>
    <t>91150</t>
  </si>
  <si>
    <t>(Dirección General de Seguimiento y Logística para el Desarrollo Rural y Productivo)</t>
  </si>
  <si>
    <t>12457.1</t>
  </si>
  <si>
    <t>Sembrando Vida</t>
  </si>
  <si>
    <t>S287</t>
  </si>
  <si>
    <t>3.45</t>
  </si>
  <si>
    <t>UR: 800</t>
  </si>
  <si>
    <t>5.76</t>
  </si>
  <si>
    <t>800</t>
  </si>
  <si>
    <t>Porcentaje de mujeres que terminan el Programa de Desarrollo Comunitario para Mujeres en Turismo</t>
  </si>
  <si>
    <t>Porcentaje de personas servidoras públicas certificadas en la Competencia Atención presencial a presuntas víctimas de</t>
  </si>
  <si>
    <t>Porcentaje de personas satisfechas con la Estrategia integral de prevención a la trata de personas, principalmente con fines de</t>
  </si>
  <si>
    <t>Porcentaje de mujeres satisfechas con las actividades realizadas en la Iniciativa Sonrisas por México en Igualdad 2024</t>
  </si>
  <si>
    <t>Porcentaje de personas servidoras publicas hombres que asisten al Programa de formación centrada en hombres.</t>
  </si>
  <si>
    <t>Porcentaje de acciones realizadas del Programa de Cultura Institucional</t>
  </si>
  <si>
    <t xml:space="preserve"> Secretaria de Turismo </t>
  </si>
  <si>
    <t xml:space="preserve"> El Informe Mundial sobre Mujeres en Turismo, OMT 2021 establece que ?La igualdad de género necesita estar firmemente integrada en la política turística. Como todas las políticas de igualdad de género, las estrategias en el sector turístico son altamente vulnerables a los cambios de gobierno. En ese sentido, es importante trabajar por institucionalizar una perspectiva de género en el turismo mediante su transversalización, en lugar de centrarse solo en la formulación de políticas. Salvo que la perspectiva de género esté institucionalizada, cada momento de cambio político exige nuevos esfuerzos por atraer la atención de los responsables públicos de turismo hacia esta cuestión. Más que adaptar la igualdad de género al sector turístico, la igualdad de género y las estrategias turísticas funcionan mejor cuando facilitan el desarrollo turístico desde una perspectiva de género?. </t>
  </si>
  <si>
    <t>2530</t>
  </si>
  <si>
    <t>3559</t>
  </si>
  <si>
    <t>940</t>
  </si>
  <si>
    <t>462</t>
  </si>
  <si>
    <t>(Unidad de Innovación y Política Turística)</t>
  </si>
  <si>
    <t>5.7</t>
  </si>
  <si>
    <t>Planeación y conducción de la política de turismo</t>
  </si>
  <si>
    <t>Turismo</t>
  </si>
  <si>
    <t>21</t>
  </si>
  <si>
    <t>1.2</t>
  </si>
  <si>
    <t>Indicador 2: Porcentaje de acciones de sensibilización y capacitación del Programa en materia de Igualdad de género y no discriminación dirigidas al personal de mando medio y superior del Instituto.</t>
  </si>
  <si>
    <t>Indicador 1: Porcentaje del personal de la rama administrativa de oficinas centrales con al menos una acción de capacitación del programa en materia de Igualdad de género y No Discriminación impartido por la DEA</t>
  </si>
  <si>
    <t xml:space="preserve"> Secretaria de Instituto Nacional Electoral </t>
  </si>
  <si>
    <t xml:space="preserve"> Desigualdad y discriminación sobre las funciones y responsabilidades de las mujeres y hombres en su ámbito laboral, prevenir, sancionar y erradicar la violencia en cualquiera de sus manifestaciones y ámbitos, así como el hostigamiento y acoso sexual y laboral en la Institución. </t>
  </si>
  <si>
    <t>1632</t>
  </si>
  <si>
    <t>1413</t>
  </si>
  <si>
    <t>(Dirección Ejecutiva de Administración)</t>
  </si>
  <si>
    <t>Gestión Administrativa</t>
  </si>
  <si>
    <t>Instituto Nacional Electoral</t>
  </si>
  <si>
    <t>22</t>
  </si>
  <si>
    <t>0.05</t>
  </si>
  <si>
    <t>0.79</t>
  </si>
  <si>
    <t>7.58</t>
  </si>
  <si>
    <t>28.81</t>
  </si>
  <si>
    <t>117.00</t>
  </si>
  <si>
    <t>Indicador 1: Porcentaje de visitas de verificación in situ donde se supervisa la ejecución de actividades por parte de las OSC que perciben recursos.</t>
  </si>
  <si>
    <t>Acción 402 Indicador 2: Porcentaje de mujeres que participan directamente en la promoción de los derechos políticos y electorales de las mujeres indígenas y afromexicanas, en condiciones de igualdad y paridad de género.</t>
  </si>
  <si>
    <t>Acción 402 Indicador 1: Porcentaje de radios comunitarias, indígenas e indigenistas que participan directamente en la promoción de los derechos políticos y electorales de las mujeres indígenas y afromexicanas, en condiciones de igualdad y paridad de género.</t>
  </si>
  <si>
    <t>Acción 207 Indicador 2: Porcentaje de iniciativas impulsadas para fomentar la participación y el ejercicio libre de los derechos humanos y los político-electorales de las mujeres en condiciones de igualdad y paridad de género.</t>
  </si>
  <si>
    <t>163.00</t>
  </si>
  <si>
    <t>Acción 207 Indicador 1: Porcentaje de población que participa en iniciativas orientadas a promover la igualdad de las mujeres en el ejercicio de sus derechos político-electorales.</t>
  </si>
  <si>
    <t xml:space="preserve"> Participación en el ámbito público y el ejercicio de los derechos políticos de las mujeres en condiciones de igualdad y sin discriminación e impulsar sus liderazgos, considerando la participación de mujeres indígenas, afrodescendientes y jóvenes, en espacios de toma de decisiones. </t>
  </si>
  <si>
    <t>5471</t>
  </si>
  <si>
    <t>11540</t>
  </si>
  <si>
    <t>2084</t>
  </si>
  <si>
    <t>8340</t>
  </si>
  <si>
    <t>(Juntas Locales Ejecutivas)</t>
  </si>
  <si>
    <t>(Dirección Ejecutiva de Capacitación Electoral y Educación Cívica)</t>
  </si>
  <si>
    <t>Capacitación y educación para el ejercicio democrático de la ciudadanía</t>
  </si>
  <si>
    <t>R003</t>
  </si>
  <si>
    <t>0.26</t>
  </si>
  <si>
    <t>2.08</t>
  </si>
  <si>
    <t>UR: 111</t>
  </si>
  <si>
    <t>111</t>
  </si>
  <si>
    <t>Indicador 1: Variación porcentual de la ciudadanía en situación de vulnerabilidad que obtuvo su Credencial para Votar en el 2024 con respecto al año anterior.</t>
  </si>
  <si>
    <t xml:space="preserve"> De acuerdo con el Censo de Población y Vivienda en 2021, se identificó que el total de la población de 15 años y más de edad en México se estima en 97.2 millones de personas. De estas, 5.0 millones se autoidentifican LGBTI+, lo que equivale al 5.1 % de la población de 15 años y más en el país. El 81.8 % se asume parte de esta población por su orientación sexual, 7.6 %, por su identidad de género y 10.6 %, por ambas.  Además, se identificó a 6,179,890 personas con algún tipo de discapacidad, lo que representa 4.9 % de la población total del país. De ellas 53 % son mujeres y 47 % son hombres. Por otro lado, se identificaron 5 mil 700 personas en situación de calle y a 23.2 millones de personas hablantes de lenguas indígenas. Por lo que, se debe dar atención incluyente y sin discriminación por parte del Instituto Nacional Electoral a las solicitudes de trámite de la Credencial para Votar de la ciudadanía que se encuentra en situación de vulnerabilidad. </t>
  </si>
  <si>
    <t>9815994</t>
  </si>
  <si>
    <t>11393415</t>
  </si>
  <si>
    <t>(Dirección Ejecutiva del Registro Federal de Electores)</t>
  </si>
  <si>
    <t>2.0</t>
  </si>
  <si>
    <t>Actualización del padrón electoral y expedición dela credencial para votar</t>
  </si>
  <si>
    <t>R005</t>
  </si>
  <si>
    <t>7.06</t>
  </si>
  <si>
    <t>8.43</t>
  </si>
  <si>
    <t>15.21</t>
  </si>
  <si>
    <t>UR: 123</t>
  </si>
  <si>
    <t>0.87</t>
  </si>
  <si>
    <t>10.79</t>
  </si>
  <si>
    <t>UR: 122</t>
  </si>
  <si>
    <t>56.50</t>
  </si>
  <si>
    <t>123</t>
  </si>
  <si>
    <t>Indicador 2: Porcentaje de mujeres que ocupan el cargo de consejeras de los Consejos Generales de los Organismos Públicos Locales a nivel nacional</t>
  </si>
  <si>
    <t>Indicador 1: Porcentaje de mujeres designadas en el cargo de consejeras de los Consejos Generales de los Organismos Públicos Locales.</t>
  </si>
  <si>
    <t>Indicador 7: Porcentaje de publicaciones realizadas sobre igualdad de género y no discriminación en el ejercicio de los derechos político-electorales.</t>
  </si>
  <si>
    <t>Indicador 6: Porcentaje de documentos de investigación realizados sobre igualdad de género y no discriminación en el ejercicio de los derechos político-electorales.</t>
  </si>
  <si>
    <t>Indicador 5: Porcentaje de personas sensibilizadas mediante acciones de difusión sobre la igualdad de género y no discriminación en el ejercicio de los derechos político-electorales.</t>
  </si>
  <si>
    <t>Indicador 4: Índice de acciones para la institucionalización y transversalización de la igualdad de género, no discriminación y prevención de la violencia en el ámbito laboral.</t>
  </si>
  <si>
    <t>Indicador 3: Incremento de Mujeres que participen en las actividades de la Red de Coaching de Mujeres del Servicio Profesional Electoral Nacional y de la Rama Administrativa en 2024.</t>
  </si>
  <si>
    <t>Indicador 2: Porcentaje de personas servidoras públicas sensibilizadas en materia de igualdad de género, no discriminación, DDHH y prevención de la violencia en el ámbito laboral.</t>
  </si>
  <si>
    <t>Indicador 1: Porcentaje de Personas Servidoras Públicas Capacitadas en Igualdad (PPCI).</t>
  </si>
  <si>
    <t xml:space="preserve"> El INE para realizar las tareas, proyectos y funciones en el ámbito de responsabilidad cuenta con personal de la Rama Administrativa, del Servicio Profesional Electoral y personal de honorarios permanentes, en este contexto, sin embargo, la brecha de género subsiste a pesar de los esfuerzos institucionales que se realizan. Por lo que para el ejercicio 2024, se continuará reforzando la importancia de la igualdad de género para cerrar la brecha que existe en las personas que laboran en el Instituto, a fin de garantizar las mismas posibilidades y oportunidades para mujeres y hombres en el ámbito laboral. Por lo anterior, se observa que prevalecen barreras estructurales para lograr una mayor igualdad entre mujeres y hombres al interior del INE.  Garantizar la igualdad de género en la Designación de las y los Consejeros Presidentes y Consejeras y Consejeros Electorales de los Organismos Públicos Locales Electorales. </t>
  </si>
  <si>
    <t>256</t>
  </si>
  <si>
    <t>544</t>
  </si>
  <si>
    <t>3241</t>
  </si>
  <si>
    <t>3243</t>
  </si>
  <si>
    <t>(Unidad Técnica de Vinculación con los Organismos Públicos Locales)</t>
  </si>
  <si>
    <t>(Unidad Técnica de Igualdad de Género y No Discriminación)</t>
  </si>
  <si>
    <t>26.0</t>
  </si>
  <si>
    <t>Dirección, soporte jurídico electoral y apoyo logístico</t>
  </si>
  <si>
    <t>R008</t>
  </si>
  <si>
    <t>4.42</t>
  </si>
  <si>
    <t>4.47</t>
  </si>
  <si>
    <t>11.26</t>
  </si>
  <si>
    <t>UR: 120</t>
  </si>
  <si>
    <t>120</t>
  </si>
  <si>
    <t>Indicador 3: Porcentaje de personal capacitado en materia de fiscalización con perspectiva de género.</t>
  </si>
  <si>
    <t>6.00</t>
  </si>
  <si>
    <t>Indicador 2: Porcentaje de visitas de verificación del gasto programado realizadas.</t>
  </si>
  <si>
    <t>34.00</t>
  </si>
  <si>
    <t>72.00</t>
  </si>
  <si>
    <t>Indicador 1: Porcentaje del grado de cumplimiento en la rendición de cuentas del gasto programado.</t>
  </si>
  <si>
    <t xml:space="preserve"> Conocer si las actividades realizadas al amparo de los Programas Anuales de Trabajo de capacitación, promoción y desarrollo de liderazgos políticos de las mujeres con recursos de gasto programado, coadyuban en el avance de las mujeres en la participación política. </t>
  </si>
  <si>
    <t>234</t>
  </si>
  <si>
    <t>250</t>
  </si>
  <si>
    <t>425</t>
  </si>
  <si>
    <t>(UnidadTécnica de Fiscalización)</t>
  </si>
  <si>
    <t>11.2</t>
  </si>
  <si>
    <t>Otorgamiento de prerrogativas a partidos políticos, fiscalización de sus recursos y administración de los tiempos del estado en radio y televisión</t>
  </si>
  <si>
    <t>R009</t>
  </si>
  <si>
    <t>0.42</t>
  </si>
  <si>
    <t>0.47</t>
  </si>
  <si>
    <t>UR: 104</t>
  </si>
  <si>
    <t>104</t>
  </si>
  <si>
    <t>Indicador 1: Porcentaje de documentos de análisis con perspectivas de género e interseccional realizados.</t>
  </si>
  <si>
    <t xml:space="preserve"> Discriminación y violencia hacia mujeres y grupos en medios convencionales; así como la violencia mediática en la conversación de las personas en la red social X (antes Twitter). </t>
  </si>
  <si>
    <t>(Coordinación Nacional de Comunicación Social)</t>
  </si>
  <si>
    <t>Vinculación con la sociedad</t>
  </si>
  <si>
    <t>R010</t>
  </si>
  <si>
    <t>0.52</t>
  </si>
  <si>
    <t>1.47</t>
  </si>
  <si>
    <t>0.01</t>
  </si>
  <si>
    <t>Indicador 1: Porcentaje de las actividades realizadas para la capacitación y formación a mujeres respecto del total de actividades reportadas en los Programas Anuales de Trabajo.</t>
  </si>
  <si>
    <t>Indicador 1: Porcentaje de metodologías aplicadas para el análisis de registros de prensa convencional y redes sociales.</t>
  </si>
  <si>
    <t xml:space="preserve"> Brechas existentes en la participación de candidatas y candidatos, así como en la identificación y clasificación de casos de Violencia Política contra las Mujeres en Razón de Género (VPMRG), en medios de comunicación convencionales y la conversación pública desarrollada en redes sociales durante los procesos electorales.  Conocer si las actividades realizadas al amparo de los Programas Anuales de Trabajo de capacitación, promoción y desarrollo de liderazgos políticos de las mujeres con recursos de gasto programado, coadyuban en el avance de las mujeres en la participación política. </t>
  </si>
  <si>
    <t>1.4</t>
  </si>
  <si>
    <t>Tecnologías de información y comunicaciones</t>
  </si>
  <si>
    <t>R011</t>
  </si>
  <si>
    <t>9.77</t>
  </si>
  <si>
    <t>15.10</t>
  </si>
  <si>
    <t>35.37</t>
  </si>
  <si>
    <t>34.78</t>
  </si>
  <si>
    <t>70.07</t>
  </si>
  <si>
    <t>77.35</t>
  </si>
  <si>
    <t>95.10</t>
  </si>
  <si>
    <t>12 C Porcentaje de escritos por presuntas violaciones a los derechos humanos en razón de género atendidos con respecto a los solicitados.</t>
  </si>
  <si>
    <t>92.00</t>
  </si>
  <si>
    <t>11 B3 Porcentaje de vinculaciones con los entes obligados para los servicios de promoción y capacitación sobre los derechos humanos de las mujeres para la igualdad sustantiva y para una cultura de paz, elaboradas, con relación a las solicitadas.</t>
  </si>
  <si>
    <t>10 B2 Porcentaje de herramientas didácticas y propuestas para el diseño de materiales para la promoción y capacitación sobre los derechos humanos de las mujeres para la igualdad sustantiva y para una cultura de paz, elaboradas, con relación a los programadas.</t>
  </si>
  <si>
    <t>101.75</t>
  </si>
  <si>
    <t>9 B1 Porcentaje de servicios de promoción y capacitación sobre los derechos humanos de las mujeres para la igualdad sustantiva y para una cultura de paz evaluados con respecto al total de los servicios de promoción requeridos.</t>
  </si>
  <si>
    <t>8 A3 Porcentaje de reportes para el fortalecimiento de los indicadores del Atlas de Igualdad y Derechos Humanos para la observancia en torno a la disminución de las brechas de género y las desigualdades, elaborados con relación a los programados</t>
  </si>
  <si>
    <t>7 A2 Porcentaje de informes sobre la participación de la CNDH en los procedimientos de Alerta de Violencia de Género contra las mujeres elaborados en relación con los programados</t>
  </si>
  <si>
    <t>6 A1 Porcentaje de informes de análisis trimestrales de la observancia en el monitoreo de la política de igualdad, la no discriminación y no violencia contra las mujeres enviados anualmente a los entes obligados con relación a los programados</t>
  </si>
  <si>
    <t>77.40</t>
  </si>
  <si>
    <t>5 C Porcentaje de expedientes de queja, inconformidad, orientaciones directas y remisiones en materia de derechos humanos en razón de género concluidos respecto a los expedientes registrados y en trámite.</t>
  </si>
  <si>
    <t>4 B Porcentaje de servicios de promoción y capacitación sobre los derechos humanos de las mujeres para la igualdad sustantiva y para una cultura de paz proporcionados con relación a los requeridos.</t>
  </si>
  <si>
    <t>3 A Porcentaje de estudios, documentos de investigación, recomendaciones generales, informes técnicos, diagnósticos y/o plataformas para la observancia en el seguimiento, evaluación y monitoreo de la Política Nacional en Materia de Igualdad entre Mujeres y Hombres elaborados con relación a los programados.</t>
  </si>
  <si>
    <t xml:space="preserve">2 Porcentaje de autoridades del Estado obligadas al cumplimiento de la Política Nacional en Materia de Igualdad entre Mujeres y Hombres y de la promoción y la protección de los derechos humanos de las mujeres, que son informadas sobre los productos de  seguimiento, evaluación y monitoreo de la PNMIMH con relación a las programadas. </t>
  </si>
  <si>
    <t>1 Porcentaje del cumplimiento de los entes obligados a la PNMIMH a partir de la contribución del Programa de Asuntos de la Mujer y de Igualdad entre Mujeres y Hombres (PAMIMH) en la observancia, promoción y protección de los derechos humanos de las mujeres del año actual con respecto al anterior.</t>
  </si>
  <si>
    <t xml:space="preserve"> 104- Cuarta Visitaduría General </t>
  </si>
  <si>
    <t xml:space="preserve"> En la sociedad mexicana, siguen persistiendo estereotipos de género que discriminan, vulneran e impiden el derecho de las mujeres a la igualdad y a una vida libre de violencia, lo que genera violaciones a los derechos humanos de las mujeres. Por este motivo aún es necesario emprender acciones que propicien la igualdad sustantiva entre mujeres y hombres en México y que contribuyan a que tanto los programas como el quehacer cotidiano de las servidoras y servidores públicos se oriente por el principio de igualdad, la no discriminación y la no violencia contra las mujeres. En este sentido la Ley General para la Igualdad entre Mujeres y Hombres (LGIMH) y la Ley de la Comisión Nacional de los Derechos Humanos atribuyen a la CNDH, la tarea de realizar la observancia en el cumplimiento de la Política Nacional en Materia de Igualdad entre Mujeres y Hombres, particularmente, a través de su Programa de Asuntos de la Mujer y de Igualdad entre Mujeres y Hombres (PAMIMH) de la Cuarta Visitaduría General. Tanto el objetivo estratégico del PAMIMH como su quehacer institucional se orientan por la articulación de la perspectiva de género con un enfoque de derechos humanos, en el seguimiento de aquellos programas y acciones para la igualdad de género, que prioricen el fortalecimiento de la autonomía y empoderamiento de las mujeres. </t>
  </si>
  <si>
    <t>962</t>
  </si>
  <si>
    <t>2428</t>
  </si>
  <si>
    <t>(Cuarta Visitaduría General)</t>
  </si>
  <si>
    <t>34.7</t>
  </si>
  <si>
    <t>Realizar la promoción y observancia en el monitoreo, seguimiento y evaluación del impacto de la política nacional en materia de igualdad entre mujeres y hombres</t>
  </si>
  <si>
    <t>E013</t>
  </si>
  <si>
    <t>Comisión Nacional de los Derechos Humanos</t>
  </si>
  <si>
    <t>35</t>
  </si>
  <si>
    <t>1.52</t>
  </si>
  <si>
    <t>2.20</t>
  </si>
  <si>
    <t>4.81</t>
  </si>
  <si>
    <t>UR: 126</t>
  </si>
  <si>
    <t>4.77</t>
  </si>
  <si>
    <t>158.33</t>
  </si>
  <si>
    <t>Mensual</t>
  </si>
  <si>
    <t>126</t>
  </si>
  <si>
    <t>7 B.1 Porcentaje de actividades de difusión de las campañas de sensibilización para la implementación de la política de igualdad y no discriminación</t>
  </si>
  <si>
    <t>6 A.1 Porcentaje de insumos elaborados para la impartición de talleres de capacitación para la implementación de la política de igualdad y no discriminación</t>
  </si>
  <si>
    <t>5 B Porcentaje de campañas de sensibilización para la implementación de la política de igualdad y no discriminación</t>
  </si>
  <si>
    <t>4 A Porcentaje de talleres de capacitación para la implementación de la política de igualdad y no discriminación impartidos</t>
  </si>
  <si>
    <t>3 Porcentaje de informes sobre la implementación de la política de igualdad y no discriminación</t>
  </si>
  <si>
    <t>2 Porcentaje de personas que pertenecen a la CNDH cuenta con servicios de sensibilización y capacitación relacionados con la implementación de la política de igualdad y no discriminación</t>
  </si>
  <si>
    <t xml:space="preserve">1 Porcentaje de cumplimiento de la Comisión Nacional de los Derechos Humanos de los 14 requisitos de la Norma Mexicana NMX-R-025-SCFI-2015 en igualdad laboral y no discriminación </t>
  </si>
  <si>
    <t xml:space="preserve"> 126- Unidad Técnica para la Igualdad de Género </t>
  </si>
  <si>
    <t xml:space="preserve"> Es importante que el personal de la CNDH incorpore la perspectiva de género en su quehacer institucional, así como en los programas, proyectos que cada una de las Unidades Responsables llevan a cabo de conformidad con sus competencias y atribuciones, para ello, se requiere implementar acciones para que los mecanismos internos ponga en marcha de manera inmediata un Plan de Acción con políticas públicas con perspectiva de género, aunado a la necesidad constante del personal, para que dicha incorporación se lleve a cabo.   Por lo anterior, es necesario continuar potenciando las capacidades del personal de la CNDH en el conocimiento sobre los conceptos básicos de género, el lenguaje incluyente y no sexista y la no discriminación, a efecto de generar un ambiente laboral sin discriminación y libre de violencia de cualquier tipo de violencia, incluyendo por supuesto la de aquellos grupos históricamente excluidos.  </t>
  </si>
  <si>
    <t>517</t>
  </si>
  <si>
    <t>805</t>
  </si>
  <si>
    <t>873</t>
  </si>
  <si>
    <t>(Unidad Técnica para la Igualdad de Género)</t>
  </si>
  <si>
    <t>4.7</t>
  </si>
  <si>
    <t>Actividades relacionadas a la Igualdad de Género Institucional.</t>
  </si>
  <si>
    <t>M002</t>
  </si>
  <si>
    <t>1.83</t>
  </si>
  <si>
    <t>UR: 221</t>
  </si>
  <si>
    <t>2.21</t>
  </si>
  <si>
    <t>175.00</t>
  </si>
  <si>
    <t>Porcentaje de grupos policiales capacitados en temas de igualdad.</t>
  </si>
  <si>
    <t>61.00</t>
  </si>
  <si>
    <t>221</t>
  </si>
  <si>
    <t>Porcentaje de estudios de lesión de pecho realizados a mujeres privadas de la libertad de 40 años y más en el periodo.</t>
  </si>
  <si>
    <t>Porcentaje de estudios de lesión de pecho realizados a mujeres privadas de la libertad en el periodo.</t>
  </si>
  <si>
    <t xml:space="preserve"> Secretaria de Seguridad y Protección Ciudadana </t>
  </si>
  <si>
    <t xml:space="preserve"> Uno de los ejes prioritarios para el Sistema Penitenciario Federal es el cuidado de la salud, en este sentido las autoridades penitenciarias coordinan acciones para proveer los servicios médicos necesarios para las mujeres privadas de la libertad del Centro Federal de Readaptación Social (CEFERESO) No. 16 ?CPS Femenil, Morelos?. Para garantizar el acceso a los servicios de detección de cáncer de mama a las mujeres privadas de la libertad en este Centro, el Órgano Administrativo Desconcentrado Prevención y Readaptación Social (OADPRS) ha realizado campañas de salud y traslados de las PPL al Centro de Atención para la Salud de la Mujer (CAPASAM) para recibir atención médica especializada. Sin embargo, la capacidad de servicio ha resultado insuficiente para atender la demanda de estudios, en consecuencia, las mujeres privadas de la libertad no cuentan con un acceso periódico (anual) de evaluación o estudio para la detección temprana de este tipo de padecimientos. Por lo que se plantea la adquisición de un equipo médico especializado que permita incrementar la capacidad de servicio para la detección de lesiones de pecho de manera oportuna y disponer de un tratamiento adecuado. Bajo esta visión, se busca promover una cultura preventiva orientada en adoptar conductas, actitudes, responsables y conciencia de la existencia de agentes y factores de riesgo en la salud de las PPL, de este modo la probabilidad de controlar la enfermedad es elevada, reduciendo los costos económicos, emocionales y sociales de las mujeres y sus familias.  Con el objeto de dar cumplimiento a la Ley General de Acceso de las Mujeres a una Vida Libre de Violencia artículo 44, fracciones I, II y VIII la Secretaría de Seguridad y Protección Ciudadana, sus Unidades Administrativas y Órganos Administrativos Desconcentrados, promueven y realizan acciones para impulsar la igualdad entre mujeres y hombres, respetar los derechos humanos, eliminar la violencia de género y cualquier tipo de discriminación. En este sentido, la Secretaría de Seguridad y Protección Ciudadana (SSPC), se coordinará con instancias policiales de los tres órdenes de gobierno, para capacitar a policías para la prevención, investigación y reacción, así como dotarlos de herramientas conceptuales, prácticas y de procedimientos técnicos-metodológicos homologados, de todas las formas de Violencias contra las mujeres, para que su actuación se efectúe en el marco de respeto de los derechos humanos de las mujeres con enfoque interseccional e intercultural. </t>
  </si>
  <si>
    <t>59</t>
  </si>
  <si>
    <t>1241</t>
  </si>
  <si>
    <t>(Dirección General de Política y Desarrollo Policial)</t>
  </si>
  <si>
    <t>(Dirección General de Política y Desarrollo Penitenciario)</t>
  </si>
  <si>
    <t>Implementar las políticas, programas y acciones tendientes a garantizar la seguridad pública de la Nación y sus habitantes</t>
  </si>
  <si>
    <t>Seguridad y Protección Ciudadana</t>
  </si>
  <si>
    <t>36</t>
  </si>
  <si>
    <t>3,288.48</t>
  </si>
  <si>
    <t>3,299.64</t>
  </si>
  <si>
    <t>6807.36</t>
  </si>
  <si>
    <t>UR: 90X</t>
  </si>
  <si>
    <t>6807.35</t>
  </si>
  <si>
    <t>47.30</t>
  </si>
  <si>
    <t>90X</t>
  </si>
  <si>
    <t>339. Porcentaje de Mujeres Beneficiadas con una beca para cursar estudios de Doctorado.</t>
  </si>
  <si>
    <t>59.00</t>
  </si>
  <si>
    <t>339. Porcentaje de Mujeres Beneficiadas con una Beca Nueva para cursar Estudios de Especialidad</t>
  </si>
  <si>
    <t>49.50</t>
  </si>
  <si>
    <t>53.00</t>
  </si>
  <si>
    <t>339. Porcentaje de mujeres beneficiadas con una beca nueva para cursar estudios de maestría</t>
  </si>
  <si>
    <t>68.00</t>
  </si>
  <si>
    <t>194. Número de apoyos complementarios otorgados a mujeres indígenas a nivel de maestría.</t>
  </si>
  <si>
    <t>194. Porcentaje de apoyos complementarios otorgados a mujeres indígenas por área del conocimiento.</t>
  </si>
  <si>
    <t>194. Porcentaje de Apoyos Complementarios otorgados a mujeres indígenas que estudian un posgrado en las entidades federativas del país.</t>
  </si>
  <si>
    <t>193. Porcentaje de becas asignadas a Madres Mexicanas Jefas de Familia por Entidad Federativa.</t>
  </si>
  <si>
    <t>193. Porcentaje de Madres Mexicanas Jefas de Familia que recibieron beca y concluyen sus estudios en 2024</t>
  </si>
  <si>
    <t xml:space="preserve"> Secretaria de Humanidades, Ciencias, Tecnologías e Innovación </t>
  </si>
  <si>
    <t xml:space="preserve"> La discriminación a las mujeres en México permea todas las maneras en las que nos relacionamos, tanto en lo público como en lo privado, ya que enfrentan dificultades sistemáticas para ejercer sus derechos. Se trata de un patrón de alcance generalizado, ya que sucede en el ámbito familiar, escolar, laboral e institucional. Esto se vuelve evidente al comparar mujeres con hombres: con base en casi cualquier indicador, emergen brechas que permiten dimensionar esos contrastes. Existe, sin embargo, un sector prioritario en el que las mujeres históricamente han sido excluidas; a saber, la educación. De acuerdo con el informe ?Education at a Glance 2019? que presentó la Organización para la Cooperación y Desarrollo Económicos en 2019, uno de los desafíos más importantes en materia de educación es abatir las brechas de participación escolar entre mujeres y hombres.  </t>
  </si>
  <si>
    <t>15246</t>
  </si>
  <si>
    <t>14648</t>
  </si>
  <si>
    <t>(Consejo Nacional de Humanidades, Ciencias y Tecnologías)</t>
  </si>
  <si>
    <t>6807.3</t>
  </si>
  <si>
    <t>Becas de posgrado y apoyos a la calidad</t>
  </si>
  <si>
    <t>S190</t>
  </si>
  <si>
    <t>Humanidades, Ciencias, Tecnologías e Innovación</t>
  </si>
  <si>
    <t>38</t>
  </si>
  <si>
    <t>67.92</t>
  </si>
  <si>
    <t>136.87</t>
  </si>
  <si>
    <t>UR: 100</t>
  </si>
  <si>
    <t>Porcentaje de informes que reporta trimestralmente el avance de las actividades programadas para el levantamiento de la encuesta</t>
  </si>
  <si>
    <t>Porcentaje de avance en la publicación de los indicadores de ocupación y empleo con perspectiva de género de manera trimestral en la página electrónica del INEGI.</t>
  </si>
  <si>
    <t>Porcentaje de avance en la publicación de la ENOE según trimestre</t>
  </si>
  <si>
    <t>Porcentaje de avance en la publicación de los indicadores estratégicos de ocupación y empleo según trimestre</t>
  </si>
  <si>
    <t>Porcentaje de informes trimestrales sobre el avance de las actividades programadas para el Desarrollo y análisis de información sobre violencia contra niñas y mujeres, transversalización de la perspectiva de género.</t>
  </si>
  <si>
    <t>Porcentaje de informes trimestrales sobre el avance de las actividades programadas para el proyecto Estudios sobre violencias de género, orientados a apoyar la definición de proyectos estadísticos</t>
  </si>
  <si>
    <t>Porcentaje de avance trimestral de las actividades programadas para el desarrollo de diagnósticos de registros sobre violencia contra las mujeres</t>
  </si>
  <si>
    <t>Porcentaje de avance de la actualización de los indicadores programados para el Sistema Integrado de Estadísticas sobre Violencia contra las Mujeres (SIESVIM).</t>
  </si>
  <si>
    <t>Porcentaje de informes trimestrales sobre el avance de las actividades programadas para el Sistema Integrado de Estadísticas sobre Violencia contra las Mujeres (SIESVIM).</t>
  </si>
  <si>
    <t xml:space="preserve"> Secretaria de Información Nacional Estadística y Geográfica </t>
  </si>
  <si>
    <t xml:space="preserve"> Se requiere contar con información estadística que permita analizar la situación de las mujeres en aspectos demográficos, económicos y de empleo, para generar y sustentar los programas encaminados a coadyuvar en la equidad de género. </t>
  </si>
  <si>
    <t>61869219</t>
  </si>
  <si>
    <t>67458968</t>
  </si>
  <si>
    <t>(Instituto Nacional de Estadística y Geografía)</t>
  </si>
  <si>
    <t>136.8</t>
  </si>
  <si>
    <t>Producción y difusión de información estadística y geográfica</t>
  </si>
  <si>
    <t>Información Nacional Estadística y Geográfica</t>
  </si>
  <si>
    <t>40</t>
  </si>
  <si>
    <t>0.07</t>
  </si>
  <si>
    <t>102-2-411.- Porcentaje de cumplimiento en la impartición de acciones de capacitación para prevenir, atender y sancionar el hostigamiento y acoso sexual.</t>
  </si>
  <si>
    <t>103-2-606.- Porcentaje de cumplimiento del programa anual de actividades de difusión sobre el marco legal en igualdad de género.</t>
  </si>
  <si>
    <t>103-1-606.- Porcentaje de personal que participó en talleres de sensibilización sobre sesgos y estereotipos de género.</t>
  </si>
  <si>
    <t>102-1-411.- Porcentaje de personal con conocimiento del Protocolo contra el Hostigamiento y Acoso Sexual.</t>
  </si>
  <si>
    <t>101-1-245.- Porcentaje de participación en acciones de capacitación y sensibilización en comunicación inclusiva con perspectiva de género.</t>
  </si>
  <si>
    <t>101-1-230.- Puntaje obtenido en el cumplimiento de requisitos para la recertificación de la Norma Mexicana NMX-R-025-SCFI-2015 en Igualdad Laboral y No Discriminación.</t>
  </si>
  <si>
    <t>101-2-163.- Porcentaje de mujeres que participan en el Programa de Tutorías.</t>
  </si>
  <si>
    <t>101-1-163.- Porcentaje del presupuesto de capacitación ejercido en mujeres.</t>
  </si>
  <si>
    <t>101-3-160.- Porcentaje de hombres capacitados en temas de igualdad de género.</t>
  </si>
  <si>
    <t>101-2-160.- Porcentaje de mujeres capacitadas en temas de igualdad de género.</t>
  </si>
  <si>
    <t>101-1-160.- Porcentaje de cumplimiento de las acciones de capacitación en materia de igualdad de género.</t>
  </si>
  <si>
    <t xml:space="preserve"> Secretaria de Comisión Federal de Competencia Económica </t>
  </si>
  <si>
    <t xml:space="preserve"> Promover una cultura organizacional de igualdad de género y no discriminación en la Comisión Federal de Competencia Económica (Comisión), a través de acciones integrales de capacitación, sensibilización, desarrollo profesional, certificación, comunicación incluyente, prevención y atención al hostigamiento y acoso sexual, así como la difusión de temas relacionados, con el fin de erradicar las brechas de desigualdad y garantizar un ambiente laboral sano, equitativo y libre de violencia para todas las personas servidoras públicas de la Comisión. </t>
  </si>
  <si>
    <t>262</t>
  </si>
  <si>
    <t>(Presidente de la Comisión Federal de Competencia Económica)</t>
  </si>
  <si>
    <t>Actividades de Apoyo Administrativo</t>
  </si>
  <si>
    <t>Comisión Federal de Competencia Económica</t>
  </si>
  <si>
    <t>41</t>
  </si>
  <si>
    <t>0.72</t>
  </si>
  <si>
    <t>0.94</t>
  </si>
  <si>
    <t>2.68</t>
  </si>
  <si>
    <t>UR: 240</t>
  </si>
  <si>
    <t>Porcentaje de cumplimiento en la realización de eventos en fechas conmemorativas relacionadas con grupos en situación de discriminación.</t>
  </si>
  <si>
    <t>39.51</t>
  </si>
  <si>
    <t>Porcentaje del personal del IFT, desagregado por sexo, que cumplió al menos cuatro horas de capacitación en materia de igualdad de género y no discriminación</t>
  </si>
  <si>
    <t>51.29</t>
  </si>
  <si>
    <t>Porcentaje de cumplimiento del Programa para la Promoción de la Igualdad de Género, Diversidad e Inclusión 2024</t>
  </si>
  <si>
    <t xml:space="preserve"> Secretaria de Instituto Federal de Telecomunicaciones </t>
  </si>
  <si>
    <t xml:space="preserve"> Considerando la histórica y aún presente brecha de desigualdad en materia de género, que se presenta tanto en las esfera social, económica, laboral, acceso a oportunidades, de trato, etc. misma que se acentúa por pertenencia a algún grupo en situación de vulnerabilidad; y en concordancia con la obligación de proteger y garantizar en condiciones de igualdad el ejercicio de los derechos humanos así como los mandatos que establece la CPEUM en materia de derechos humanos y rumbo al cumplimiento de los ODS´s 2030 se vuelve necesario implementar acciones que contribuyan al logro de estos objetivos. </t>
  </si>
  <si>
    <t>723</t>
  </si>
  <si>
    <t>573</t>
  </si>
  <si>
    <t>(Unidad de Administración)</t>
  </si>
  <si>
    <t>2.6</t>
  </si>
  <si>
    <t>Fortalecimiento e innovación institucional para el desarrollo de los sectores de Telecomunicaciones y Radiodifusión</t>
  </si>
  <si>
    <t>E001</t>
  </si>
  <si>
    <t>Instituto Federal de Telecomunicaciones</t>
  </si>
  <si>
    <t>43</t>
  </si>
  <si>
    <t>UR: 224</t>
  </si>
  <si>
    <t>224</t>
  </si>
  <si>
    <t>Porcentaje de eventos de presentación de estudios de contenidos audiovisuales con perspectiva de género</t>
  </si>
  <si>
    <t xml:space="preserve"> En 1995 la Plataforma de Acción de Beijing reconoció como elemento crucial de cambio a los medios de comunicación, pues estos contribuyen en la generalización de estereotipos de género, los cuales pueden llegar a influir en nuestra forma de pensar y actuar; ante esto, se consideró que las mujeres en los medios  de comunicación debían ser una de las esferas de acción de la Plataforma, la cual instó de manera global a los medios de comunicación a que intensificaran su apoyo a la promoción de las mujeres. Por ello se considera llevar a cabo las acciones necesarias para lograr la igualdad en aspectos como: la participación de las mujeres en los medios y contenidos audiovisuales, así como eliminar la reproducción de estereotipos negativos de género.  </t>
  </si>
  <si>
    <t>(Unidad de Medios y Contenidos Audiovisuales)</t>
  </si>
  <si>
    <t>Regulación de los servicios de Telecomunicaciones y Radiodifusión y fortalecimiento de los derechos de sus usuarios y audiencias</t>
  </si>
  <si>
    <t>G010</t>
  </si>
  <si>
    <t>2.82</t>
  </si>
  <si>
    <t>2.88</t>
  </si>
  <si>
    <t>6.59</t>
  </si>
  <si>
    <t>6.58</t>
  </si>
  <si>
    <t>Porcentaje del cumplimiento del Programa para la Promoción de la Igualdad de Género, Diversidad e Inclusión 2024</t>
  </si>
  <si>
    <t>6.5</t>
  </si>
  <si>
    <t>UR: 220</t>
  </si>
  <si>
    <t>18.75</t>
  </si>
  <si>
    <t>220</t>
  </si>
  <si>
    <t>Porcentaje de Servidores Públicos que recibieron un artículo promocional en acciones que promuevan la erradicación de cualquier forma de discriminación de género.</t>
  </si>
  <si>
    <t>Porcentaje de Servidores/as Públicos sensibilizados con la difusión de la información de la LGIMH, Pro iguadad y LGAMVLV.</t>
  </si>
  <si>
    <t xml:space="preserve"> Secretaria de Comisión Reguladora de Energía </t>
  </si>
  <si>
    <t xml:space="preserve"> Para prevenir, erradicar y combatir cualquier forma de violencia de género, se fortalecen los conocimientos de las servidoras y los servidores públicos que forman parte de la CRE se implementan campañas de difusión a 194 servidoras públicas y a 267 servidores públicos de la CRE. Para prevenir, erradicar y combatir cualquier forma de discriminación de género, se realizan campañas difusión, dirigidas a 194 servidoras públicas y 267 servidores públicos.  </t>
  </si>
  <si>
    <t>282</t>
  </si>
  <si>
    <t>199</t>
  </si>
  <si>
    <t>281</t>
  </si>
  <si>
    <t>195</t>
  </si>
  <si>
    <t>(Unidad de Planeación y Vinculación)</t>
  </si>
  <si>
    <t>Regulación y permisos de electricidad</t>
  </si>
  <si>
    <t>G001</t>
  </si>
  <si>
    <t>Comisión Reguladora de Energía</t>
  </si>
  <si>
    <t>45</t>
  </si>
  <si>
    <t xml:space="preserve"> Para prevenir, erradicar y combatir cualquier forma de violencia de género, se fortalecen los conocimientos de las servidoras y los servidores públicos que forman parte de la CRE, a través de campañas de difusión a 194 servidoras públicas y a 267 servidores públicos.  Para prevenir, erradicar y combatir cualquier forma de discriminación de género, se realizan campañas difusión, dirigidas a 194 servidoras públicas y 267 servidores públicos.  </t>
  </si>
  <si>
    <t>Regulación y permisos de Hidrocarburos</t>
  </si>
  <si>
    <t>G002</t>
  </si>
  <si>
    <t>UR: 500</t>
  </si>
  <si>
    <t>Porcentaje de servidores/as públicas de mandos medios y superiores capacitados en materia de género con calificación aprobatoria.</t>
  </si>
  <si>
    <t>Porcentaje de servidores/as públicas de nivel enlace y operativo capacitados en materia de género con calificación aprobatoria.</t>
  </si>
  <si>
    <t xml:space="preserve"> La CRE vigilante del cumplimiento del marco normativo para el avance en materia de igualdad entre mujeres y hombres, realiza acciones de capacitación al interior atendiendo a 194 servidoras públicas y 267 servidores públicos.  </t>
  </si>
  <si>
    <t>17</t>
  </si>
  <si>
    <t>1.43</t>
  </si>
  <si>
    <t>7.78</t>
  </si>
  <si>
    <t>UR: AYJ</t>
  </si>
  <si>
    <t>AYJ</t>
  </si>
  <si>
    <t>Porcentaje de personas servidoras públicas de la CEAV capacitadas en materia de protección a grupos en situación de vulnerabilidad que acreditó con una calificación igual o mayor a 8/10 con respecto a las personas servidoras públicas de la CEAV programadas para la capacitación</t>
  </si>
  <si>
    <t>81.10</t>
  </si>
  <si>
    <t>Porcentaje de personas servidoras públicas de la CEAV capacitadas en materia de planeación con perspectiva de género e interseccionalidad que acreditó con una calificación igual o mayor a 8/10 con respecto a las personas servidoras públicas de la CEAV programadas para la capacitación</t>
  </si>
  <si>
    <t>Porcentaje de avance en la elaboración del documento Informe anual de las mujeres víctimas registradas en el RENAVI</t>
  </si>
  <si>
    <t>Porcentaje de avance en la elaboración del documento Actualización del Modelo Integral de Atención a Víctimas</t>
  </si>
  <si>
    <t xml:space="preserve"> AYJ- Comisión Ejecutiva de Atención a Víctimas </t>
  </si>
  <si>
    <t xml:space="preserve"> La Comisión Ejecutiva de Atención a Víctimas (CEAV) es una de las instituciones más jóvenes del Estado mexicano. En 2011 se crea la Procuraduría Social de Atención a las Víctimas de Delitos (PROVICTIMA) y, con la publicación de la Ley General de Víctimas (LGV), en enero de 2013, se crea la CEAV como órgano operativo del Sistema Nacional de Atención a Víctimas. Para su operación, la CEAV cuenta con recursos presupuestarios del Programa EO33 "Atención a víctimas". Este programa tiene como problema a atender el que "Las víctimas de delitos y/o violaciones a derechos humanos enfrentan dificultades para recuperar o reconstruir sus proyectos de vida". De acuerdo con el Modelo Integral de Atención a Víctimas, el proyecto de vida se refiera al "potencial de realización personal de la víctima, considerando su vocación, aptitudes, circunstancias, potencialidades y aspiraciones, que le permiten fijarse, razonablemente, determinadas expectativas y acceder a estas". Es así, que objetivo del Programa es "Promover y facilitar la recuperación o reconstrucción de los proyectos de vida de las víctimas de delitos y violaciones a derechos humanos, mediante la prestación de apoyos y servicios especializados". Los servicios que provee la CEAV son: ayuda inmediata, asistencia, protección, atención y reparación integral del daño para las víctimas de delitos federales y/o violaciones a derechos humanos. </t>
  </si>
  <si>
    <t>225</t>
  </si>
  <si>
    <t>369</t>
  </si>
  <si>
    <t>(Comisión Ejecutiva de Atención a Víctimas)</t>
  </si>
  <si>
    <t>7.7</t>
  </si>
  <si>
    <t>Atención a Víctimas</t>
  </si>
  <si>
    <t>E033</t>
  </si>
  <si>
    <t>Entidades no Sectorizadas</t>
  </si>
  <si>
    <t>47</t>
  </si>
  <si>
    <t>210.15</t>
  </si>
  <si>
    <t>262.75</t>
  </si>
  <si>
    <t>523.06</t>
  </si>
  <si>
    <t>UR: HHG</t>
  </si>
  <si>
    <t>532.55</t>
  </si>
  <si>
    <t>89.09</t>
  </si>
  <si>
    <t>HHG</t>
  </si>
  <si>
    <t>Porcentaje de centros de trabajo certificados en la Norma Mexicana NMX-R-025-SCFI-2015 en Igualdad Laboral y No Discriminación</t>
  </si>
  <si>
    <t>52.94</t>
  </si>
  <si>
    <t>Porcentaje de acciones para el impulso de la certificación en estándares, competencias y/o capacidades profesionales para la igualdad de género</t>
  </si>
  <si>
    <t>53.85</t>
  </si>
  <si>
    <t>Porcentaje de acciones para el impulso de la capacitación en igualdad de género</t>
  </si>
  <si>
    <t>Porcentaje de sesiones ordinarias y de reuniones de trabajo de las comisiones del Sistema Nacional para la Igualdad entre Mujeres y Hombres realizadas con respecto a las programadas</t>
  </si>
  <si>
    <t>Porcentaje de cumplimiento de los acuerdos del Sistema Nacional para las Igualdad entre Mujeres y Hombres, en donde el Inmujeres es la institución responsable</t>
  </si>
  <si>
    <t>Porcentaje de metas para el bienestar y parámetros del Programa Institucional del INMUJERES con cumplimiento del 80% o más</t>
  </si>
  <si>
    <t xml:space="preserve"> HHG- Instituto Nacional de las Mujeres </t>
  </si>
  <si>
    <t xml:space="preserve"> Aún cuando el Estado mexicano ha construido un marco normativo sólido para la protección de los derechos humanos de las mujeres y ha institucionalizado una Política Nacional para la igualdad entre mujeres y hombres, todavía prevalece un significativo rezago en la condición social y económica de las mujeres; se han profundizado las desigualdades entre mujeres y hombres en todos los ámbitos de la vida política, económica, social y cultural; además de enfrentar en la actualidad, una creciente violencia. En síntesis, aún no se logra garantizar los derechos humanos de las mujeres y de las niñas en México.  </t>
  </si>
  <si>
    <t>(Instituto Nacional de las Mujeres)</t>
  </si>
  <si>
    <t>532.5</t>
  </si>
  <si>
    <t>Fortalecimiento de la Igualdad Sustantiva entre Mujeres y Hombres</t>
  </si>
  <si>
    <t>P010</t>
  </si>
  <si>
    <t>400.95</t>
  </si>
  <si>
    <t>416.72</t>
  </si>
  <si>
    <t>419.59</t>
  </si>
  <si>
    <t>94.31</t>
  </si>
  <si>
    <t>78.01</t>
  </si>
  <si>
    <t>Porcentaje de Mecanismos para el Adelanto de las Mujeres con Convenios Específicos de Colaboración formalizados para la ejecución de los proyectos</t>
  </si>
  <si>
    <t>Porcentaje de Gobiernos de las Entidades Federativas con Convenios de Colaboración formalizados</t>
  </si>
  <si>
    <t>43.20</t>
  </si>
  <si>
    <t>Porcentaje de cobertura del Programa para el Adelanto, Bienestar e Igualdad de las Mujeres</t>
  </si>
  <si>
    <t>39.70</t>
  </si>
  <si>
    <t>Porcentaje de Mecanismos para el Adelanto de las Mujeres municipales que incidieron en las condiciones para el adelanto y bienestar de las mujeres</t>
  </si>
  <si>
    <t>Porcentaje de Mecanismos para el Adelanto de las Mujeres estatales que incidieron en las condiciones para el adelanto y bienestar de las mujeres</t>
  </si>
  <si>
    <t xml:space="preserve"> Es preciso mencionar que, la pandemia por COVID-19 acrecentó las brechas socioeconómicas y puso de manifiesto tres crisis interrelacionadas que sistemáticamente repercuten en la igualdad de género y amenazan la supervivencia de las personas y el planeta: las crisis del empleo, los cuidados y el clima. (ONU MUJERES 2021) En este sentido, la crisis del empleo tuvo mayores consecuencias entre las mujeres al precarizar las condiciones laborales, lo que representa un retroceso de más de diez años en su participación en el mercado laboral, por lo que el acceso a la protección social disminuyó. Referente a los cuidados, durante la pandemia se impuso un alto costo a las mujeres y las niñas de todo el mundo, quienes, desde antes de la crisis realizaban tres veces más trabajo doméstico y de cuidados no remunerado que los hombres. Por otro lado, la mayor dependencia de las mujeres a los recursos naturales, la infraestructura y los servicios públicos, aunados al acceso desigual a ellos, genera que la degradación del medio ambiente y el cambio climático las afecten de manera desproporcionada. Ante este contexto, uno de los elementos estratégicos que contribuyen a implementar la política de igualdad es el fortalecimiento institucional de los Mecanismos para el Adelanto de las Mujeres (MAM), con el propósito de que diseñen y ejecuten acciones de atención y medidas especiales de carácter temporal que contribuyan a acortar las brechas de desigualdad entre mujeres y hombres. Por ello, el INMUJERES opera el Programa para el Adelanto, Bienestar e Igualdad de las Mujeres (PROABIM). </t>
  </si>
  <si>
    <t>419.5</t>
  </si>
  <si>
    <t>Programa para el Adelanto, Bienestar e Igualdad de las Mujeres</t>
  </si>
  <si>
    <t>S010</t>
  </si>
  <si>
    <t>98.47</t>
  </si>
  <si>
    <t>98.65</t>
  </si>
  <si>
    <t>167.73</t>
  </si>
  <si>
    <t>UR: AYB</t>
  </si>
  <si>
    <t>175.74</t>
  </si>
  <si>
    <t>18.88</t>
  </si>
  <si>
    <t>AYB</t>
  </si>
  <si>
    <t>261. Porcentaje de mujeres indígenas y afromexicanas apoyadas por 4 modalidades del Programa.</t>
  </si>
  <si>
    <t>22.90</t>
  </si>
  <si>
    <t>17.20</t>
  </si>
  <si>
    <t>207. Porcentaje de mujeres indígenas y afromexicanas apoyadas por la Acción para el Bienestar de Fortalecimiento de las Economías Indígenas y Medio Ambiente</t>
  </si>
  <si>
    <t xml:space="preserve"> AYB- Instituto Nacional de los Pueblos Indígenas </t>
  </si>
  <si>
    <t xml:space="preserve"> El PROBIPI responde de manera integral a las condiciones estructurales de pobreza, marginación, discriminación y desigualdad que viven los pueblos y comunidades indígenas y afromexicanas en todos los ámbitos de la vida cotidiana, debido, entre otras razones, a que no se ha reconocido su capacidad para dar solución a estos problemas desde sus propias instituciones, formas de organización y especificidades culturales.  El INPI ha identificado diversos obstáculos para que los pueblos y comunidades indígenas y afromexicanas tengan una vida en condiciones de dignidad y bienestar desde sus propias culturas y formas de organización, por lo que considera necesario plantear acciones con un enfoque regional e integral que, desde una perspectiva de derechos y pertinencia cultural, atiendan sus demandas relacionadas con el ejercicio de su autonomía y sistemas normativos, el respeto a sus tierras, territorios, recursos naturales y medio ambiente, el acceso a la justicia, el fortalecimiento de su patrimonio cultural y el apoyo para la infraestructura básica y su desarrollo económico. </t>
  </si>
  <si>
    <t>22892</t>
  </si>
  <si>
    <t>52849</t>
  </si>
  <si>
    <t>1607053</t>
  </si>
  <si>
    <t>1633665</t>
  </si>
  <si>
    <t>(Instituto Nacional de los Pueblos Indígenas)</t>
  </si>
  <si>
    <t>175.7</t>
  </si>
  <si>
    <t>Programa para el Bienestar Integral de los Pueblos Indígenas</t>
  </si>
  <si>
    <t>S249</t>
  </si>
  <si>
    <t>3.91</t>
  </si>
  <si>
    <t>9.74</t>
  </si>
  <si>
    <t>UR: 210</t>
  </si>
  <si>
    <t>9.41</t>
  </si>
  <si>
    <t>6.39</t>
  </si>
  <si>
    <t>6.60</t>
  </si>
  <si>
    <t>15.54</t>
  </si>
  <si>
    <t>18.95</t>
  </si>
  <si>
    <t>210</t>
  </si>
  <si>
    <t>Porcentaje de niñas y niños que forman parte de las Agrupaciones Musicales Comunitarias del Sistema Nacional de Fomento Musical</t>
  </si>
  <si>
    <t>28.38</t>
  </si>
  <si>
    <t>45.19</t>
  </si>
  <si>
    <t>Porcentaje actividades cuyo contenido toca o gira en torno a la igualdad de género, sus derivaciones y problemáticas</t>
  </si>
  <si>
    <t xml:space="preserve"> E00- Instituto Nacional de Bellas Artes y Literatura  Secretaria de Cultura </t>
  </si>
  <si>
    <t xml:space="preserve"> Las brechas de desigualdad entre hombres y mujeres son parte de la cotidianidad; tienen una larga historia y se encuentran arraigadas en buena parte del imaginario colectivo de amplios segmentos de la población. Las brechas se manifiestan en discriminación, disparidad en ingresos, en violencia física, económica y psicológica, y en la normalización de micro-agresiones en forma de humor, sarcasmo y narrativas que reflejan una visión heteropatriarcal de la sociedad.   Históricamente el arte ha sido el espacio donde se expresan con mayor fuerza el germen de los movimientos sociales o de las más grandes transformaciones del mundo. Por ello, la programación de acciones o actividades en torno a la igualdad de género, sus problemáticas y derivaciones es necesaria para repensarnos como sociedad, de cara al presente y al futuro. Se trata, por un lado, de estimular desde el mundo simbólico de la música, la danza, el teatro, la literatura, la ópera y las artes visuales reflexiones para lograr deconstruir las bases sobre las cuales las desigualdades entre hombres y mujeres existen, y por otro lado, de visibilizar el trabajo hecho e interpretado por mujeres es espacios libres de violencia, acoso y hostigamiento.  En términos generales, la programación de las coordinaciones nacionales, grupos artísticos y museos no solamente contempla que haya paridad de género en los proyectos programados, sino que se enfatiza un absoluto rechazo a discursos misóginos o discriminatorios en las propuestas. Los centros de trabajo adscritos a las dos Subdirecciones promueven cada vez más actividades que contribuyen a reflexionar sobre la desigualdad de género, los problemas a los que las mujeres deben enfrentarse en diversos contextos, y los posibles escenarios futuros a los que deseablemente como sociedad se puede aspirar y llegar.  Los registros de control escolar de las Agrupaciones Musicales Comunitarias reportan 2,894 niñas y jóvenes (mujeres) beneficiadas directamente con las actividades desarrolladas en este periodo, de un total de 5,933 integrantes.  El programa ?Movimiento Nacional de Agrupaciones Musicales Comunitarias? en esta administración, entre sus principales objetivos se planteó tener un mayor número de niñas y jóvenes (mujeres), entre los integrantes de estas. El programa se desarrolla en las zonas de más alta marginación y con altos índices de violencia. El esfuerzo ha sido muy exitoso, Ya que se ha mantenido un nivel superior al 50% de integrantes mujeres a pesar de los usos y costumbres comunitarios que, entre otros, son que a las niñas no se les permitía la ejecución de aquellos instrumentos con los que tuvieran contacto corporal o el uso tradicional entre hombres.  Sin embargo, derivado de que nuestros programas son completamente incluyentes, no tenemos la posibilidad de controlar el ingreso de un género específico dentro de las agrupaciones, todas y todos los niños que deseen ser parte del programa son bienvenidas y bienvenidos. </t>
  </si>
  <si>
    <t>3039</t>
  </si>
  <si>
    <t>2894</t>
  </si>
  <si>
    <t>24323561</t>
  </si>
  <si>
    <t>23745951</t>
  </si>
  <si>
    <t>(Instituto Nacional de Bellas Artes y Literatura)</t>
  </si>
  <si>
    <t>(Dirección General del Centro Nacional de las Artes)</t>
  </si>
  <si>
    <t>28.3</t>
  </si>
  <si>
    <t>Desarrollo Cultural</t>
  </si>
  <si>
    <t>E011</t>
  </si>
  <si>
    <t>Cultura</t>
  </si>
  <si>
    <t>48</t>
  </si>
  <si>
    <t>0.20</t>
  </si>
  <si>
    <t>4.16</t>
  </si>
  <si>
    <t>5.63</t>
  </si>
  <si>
    <t>4.72</t>
  </si>
  <si>
    <t>Porcentaje de becas otorgadas a mujeres estudiantes o recién egresadas de los niveles técnico o superior (Licenciatura)</t>
  </si>
  <si>
    <t xml:space="preserve"> E00- Instituto Nacional de Bellas Artes y Literatura </t>
  </si>
  <si>
    <t xml:space="preserve"> Continuamos perfeccionando la plataforma para la recepción de solicitudes a fin de transparentar los procesos, a través de los cuales pueda quedar evidencia de la equidad de género en la entrega de solicitudes.   Por otra parte, pretendemos incrementar (de manera paulatina), los montos de las becas (por lo menos una modalidad cada año), a fin de hacerlas más competitivas con relación a otras modalidades de Becas ofertadas por otras instituciones. En este sentido, el principal objetivo es que las mujeres solicitantes se vean beneficiadas y no suspendan sus estudios, evitando con ello el abandono escolar, o bien puedan completar su proceso de titulación logrando con ello un mejor posicionamiento en el campo profesional (laboral). </t>
  </si>
  <si>
    <t>25</t>
  </si>
  <si>
    <t>1646</t>
  </si>
  <si>
    <t>2420</t>
  </si>
  <si>
    <t>4.1</t>
  </si>
  <si>
    <t>Programa Nacional de Becas Artísticas y Culturales</t>
  </si>
  <si>
    <t>S303</t>
  </si>
  <si>
    <t>0.30</t>
  </si>
  <si>
    <t>0.55</t>
  </si>
  <si>
    <t>1.89</t>
  </si>
  <si>
    <t>30.55</t>
  </si>
  <si>
    <t>33.36</t>
  </si>
  <si>
    <t>68.35</t>
  </si>
  <si>
    <t>68.55</t>
  </si>
  <si>
    <t>Porcentaje de avance en las acciones realizadas para implementar un Programa de Salud Psicoemocional con Perspectiva de Género, dirigido a personal de la FGR.</t>
  </si>
  <si>
    <t>Porcentaje de atención a las solicitudes de apoyo correspondientes al Programa de ayuda económica atendidas por la UEGVCM.</t>
  </si>
  <si>
    <t>Porcentaje de lactarios de la FGR a los que se distribuyeron insumos para uso de las madres lactantes o artículos para el acondicionamiento de la sala de lactancia.</t>
  </si>
  <si>
    <t>98.96</t>
  </si>
  <si>
    <t>Grado de satisfacción de las personas participantes en las actividades de difusión organizadas por la UEGVCM, con el fin de promover el conocimiento y la reflexión sobre temas de competencia de la Unidad.</t>
  </si>
  <si>
    <t>Porcentaje de avance en las fases para realizar una actividad de capacitación, coordinada por la Unidad Especial de Género y Violencia contra la Mujer (UEGVCM).</t>
  </si>
  <si>
    <t>Porcentaje de avance en la elaboración de un Proyecto para fortalecer el derecho al acceso a la justicia de las mujeres indígenas y afromexicanas desde una perspectiva de género.</t>
  </si>
  <si>
    <t>Porcentaje de aprobación de personas traductoras, personas intérpretes, personas indígenas, personas afromexicanas y público en general que asistieron a cursos o talleres en temas relacionados con el acceso a la justicia, los derechos humanos y la prevención de la violencia de género, con perspectiva intercultural y lingüística.</t>
  </si>
  <si>
    <t>Porcentaje de aprobación de personas servidoras públicas de los tres niveles de gobierno que asistieron a talleres y cursos de derechos humanos y acceso a la justicia de las personas indígenas y afromexicanas desde las perspectivas de género, interculturalidad e interseccionalidad.</t>
  </si>
  <si>
    <t>47.37</t>
  </si>
  <si>
    <t>46.30</t>
  </si>
  <si>
    <t>47.60</t>
  </si>
  <si>
    <t>Porcentaje de niñas, niños y adolescentes localizados respecto del total de niñas, niños y adolescentes cuya desaparición fue difundida mediante alertas y prealertas AMBER México.</t>
  </si>
  <si>
    <t>93.72</t>
  </si>
  <si>
    <t>88.16</t>
  </si>
  <si>
    <t>Porcentaje de evaluaciones aprobadas respecto del total de evaluaciones aplicadas en las actividades de capacitación y orientación proporcionadas.</t>
  </si>
  <si>
    <t>77.78</t>
  </si>
  <si>
    <t>Porcentaje de cuestionarios aplicados con calificación satisfactoria de los servicios otorgados por la FEVIMTRA a mujeres, niñas, niños y adolescentes víctimas de violencia de género y/o trata de personas que egresan del Refugio Especializado, respecto del total de cuestionarios aplicados.</t>
  </si>
  <si>
    <t>Porcentaje de servicios otorgados por la FEVIMTRA a mujeres, niñas, niños y adolescentes víctimas de violencia de género y/o trata de personas respecto a los servicios requeridos.</t>
  </si>
  <si>
    <t>12.91</t>
  </si>
  <si>
    <t>5.88</t>
  </si>
  <si>
    <t>Porcentaje de carpetas de investigación terminadas por criterios de oportunidad, acuerdos reparatorios cumplidos, suspensión condicional del proceso cumplido, juicio abreviado, oral, no ejercicio de la acción penal, acumuladas, abstención de investigar e incompetencia respecto al total de carpetas de investigación en trámite por delitos competencia de la FEVIMTRA.</t>
  </si>
  <si>
    <t xml:space="preserve"> Secretaria de Fiscalía General de la República </t>
  </si>
  <si>
    <t xml:space="preserve"> Los delitos relativos a hechos de violencia contra las mujeres por su condición de género, los cometidos contra niñas, niños y adolescentes y en materia de trata de personas, competencia de la Fiscalía Especializada en Delitos de Violencia contra las Mujeres, Grupos en Situación de Vulnerabilidad y Trata de Personas. (FEVIMTRA), tienen su origen en la discriminación contra las mujeres y las desigualdades de género. La FEVIMTRA investiga y persigue la comisión de estos delitos, proporciona atención integral a las víctimas y ejecuta acciones de política pública para la capacitación a servidoras y servidores públicos, así como para orientar a la población a fin de alentar la denuncia de estos delitos.  Las mujeres indígenas y afromexicanas se enfrentan a una discriminación arraigada que les impide acceder a la justicia. Son frecuentemente víctimas de violencia de género, matrimonios infantiles y trata de personas. La falta de conocimiento sobre sus derechos, la desconfianza en las autoridades, la escasez de recursos y la discriminación por parte del sistema de justicia agravan su situación. Las barreras lingüísticas representan un desafío, dado que muchas mujeres indígenas tienen un dominio limitado del español o no lo hablan. Además, existe una carencia de traductores e intérpretes calificados y un déficit de personal capacitado en género y diversidad cultural dentro del sistema de procuración de justicia. Consciente de esta problemática, la FGR fortalece las capacidades del funcionariado público relacionado con la procuración de justicia, así como de intérpretes y traductores/as que interactúan con mujeres indígenas desde una perspectiva intercultural, interseccional y de género. Por otra parte, la Unidad Especial de Género y Violencia contra la Mujer (UEGVCM) tiene como objetivo la institucionalización y la transversalidad de la PeG en todas las áreas de la FGR; las problemáticas que esta Unidad atiende se encuentran relacionadas con este objetivo y han sido definidas con base en los resultados obtenidos en diversos estudios, como los siguientes realizados al interior de la FGR:  la Evaluación de los resultados de las capacitaciones y la difusión en temas de PeG [...], la Actualización del diagnóstico institucional sobre la incorporación de la perspectiva de género y la igualdad entre mujeres y hombres y el Diagnóstico para la planeación de un programa de contención y apoyo psicoemocional, con PeG para personal de la FGR. Las acciones y sus respectivos indicadores, responden a problemas identificados en estos estudios y se alinean con las facultades de la UEGVCM establecidas en el artículo 22 fracciones VIII, IX y X del Estatuto Orgánico de la FGR. </t>
  </si>
  <si>
    <t>363</t>
  </si>
  <si>
    <t>823</t>
  </si>
  <si>
    <t>1209</t>
  </si>
  <si>
    <t>1889</t>
  </si>
  <si>
    <t>(Fiscalía Especializada en materia de Derechos Humanos)</t>
  </si>
  <si>
    <t>70.4</t>
  </si>
  <si>
    <t>Investigar y perseguir los delitos cometidos en materia de derechos humanos</t>
  </si>
  <si>
    <t>E009</t>
  </si>
  <si>
    <t>Fiscalía General de la República</t>
  </si>
  <si>
    <t>49</t>
  </si>
  <si>
    <t>0.51</t>
  </si>
  <si>
    <t>0.56</t>
  </si>
  <si>
    <t>UR: 190</t>
  </si>
  <si>
    <t>53.20</t>
  </si>
  <si>
    <t>190</t>
  </si>
  <si>
    <t>Porcentaje de servidoras públicas capacitadas, respecto del total de personal del Instituto Nacional de Ciencias Penales capacitado.</t>
  </si>
  <si>
    <t>36.10</t>
  </si>
  <si>
    <t>Tasa de variación de los documentos difundidos en el micrositio Género y Derecho Penal.</t>
  </si>
  <si>
    <t>33.84</t>
  </si>
  <si>
    <t>Porcentaje de personas servidoras públicas que aprobaron la capacitación en materia de igualdad entre mujeres y hombres, erradicación de la violencia de género y cualquier forma de discriminación de género respecto al total de personas inscritas en los cursos de capacitación impartidos por el INACIPE.</t>
  </si>
  <si>
    <t>Porcentaje de avance en el desarrollo de una investigación en temas relacionados con el feminicidio y su tentativa, respecto del avance programado.</t>
  </si>
  <si>
    <t xml:space="preserve"> Las personas servidoras públicas en las áreas de seguridad pública, procuración y administración de justicia y en ejecución de sanciones, carecen de elementos en temas sobre la igualdad de género con un enfoque circunscrito en las ciencias penales, por lo que el INACIPE contempla la formación y profesionalización altamente especializada de personas servidoras públicas mediante la vinculación de las ciencias penales con la igualdad sustantiva entre mujeres y hombres, los derechos humanos de mujeres, niñas y adolescentes, y la violencia de género. El Secretariado Ejecutivo del Sistema Nacional de Seguridad Pública registró 70,203 mujeres víctimas de lesiones dolosas en 2023; entre ellas se encuentran las mujeres que son quemadas con fuego o ácido, en el que la víctima llega a sobrevivir con la consecuencia de discapacidades físicas producto de las heridas, que le impiden integrarse social y laboralmente a la sociedad, lo que la deja muerta en vida. Existe la necesidad de proponer una reforma para integrar a las razones de género del tipo penal de feminicidio del artículo 325 del Código Penal Federal (CPF), para este tipo de lesiones con fuego o ácido, ya que atentan y ponen en peligro de igual forma la vida de una mujer desde una perspectiva de género.  El INACIPE a través de sus investigaciones busca obtener como resultado una referencia en las ciencias penales, específicamente en el feminicidio y su tentativa, como un tema pendiente para mujeres quemadas con fuego o ácido. </t>
  </si>
  <si>
    <t>147</t>
  </si>
  <si>
    <t>205</t>
  </si>
  <si>
    <t>474</t>
  </si>
  <si>
    <t>766</t>
  </si>
  <si>
    <t>Realizar investigación académica en el marco de las ciencias penales</t>
  </si>
  <si>
    <t>Porcentaje de avance del estudio sobre el estado de atención a la violencia política contra las mujeres en razón de género en las entidades federativas.</t>
  </si>
  <si>
    <t>Porcentaje de personas servidoras públicas operadoras de los sistemas de atención ciudadana FISENET y FISETEL y personal ministerial de la FISEL certificadas, respecto al total de personas servidoras públicas que presentaron evaluación final para su certificación.</t>
  </si>
  <si>
    <t xml:space="preserve"> La violencia política contra las mujeres en razón de género (VPCMRG) es una problemática que abarca una serie de conductas destinadas a intimidar y/o excluir a las mujeres de la participación en la vida política. Estas conductas incluyen agresiones físicas, amenazas, difamación, acoso sexual, violencia verbal o psicológica, e incluso homicidios.  Además, la VPCMRG puede tener repercusiones significativas a nivel psicológico para la víctima, limitando su participación política efectiva, perpetrando la desigualdad de géneros y disminuyendo con ello la presencia de las mujeres en posiciones de liderazgo. La importancia de este desafío se complementa con la adición del artículo 20 Bis a la Ley General en materia de Delitos Electorales, compuesto por 14 fracciones, que buscan sancionar a quien ejerza violencia política contra las mujeres en razón de género. De acuerdo con el Instituto Nacional Electoral, al 20 de marzo de 2024, se encuentran inscritas 381 personas en el Registro Nacional de Personas Sancionadas en Materia de Violencia Política contra las Mujeres en Razón de Género, de las cuales 334 han sido sancionadas. Las entidades en las que se presenta una mayor incidencia son: Oaxaca (135), Veracruz (46), Tabasco (31) y Chiapas (22).  Según la consultora Etellek, en los comicios de 2021 se registró el mayor número de casos de violencia política contra las mujeres, representando el 36% de un total de 810 víctimas. Lo anterior refleja la gravedad y la urgencia de atender de manera efectiva esta problemática. En este sentido, para la Fiscalía Especializada en materia de Delitos Electorales (FISEL), resulta crucial continuar con acciones de difusión y capacitación al público en general, a efecto de continuar dando visibilidad a la problemática que existe, así como otorgar especialización al personal de la FISEL, para optimizar la atención a mujeres víctimas de este tipo de violencia. </t>
  </si>
  <si>
    <t>(Fiscalía Especializada en materia de Delitos Electorales)</t>
  </si>
  <si>
    <t>Investigar, perseguir y prevenir delitos del orden electoral</t>
  </si>
  <si>
    <t>2.30</t>
  </si>
  <si>
    <t>4.65</t>
  </si>
  <si>
    <t>UR: 811</t>
  </si>
  <si>
    <t>90.43</t>
  </si>
  <si>
    <t>90.80</t>
  </si>
  <si>
    <t>811</t>
  </si>
  <si>
    <t>Porcentaje de reembolso del pago de Inscripción y colegiaturas a las y los hijos de las personas servidoras públicas de la FGR, que hayan fallecido en el desempeño de funciones de policía o apoyo directo a las tareas de combate a la delincuencia.</t>
  </si>
  <si>
    <t xml:space="preserve"> El personal con funciones de policía o apoyo directo al combate a la delincuencia adscrito a la Fiscalía General de la República desarrolla actividades que ponen en peligro su vida. Comúnmente, estas personas servidoras públicas son el principal sostén económico de sus familias. Ante su deceso, sus familias resienten un grave deterioro en sus ingresos económicos; y entre los gastos más recurrentes se encuentra el pago por concepto de inscripción y colegiaturas de hijas e hijos. Por lo anterior, es necesario otorgar la ayuda económica extraordinaria para el pago de colegiaturas e inscripciones de las y los hijos de las personas servidoras públicas con funciones de policía o de apoyo directo a las tareas de combate a la delincuencia, que hayan fallecido en el desempeño de las mismas, tal como lo establece el Acuerdo A/054/02 del Procurador General de la República. Dado que la mayor parte de las personas servidoras públicas fallecidas son hombres, sus parejas, hijos e hijas quedan colocados en un estado emocional y económico inestable derivado de la pérdida, por lo que, con la ayuda económica otorgada se coadyuva a que las familias afectadas tengan este tipo de apoyo por la pérdida de la madre, padre o tutor/a en el desempeño de esas funciones. </t>
  </si>
  <si>
    <t>(Unidad de Recursos Humanos)</t>
  </si>
  <si>
    <t>4.6</t>
  </si>
  <si>
    <t>UR: GYR</t>
  </si>
  <si>
    <t>13.50</t>
  </si>
  <si>
    <t>GYR</t>
  </si>
  <si>
    <t>Cobertura de detección de primera vez de Diabetes Mellitus en población derechohabiente de 20 años y más</t>
  </si>
  <si>
    <t>6.30</t>
  </si>
  <si>
    <t>9.04</t>
  </si>
  <si>
    <t>18.20</t>
  </si>
  <si>
    <t>Cobertura de mastografía de tamizaje de primera vez en mujeres entre 50 y 69 años</t>
  </si>
  <si>
    <t>11.50</t>
  </si>
  <si>
    <t>13.10</t>
  </si>
  <si>
    <t>24.50</t>
  </si>
  <si>
    <t xml:space="preserve"> Cobertura de tamizaje de primera vez de Cáncer Cérvico Uterino en mujeres entre 25 y 64 años</t>
  </si>
  <si>
    <t>Proporción</t>
  </si>
  <si>
    <t xml:space="preserve">Proporción de Adolescentes Embarazadas </t>
  </si>
  <si>
    <t>Porcentaje de entrevistas de consejería anticonceptiva</t>
  </si>
  <si>
    <t xml:space="preserve"> GYR- Instituto Mexicano del Seguro Social </t>
  </si>
  <si>
    <t xml:space="preserve"> En México, el embarazo en adolescentes es un problema de Salud Pública, que conlleva a rezago en su educación con afectación en su desarrollo sociocultural y pérdida de oportunidades para lograr proyectos de vida, además de poner en riesgo a su salud e incluso la muerte de ella o su producto. Tiene el propósito de medir el impacto de acciones en relación a la Salud Reproductiva específicamente la planeación de un embarazo en mejores condiciones. Desde el punto de vista biomédico el embarazo adolescente incrementa el riesgo de morbilidad y mortalidad materna, perinatal y neonatal. Por lo anterior y con la finalidad de postergar el primer embarazo en la adolescente y retrasar un siguiente, se debe fortalecer la entrega oportuna a la población sea o no derechohabiente de los servicios de planificación familiar y anticoncepción, de comunicación educativa personalizada, respectando los derechos humanos, sexuales, reproductivos y el derecho a la libre decisión informada y voluntaria, identificando expectativas, necesidades personales y riesgos reproductivos. Realizar el fortalecimiento técnico del personal médico, de enfermería y trabajo social, para garantizar la prestación del servicio en forma oportuna y de calidad dirigida a la mujer y al hombre en edad reproductiva, además de realizar la detección de VIH mediante prueba rápida voluntaria en adolescentes y mujeres embarazadas para evitar la trasmisión perinatal. La detección oportuna de padecimientos crónicos como la diabetes mellitus tipo 2 y cánceres en la mujer, representa una oportunidad para modificar favorablemente la historia natural de la enfermedad, con ello se pretende instituir el tratamiento oportuno para evitar complicaciones que afectan la calidad de vida o aceleran la muerte prematura. </t>
  </si>
  <si>
    <t>7582557</t>
  </si>
  <si>
    <t>55052664</t>
  </si>
  <si>
    <t>(Instituto Mexicano del Seguro Social)</t>
  </si>
  <si>
    <t>Prevención y control de enfermedades</t>
  </si>
  <si>
    <t>Instituto Mexicano del Seguro Social</t>
  </si>
  <si>
    <t>50</t>
  </si>
  <si>
    <t>66.23</t>
  </si>
  <si>
    <t>70.65</t>
  </si>
  <si>
    <t>68.80</t>
  </si>
  <si>
    <t xml:space="preserve">Porcentaje de madres trabajadoras beneficiarias mediante el servicio de guardería </t>
  </si>
  <si>
    <t>82.57</t>
  </si>
  <si>
    <t>79.12</t>
  </si>
  <si>
    <t>70.10</t>
  </si>
  <si>
    <t>Porcentaje de ocupación en guarderías</t>
  </si>
  <si>
    <t>12.59</t>
  </si>
  <si>
    <t>12.01</t>
  </si>
  <si>
    <t>12.10</t>
  </si>
  <si>
    <t>Porcentaje de atención de la demanda potencial del servicio de guarderías</t>
  </si>
  <si>
    <t xml:space="preserve"> Las personas trabajadoras afiliadas al IMSS, con hijos menores de cuatro años, enfrentan dificultades para la provisión de cuidados para el desarrollo de sus hijos mientras atienden sus actividades laborales. </t>
  </si>
  <si>
    <t>100341</t>
  </si>
  <si>
    <t>91993</t>
  </si>
  <si>
    <t>232946</t>
  </si>
  <si>
    <t>Servicios de guardería</t>
  </si>
  <si>
    <t>5.90</t>
  </si>
  <si>
    <t>Promedio de atenciones prenatales por embarazada</t>
  </si>
  <si>
    <t>53.60</t>
  </si>
  <si>
    <t>Oportunidad de inicio de la vigilancia prenatal.</t>
  </si>
  <si>
    <t xml:space="preserve"> No todas las mujeres embarazadas acuden dentro de las primeras 13 semanas y 6 días de gestación a la vigilancia prenatal para identificar tempranamente factores de riesgo y/o complicaciones en el binomio madre-hijo. No siempre la mujer embarazada acude a su consulta prenatal para favorecer la oportunidad de brindarle acciones preventivas, educativas y asistenciales para el autocuidado de la salud del binomio. </t>
  </si>
  <si>
    <t>183395</t>
  </si>
  <si>
    <t>14246204</t>
  </si>
  <si>
    <t>1.02</t>
  </si>
  <si>
    <t>UR: GYN</t>
  </si>
  <si>
    <t>GYN</t>
  </si>
  <si>
    <t xml:space="preserve">Porcentaje de estrategias transversales en materia de equidad de género instrumentadas en las Unidades Administrativas del Instituto </t>
  </si>
  <si>
    <t>53.33</t>
  </si>
  <si>
    <t>750.00</t>
  </si>
  <si>
    <t xml:space="preserve">Porcentaje de Pláticas de sensibilización y formación en materia de igualdad, no discriminación y de acceso de las mujeres a una vida libre de violencia </t>
  </si>
  <si>
    <t xml:space="preserve">Porcentaje de materiales de difusión sobre el tema de igualdad, no discriminación y de acceso de las mujeres a una vida libre de violencia elaborados </t>
  </si>
  <si>
    <t xml:space="preserve"> GYN- Instituto de Seguridad y Servicios Sociales de los Trabajadores del Estado </t>
  </si>
  <si>
    <t xml:space="preserve"> Conforme a los informes anual de denuncias recibidas en el ISSSTE durante el año 2023, 36 de los 53 Comités de Ética del Instituto registraron 177 denuncias presentadas por mujeres por hostigamiento sexual, acoso sexual, actos de discriminación o violencia en razón de género, en contraste con las presentadas por hombres que solo ascendió a 3 reportes. Lo que representa que la violencia se puede presentar en el marco de cualquier interacción social e implica una violación a los derechos humanos de las personas, particularmente de las mujeres y las niñas y que impide gravemente que las mujeres ejerzan plenamente sus derechos y libertades, en condiciones de igualdad con el hombre constituyendo un obstáculo para el logro de la igualdad sustantiva. Este tipo de violencia tiene entre sus causas las relaciones de poder históricamente desiguales entre mujeres y hombres cuyo impacto se refleja en todos los sectores y que influye en su desarrollo personal y social  En vista de que la violencia se considera un problema de salud pública; y reconociendo el papel fundamental que juega el personal del Instituto de Seguridad y Servicios Sociales de los Trabajadores del Estado ISSSTE, en el cumplimiento de los servicios de salud, es necesario brindarles a las personas trabajadoras del instituto herramientas y competencias para prevenir, identificar y atender la violencia en cualquiera de sus formas. </t>
  </si>
  <si>
    <t>7306</t>
  </si>
  <si>
    <t>21395</t>
  </si>
  <si>
    <t>41474</t>
  </si>
  <si>
    <t>65765</t>
  </si>
  <si>
    <t>(Instituto de Seguridad y Servicios Sociales de los Trabajadores del Estado)</t>
  </si>
  <si>
    <t>Equidad de Género</t>
  </si>
  <si>
    <t>Instituto de Seguridad y Servicios Sociales de los Trabajadores del Estado</t>
  </si>
  <si>
    <t>51</t>
  </si>
  <si>
    <t>543.20</t>
  </si>
  <si>
    <t>1,493.29</t>
  </si>
  <si>
    <t>3038.09</t>
  </si>
  <si>
    <t>2.61</t>
  </si>
  <si>
    <t>2.75</t>
  </si>
  <si>
    <t>2.70</t>
  </si>
  <si>
    <t>Consulta</t>
  </si>
  <si>
    <t>Promedio de consultas por mujer embarazada</t>
  </si>
  <si>
    <t xml:space="preserve"> Prevención de enfermedades, promoción de la salud y rehabilitación en las personas gestantes afectadas debido a la falta de asistencia a consultas programadas, lo que impide llevar un correcto control durante todo el embarazo, informar adecuadamente a las personas gestantes sobre signos de alarma obstétrica, los beneficios de la lactancia materna y a nivel nacional un impacto negativo en la tasa de mortalidad materna. </t>
  </si>
  <si>
    <t>21619</t>
  </si>
  <si>
    <t>83160</t>
  </si>
  <si>
    <t>3038.0</t>
  </si>
  <si>
    <t>Prevención y Control de Enfermedades</t>
  </si>
  <si>
    <t>E043</t>
  </si>
  <si>
    <t>7.55</t>
  </si>
  <si>
    <t>12.7</t>
  </si>
  <si>
    <t>UR: T9N</t>
  </si>
  <si>
    <t>11.00</t>
  </si>
  <si>
    <t>T9N</t>
  </si>
  <si>
    <t>I6. Porcentaje de trabajadoras y trabajadores que asistieron a actividades para la protección del salario, educación financiera, bienestar económico y de consumo con perspectiva de género e interseccionalidad, respecto de las asistencias programadas.</t>
  </si>
  <si>
    <t>27.00</t>
  </si>
  <si>
    <t>I5. Porcentaje de trabajadoras y trabajadores que asistieron a actividades culturales y recreativas con perspectiva de género, interseccionalidad, interculturalidad y enfoque de derechos humanos, con respecto a las asistencias programadas.</t>
  </si>
  <si>
    <t>I4.  Porcentaje de servicios de acompañamiento psicosocial integral proporcionados, con respecto a los servicios programados.</t>
  </si>
  <si>
    <t>28.00</t>
  </si>
  <si>
    <t>I3. Porcentaje de trabajadoras y trabajadores que recibieron servicios de orientación y acompañamiento en el Centro de Atención y Bienestar Laboral y de Género, con respecto al número de trabajadoras y trabajadores programados en el año.</t>
  </si>
  <si>
    <t>I2. Porcentaje de trabajadoras y trabajadores que participaron en los talleres y/o cursos en igualdad entre mujeres y hombres, inclusión, no discriminación, vida libre de violencias y nuevas masculinidades, con respecto al número de participantes programados.</t>
  </si>
  <si>
    <t>I1. Porcentaje de trabajadoras y trabajadores asistentes a actividades de sensibilización en inclusión, igualdad entre mujeres y hombres, no discriminación y acceso a la vida libre de violencias, con respecto al total de asistentes programado.</t>
  </si>
  <si>
    <t xml:space="preserve"> T9N- Pemex Corporativo </t>
  </si>
  <si>
    <t xml:space="preserve"> Las trabajadoras y los trabajadores de Petróleos Mexicanos presentan un limitado acceso a la igualdad de oportunidades y una naturalización de la violencia laboral y sexual, que se manifiestan en diversas expresiones de discriminación, exclusión y tipos de violencias en el ámbito laboral. </t>
  </si>
  <si>
    <t>9146</t>
  </si>
  <si>
    <t>15912</t>
  </si>
  <si>
    <t>19129</t>
  </si>
  <si>
    <t>32571</t>
  </si>
  <si>
    <t>(Pemex Corporativo)</t>
  </si>
  <si>
    <t>Petróleos Mexicanos</t>
  </si>
  <si>
    <t>0.17</t>
  </si>
  <si>
    <t>1.67</t>
  </si>
  <si>
    <t>UR: TVV</t>
  </si>
  <si>
    <t>TVV</t>
  </si>
  <si>
    <t>EPS I-1. Porcentaje de salas de lactancia programadas instaladas en el ámbito de la EPS Generación I.</t>
  </si>
  <si>
    <t>EPS II-1. Porcentaje de salas de lactancia programadas instaladas en el ámbito de la EPS Generación II</t>
  </si>
  <si>
    <t>EPS IV-3. Porcentaje de mujeres adscritas a Generación IV, capacitadas en procesos sustantivos o técnicos.</t>
  </si>
  <si>
    <t>EPS IV-2. Porcentaje de ludotecas instaladas en el ámbito de la EPS Generación IV para contribuir a la conciliación de la vida laboral y familiar.</t>
  </si>
  <si>
    <t>EPS IV-1. Porcentaje de los centros de trabajo de la EPS Generación IV, comprometidos para certificarse en la norma NMX-R-025-SCFI-2015</t>
  </si>
  <si>
    <t>EPS V-2. Porcentaje de mujeres adscritas a la EPS Generación V capacitadas en procesos sustantivos o técnicos.</t>
  </si>
  <si>
    <t>EPS V-1. Porcentaje del personal adscrito a la EPS Generación V alcanzado por la campaña de difusión en temas de igualdad de género</t>
  </si>
  <si>
    <t>EPS VI-2. Porcentaje de mujeres superintendentas adscritas a la EPS Generación VI capacitadas en procesos técnicos o sustantivos</t>
  </si>
  <si>
    <t>EPS VI-1. Porcentaje de ejemplares del libro Mujeres en la Industria Eléctrica Mexicana 2 programados por la EPS Gen. VI a personal de la CFE en el marco del Día Internacional de la Mujer entregados</t>
  </si>
  <si>
    <t xml:space="preserve"> TVV- CFE Consolidado </t>
  </si>
  <si>
    <t xml:space="preserve"> La CFE está comprometida con la igualdad de género y lo hace patente mediante la implementación de acciones que en el marco del Programa de Igualdad de Género e Inclusión de la CFE 2020-2024. Asimismo, realiza acciones que permiten fortalecer, transversalizar e institucionalizar la perspectiva de género en el actuar de la CFE. Por lo anterior, la CFE realizará acciones de difusión, capacitación e instalación de salas de lactancia, entre otras actividades.  </t>
  </si>
  <si>
    <t>3034</t>
  </si>
  <si>
    <t>1288</t>
  </si>
  <si>
    <t>(CFE Consolidado)</t>
  </si>
  <si>
    <t>Operación y mantenimiento de las centrales generadoras de energía eléctrica</t>
  </si>
  <si>
    <t>E561</t>
  </si>
  <si>
    <t>Comisión Federal de Electricidad</t>
  </si>
  <si>
    <t>53</t>
  </si>
  <si>
    <t>0.70</t>
  </si>
  <si>
    <t>1.42</t>
  </si>
  <si>
    <t>EPS Transmisión-3. Porcentaje de mujeres adscritas a la EPS Transmisión capacitadas en procesos sustantivos o técnicos.</t>
  </si>
  <si>
    <t>EPS Transmisión-2. Porcentaje del personal adscrito a la EPS Transmisión alcanzado por la campaña de difusión en temas de igualdad de género, erradicación de la violencia y no discriminación por género</t>
  </si>
  <si>
    <t>EPS Transmisión-1. Porcentaje de salas de lactancia programadas instaladas en el ámbito de la EPS Transmisión</t>
  </si>
  <si>
    <t xml:space="preserve"> La CFE está comprometida con la igualdad de género y lo hace patente mediante la implementación de acciones que en el marco del Programa de Igualdad de Género e Inclusión de la CFE 2020-2024. Asimismo, realiza acciones que permiten fortalecer, transversalizar e institucionalizar la perspectiva de género en el actuar de la CFE. Por lo anterior, la CFE realizará acciones de difusión, de capacitación e instalación de salas de lactancia. </t>
  </si>
  <si>
    <t>5222</t>
  </si>
  <si>
    <t>1557</t>
  </si>
  <si>
    <t>876</t>
  </si>
  <si>
    <t>Operación y mantenimiento de la Red Nacional de Transmisión</t>
  </si>
  <si>
    <t>E579</t>
  </si>
  <si>
    <t>0.60</t>
  </si>
  <si>
    <t>1.8</t>
  </si>
  <si>
    <t>EPS Distribución-1. Porcentaje de salas de lactancia instaladas en el ámbito de la EPS Distribución</t>
  </si>
  <si>
    <t>EPS Distribución-2. Porcentaje de mujeres adscritas a la EPS Distribución, capacitadas en procesos sustantivos o técnicos.</t>
  </si>
  <si>
    <t xml:space="preserve"> La CFE está comprometida con la igualdad de género y lo hace patente mediante la implementación de acciones que en el marco del Programa de Igualdad de Género e Inclusión de la CFE 2020-2024. Asimismo, realiza acciones que permiten fortalecer, transversalizar e institucionalizar la perspectiva de género en el actuar de la CFE. Por lo anterior, la CFE realizará acciones de capacitación e instalación de salas de lactancia, entre otras acciones. </t>
  </si>
  <si>
    <t>602</t>
  </si>
  <si>
    <t>372</t>
  </si>
  <si>
    <t>Operación y mantenimiento de la infraestructura del proceso de distribución de energía eléctrica</t>
  </si>
  <si>
    <t>E580</t>
  </si>
  <si>
    <t>0.54</t>
  </si>
  <si>
    <t>SSB-2. Porcentaje de salas de lactancia programas instaladas en el ámbito de la EPS Suministrador de Servicios Básicos</t>
  </si>
  <si>
    <t>SSB-1. Porcentaje de trabajadoras adscritas a la EPS Suministrador de Servicios Básicos alcanzadas por la campaña de difusión en temas de igualdad de género, erradicación de la violencia y no discriminación por género</t>
  </si>
  <si>
    <t xml:space="preserve"> La CFE está comprometida con la igualdad de género y lo hace patente mediante la implementación de acciones que en el marco del Programa de Igualdad de Género e Inclusión de la CFE 2020-2024. Asimismo, realiza acciones que permiten fortalecer, transversalizar e institucionalizar la perspectiva de género en el actuar de la CFE. Por lo anterior, la CFE realizará acciones de difusión e instalación de salas de lactancia, entre otras acciones. </t>
  </si>
  <si>
    <t>1910</t>
  </si>
  <si>
    <t>Comercialización de energía eléctrica y productos asociados</t>
  </si>
  <si>
    <t>E581</t>
  </si>
  <si>
    <t>AI. Porcentaje del personal adscrito a la Auditoría Interna alcanzado por la campaña de difusión en temas de igualdad de género, erradicación de la violencia y no discriminación por género.</t>
  </si>
  <si>
    <t>OAG-1. Porcentaje de carteles programados por la Oficina del Abogado General realizados</t>
  </si>
  <si>
    <t>DCO-2. Porcentaje de las cápsulas audiovisuales programadas por la Dirección Corporativa de Operaciones realizadas</t>
  </si>
  <si>
    <t>DCO-1. Porcentaje de los centros de trabajo programados de la Dirección Corporativa de Operaciones alcanzado por la campaña de difusión en temas de igualdad de género, erradicación de la violencia y no discriminación por género.</t>
  </si>
  <si>
    <t>DCIPI-2. Porcentaje de mujeres adscritas a la Dirección Corporativa de Ingeniería y Proyectos de Infraestructura capacitadas en procesos sustantivos o técnicos.</t>
  </si>
  <si>
    <t>DCIPI-1. Porcentaje del personal adscrito a la Dirección Corporativa de Ingeniería y Proyectos de Infraestructura alcanzado por la campaña de difusión en temas de igualdad de género, erradicación de la violencia y no discriminación por género.</t>
  </si>
  <si>
    <t>CCC- Porcentaje del personal adscrito a la Coordinación de Comunicación Corporativa capacitado en temas de igualdad de género, erradicación de la violencia y no discriminación por género</t>
  </si>
  <si>
    <t xml:space="preserve"> La CFE está comprometida con la igualdad de género y lo hace patente mediante la implementación de acciones que en el marco del Programa de Igualdad de Género e Inclusión de la CFE 2020-2024. Asimismo, realiza acciones que permiten fortalecer, transversalizar e institucionalizar la perspectiva de género en el actuar de la CFE. Por lo anterior, la CFE realizará acciones de difusión y capacitación, entre otras actividades. </t>
  </si>
  <si>
    <t>2152</t>
  </si>
  <si>
    <t>979</t>
  </si>
  <si>
    <t>0.6</t>
  </si>
  <si>
    <t>Prestación de servicios corporativos</t>
  </si>
  <si>
    <t>E582</t>
  </si>
  <si>
    <t>0.12</t>
  </si>
  <si>
    <t>DCNC-2. Porcentaje de mujeres adscritas a la Dirección Corporativa de Negocios Comerciales, capacitadas en procesos sustantivos o técnicos.</t>
  </si>
  <si>
    <t>DCNC-1. Porcentaje de los centros de trabajo de la Dirección Corporativa de Negocios Comerciales, comprometidos para certificarse en la norma NMX-R-025-SCFI-2015.</t>
  </si>
  <si>
    <t xml:space="preserve"> La CFE está comprometida con la igualdad de género y lo hace patente mediante la implementación de acciones que en el marco del Programa de Igualdad de Género e Inclusión de la CFE 2020-2024. Asimismo, realiza acciones que permiten fortalecer, transversalizar e institucionalizar la perspectiva de género en el actuar de la CFE. Por lo anterior, la CFE realizará acciones de difusión y certificación de centros de trabajo en la NOM-025, entre otras actividades. </t>
  </si>
  <si>
    <t>Funciones en relación con Estrategias de Negocios Comerciales, así como potenciales nuevos negocios</t>
  </si>
  <si>
    <t>E585</t>
  </si>
  <si>
    <t>DCA-2. Porcentaje del personal adscrito a la Unidad de Género e Inclusión certificado como Personas Consejeras</t>
  </si>
  <si>
    <t>DCA-1. Porcentaje de ejemplares de Mujeres en la Industria Eléctrica Mexicana 2 programados por la Dirección Corporativa de Administración entregados a personal de la CFE</t>
  </si>
  <si>
    <t>DCF- Porcentaje del personal adscrito a la Dirección Corporativa de Finanzas alcanzado por la campaña de difusión en temas de igualdad de género, erradicación de la violencia y no discriminación por género</t>
  </si>
  <si>
    <t xml:space="preserve"> La CFE está comprometida con la igualdad de género y lo hace patente mediante la implementación de acciones que en el marco del Programa de Igualdad de Género e Inclusión de la CFE 2020-2024. Asimismo, realiza acciones que permiten fortalecer, transversalizar e institucionalizar la perspectiva de género en el actuar de la CFE. Por lo anterior, la CFE realizará acciones de difusión y de certificación de su personal, entre otras acciones. </t>
  </si>
  <si>
    <t>102</t>
  </si>
  <si>
    <t>DCPE- Porcentaje del personal adscrito a la DCPE alcanzado por la campaña de difusión en temas de igualdad de género, erradicación de la violencia y no discriminación por género</t>
  </si>
  <si>
    <t xml:space="preserve"> La CFE está comprometida con la igualdad de género y lo hace patente mediante la implementación de acciones que en el marco del Programa de Igualdad de Género e Inclusión de la CFE 2020-2024. Asimismo, realiza acciones que permiten fortalecer, transversalizar e institucionalizar la perspectiva de género en el actuar de la CFE. Por lo anterior, la CFE realizará acciones de difusión. </t>
  </si>
  <si>
    <t>Planeación Estratégica de la Comisión Federal de Electricidad</t>
  </si>
  <si>
    <t>P552</t>
  </si>
  <si>
    <t>Fuente: Dependencias y entidades de la Administración Pública Federal.</t>
  </si>
  <si>
    <t>2/ El presupuesto no se suma en el total por ser recursos propios.</t>
  </si>
  <si>
    <t>1/ Se presenta el monto total del Ramo 18, no obstante, para el total del aprobado anual no se suman 294,812 pesos,  1,792,631 pesos del monto del autorizado anual, 654,873 pesos del autorizado al periodo y 611,067 pesos del pagado, los cuales corresponden a recursos propios del programa presupuestario Dirección, coordinación y control de la operación del Sistema Eléctrico Nacional.</t>
  </si>
  <si>
    <t>Comisión Federal de Electricidad 2/</t>
  </si>
  <si>
    <t>Petróleos Mexicanos 2/</t>
  </si>
  <si>
    <t>Instituto de Seguridad y Servicios Sociales de los Trabajadores del Estado 2/</t>
  </si>
  <si>
    <t>Instituto Mexicano del Seguro Social 2/</t>
  </si>
  <si>
    <t>Energía 1/</t>
  </si>
  <si>
    <t>Total</t>
  </si>
  <si>
    <t>(d)/(c)*100</t>
  </si>
  <si>
    <t>(d)/(b)*100</t>
  </si>
  <si>
    <t>(d)</t>
  </si>
  <si>
    <t>(c)</t>
  </si>
  <si>
    <t>(b)</t>
  </si>
  <si>
    <t>(a)</t>
  </si>
  <si>
    <t>Autorizado al
período</t>
  </si>
  <si>
    <t>Autorizado
anual</t>
  </si>
  <si>
    <t>Porcentaje de avance</t>
  </si>
  <si>
    <t>Autorizado
al período</t>
  </si>
  <si>
    <t>Aprobado
anual</t>
  </si>
  <si>
    <t>Avance en el ejercicio del presupuesto</t>
  </si>
  <si>
    <t>Indicadores
Reportados</t>
  </si>
  <si>
    <t>Programas
Presupuestarios</t>
  </si>
  <si>
    <t>Segundo Trimestre de 2024</t>
  </si>
  <si>
    <t>Informes Sobre la Situación Económica, las Finanzas
Públicas y la Deuda Pública, Anexos</t>
  </si>
  <si>
    <t>Porcentaje respecto de su total</t>
  </si>
  <si>
    <t>TOTAL</t>
  </si>
  <si>
    <t>100 o más</t>
  </si>
  <si>
    <t>Más de 75
menos de
100</t>
  </si>
  <si>
    <t>Más de 50
hasta 75</t>
  </si>
  <si>
    <t>Hasta 50</t>
  </si>
  <si>
    <t>Sin avance</t>
  </si>
  <si>
    <t>Con avance</t>
  </si>
  <si>
    <t>Avance de los indicadores reportados respecto a la meta programada al período</t>
  </si>
  <si>
    <t>EVOLUCIÓN DE LAS EROGACIONES CORRESPONDIENTES AL ANEXO PARA LA IGUALDAD ENTRE MUJERES Y HOMBRES</t>
  </si>
  <si>
    <r>
      <t xml:space="preserve">Monto Aprobado </t>
    </r>
    <r>
      <rPr>
        <sz val="10"/>
        <rFont val="Montserrat"/>
      </rPr>
      <t xml:space="preserve">
(millones de pesos)</t>
    </r>
  </si>
  <si>
    <r>
      <t>Acciones realizadas en el periodo
UR:</t>
    </r>
    <r>
      <rPr>
        <sz val="10"/>
        <rFont val="Montserrat"/>
      </rPr>
      <t xml:space="preserve"> TVV
El P 552 no tiene acciones que reportar en este trimestre.</t>
    </r>
  </si>
  <si>
    <r>
      <t>Justificación de diferencia de avances con respecto a las metas programadas
UR:</t>
    </r>
    <r>
      <rPr>
        <sz val="10"/>
        <rFont val="Montserrat"/>
      </rPr>
      <t xml:space="preserve"> TVV
La meta es anual por lo que no aplica en este periodo. </t>
    </r>
  </si>
  <si>
    <r>
      <t>Acciones de mejora para el siguiente periodo
UR:</t>
    </r>
    <r>
      <rPr>
        <sz val="10"/>
        <rFont val="Montserrat"/>
      </rPr>
      <t xml:space="preserve"> TVV
Sin información</t>
    </r>
  </si>
  <si>
    <r>
      <t>Acciones realizadas en el periodo
UR:</t>
    </r>
    <r>
      <rPr>
        <sz val="10"/>
        <rFont val="Montserrat"/>
      </rPr>
      <t xml:space="preserve"> TVV
Continuidad en la campaña ?Día Naranja?. El 25 de abril se difundió vía correo institucional, una infografía sobre normativa interna en materia de prevención de violencia de género en la CFE. El 25 de mayo se realizó una infografía sobre los mecanismos de denuncia para casos de hostigamiento sexual y acoso sexual con los que cuenta la CFE, este material fue difundido a través del correo electrónico institucional. Con motivo del Día Naranja de junio, se difundió a través del correo electrónico institucional una infografía con información relevante sobre la violencia contra las mujeres.;  Difusión. Durante el segundo trimestre de 2024, se realizaron alrededor de 13 campañas de difusioìn en materia de igualdad de geìnero y de prevencioìn del hostigamiento sexual y acoso sexual.  ;  Capacitación. Durante el segundo trimestre de 2024, la UGI brindó 3,406 espacios de capacitación (1,370 hombres y 2,036 mujeres), a través de cursos, conferencias y talleres. ;  Verificación de salas de lactanc;  Murales ?Juntas por la igualdad? Como parte de las estrategias en torno a la igualdad de género, se realizaron en este segundo trimestre 16 murales con mensajes alusivos a la igualdad de género en diversos centros de trabajo, lo cual constituye una acción de apropiación del espacio laboral por parte de las trabajadoras, con la finalidad de identificarse como parte de los espacios que predominantemente han sido ocupados por hombres.  </t>
    </r>
  </si>
  <si>
    <r>
      <t>Justificación de diferencia de avances con respecto a las metas programadas
UR:</t>
    </r>
    <r>
      <rPr>
        <sz val="10"/>
        <rFont val="Montserrat"/>
      </rPr>
      <t xml:space="preserve"> TVV
La meta es anual por lo que no se reporta en el presente trimestre.</t>
    </r>
  </si>
  <si>
    <r>
      <t>Acciones realizadas en el periodo
UR:</t>
    </r>
    <r>
      <rPr>
        <sz val="10"/>
        <rFont val="Montserrat"/>
      </rPr>
      <t xml:space="preserve"> TVV
El PP E585 no tiene acciones que reportar en este periodo. </t>
    </r>
  </si>
  <si>
    <r>
      <t>Justificación de diferencia de avances con respecto a las metas programadas
UR:</t>
    </r>
    <r>
      <rPr>
        <sz val="10"/>
        <rFont val="Montserrat"/>
      </rPr>
      <t xml:space="preserve"> TVV
La meta es anual por lo que en este segundo trimestre no aplica. </t>
    </r>
  </si>
  <si>
    <r>
      <t>Acciones realizadas en el periodo
UR:</t>
    </r>
    <r>
      <rPr>
        <sz val="10"/>
        <rFont val="Montserrat"/>
      </rPr>
      <t xml:space="preserve"> TVV
Durante el segundo trimestre de 2024, la Dirección Corporativa de Operaciones imprimió 115 ejemplares del libro Mujeres en la Industria Eléctrica Mexicana volumen II, de los cuales se distribuyeron 99 entre el personal de seis centros de trabajo que integran la Dirección Corporativa de Operaciones: Unidad de Servicios Técnicos, Gerencia de Proyectos Geotermoeléctricos, Jefatura de la Dirección Corporativa de Operaciones, Gerencia de Ingeniería Especializada, Subdirección de Negocios de Redes, y Residencia Los Humeros.   Por su parte, la Oficina del Abogado General señaló que difundieron los 22 carteles comprometidos en los pisos 11 y 12 de sus oficinas.  La Coordinación de Comunicación Corporativa, la Dirección Corporativa de Ingeniería y Proyectos de Infraestructura, y la Auditoría Interna no reportaron actividades realizadas.</t>
    </r>
  </si>
  <si>
    <r>
      <t>Justificación de diferencia de avances con respecto a las metas programadas
UR:</t>
    </r>
    <r>
      <rPr>
        <sz val="10"/>
        <rFont val="Montserrat"/>
      </rPr>
      <t xml:space="preserve"> TVV
La meta es anual por lo cual no se reporta en este trimestre.</t>
    </r>
  </si>
  <si>
    <r>
      <t>Acciones realizadas en el periodo
UR:</t>
    </r>
    <r>
      <rPr>
        <sz val="10"/>
        <rFont val="Montserrat"/>
      </rPr>
      <t xml:space="preserve"> TVV
Durante el segundo trimestre, la EPS CFE Suministrador de Servicios Básicos instaló 14 salas de lactancia en los centros de trabajo de las Divisiones Comerciales: División Bajío: Guanajuato, San Juan del Rio y Aguascalientes; División Sureste: Tapachula, San Cristóbal, Tuxtla, Oaxaca, Huatulco, Huajuapan y Tehuantepec; División Noroeste: Oficinas Divisionales; División Valle de México Centro: Oficinas Divisionales; División Golfo Norte: Reynosa, y División Jalisco: Los Altos.</t>
    </r>
  </si>
  <si>
    <r>
      <t>Justificación de diferencia de avances con respecto a las metas programadas
UR:</t>
    </r>
    <r>
      <rPr>
        <sz val="10"/>
        <rFont val="Montserrat"/>
      </rPr>
      <t xml:space="preserve"> TVV
La meta es anual por lo que no aplica en este trimestre.</t>
    </r>
  </si>
  <si>
    <r>
      <t>Acciones realizadas en el periodo
UR:</t>
    </r>
    <r>
      <rPr>
        <sz val="10"/>
        <rFont val="Montserrat"/>
      </rPr>
      <t xml:space="preserve"> TVV
La EPS CFE Distribución reportó la capacitación de 602 mujeres en procesos sustantivos o técnicos.  Asimismo, reportó la instalación de 5 salas de lactancia en las: Oficinas Divisionales de la División Valle de México Centro; Oficinas Divisionales de la División Noroeste; Oficinas Divisionales de la División Golfo Centro; Oficinas Divisionales de la División Peninsular, y Oficinas Divisionales de la División Valle de México Norte.  </t>
    </r>
  </si>
  <si>
    <r>
      <t>Justificación de diferencia de avances con respecto a las metas programadas
UR:</t>
    </r>
    <r>
      <rPr>
        <sz val="10"/>
        <rFont val="Montserrat"/>
      </rPr>
      <t xml:space="preserve"> TVV
La meta es anual por lo que en este trimestre no aplica.</t>
    </r>
  </si>
  <si>
    <r>
      <t>Acciones realizadas en el periodo
UR:</t>
    </r>
    <r>
      <rPr>
        <sz val="10"/>
        <rFont val="Montserrat"/>
      </rPr>
      <t xml:space="preserve"> TVV
La EPS CFE Transmisión, durante el segundo trimestre de 2024, la EPS CFE Transmisión reportó la capacitación de 139 mujeres en procesos sustantivos o técnicos.  Asimismo, respecto a la actividad sobre salas de lactancia, la EPS CFE Transmisión reporta el avance en la instalación de 5 salas de lactancia en 3 Gerencias Regionales de Transmisión que son: Baja California (1), Norte (2) y Peninsular (2).  Respecto a la difusión en temas de igualdad de género, erradicación de la violencia y no discriminación, la Dirección de Transmisión asignó presupuesto a las Gerencias Regionales de Transmisión con la finalidad de impulsar la adquisición de materiales visuales impresos, es de resaltar que los materiales se han difundido de manera electrónica a 253 mujeres y a 331 hombres sin que esto genere erogaciones presupuestales.</t>
    </r>
  </si>
  <si>
    <r>
      <t>Justificación de diferencia de avances con respecto a las metas programadas
UR:</t>
    </r>
    <r>
      <rPr>
        <sz val="10"/>
        <rFont val="Montserrat"/>
      </rPr>
      <t xml:space="preserve"> TVV
Le meta es anual por lo que en este trimestre no aplica.</t>
    </r>
  </si>
  <si>
    <r>
      <t>Acciones realizadas en el periodo
UR:</t>
    </r>
    <r>
      <rPr>
        <sz val="10"/>
        <rFont val="Montserrat"/>
      </rPr>
      <t xml:space="preserve"> TVV
Durante el segundo trimestre, la EPS Generación I no reportó acciones. En este periodo, la CFE Generación II instaló 1 sala de lactancia en la Subgerencia de Producción Termoeléctrica Occidente. Respecto a la EPS Generación IV, se informa que se encuentra erogando recursos en capacitación, sin embargo, los resultados se reportarán en el próximo trimestre.  Por su parte, la CFE Generación V reportó la capacitación de 8 trabajadoras en procesos sustantivos o técnicos, y en lo referente a la campaña de difusión en temas de igualdad, se presentó en las instalaciones de CFE Generación V, la obra de teatro ?Al mismo paso, con diferente pie?, a la que fueron invitadas todas y todos los trabajadores de esta EPS Generación V (86 personas de las cuales 26 son mujeres y 60).   En el periodo que se reporta, la EPS Generación VI entregó 72 libros de Mujeres en la Industria Eléctrica Mexicana 2 a la Unidad de Género e Inclusión, para ser distribuidos durante el evento conmemorativo del 8 de marzo. Asimismo, llevó a cabo la presentación del Libro ?Mujeres en la Industria Eléctrica Mexicana 2?, en el Auditorio Regional de la Sede de la EPS Generación VI, donde se distribuyeron 138 ejemplares.</t>
    </r>
  </si>
  <si>
    <r>
      <t>Justificación de diferencia de avances con respecto a las metas programadas
UR:</t>
    </r>
    <r>
      <rPr>
        <sz val="10"/>
        <rFont val="Montserrat"/>
      </rPr>
      <t xml:space="preserve"> TVV
La meta es anual por lo que en este trimestre que se reporta no aplica. </t>
    </r>
  </si>
  <si>
    <r>
      <t>Acciones realizadas en el periodo
UR:</t>
    </r>
    <r>
      <rPr>
        <sz val="10"/>
        <rFont val="Montserrat"/>
      </rPr>
      <t xml:space="preserve"> T9N
Indicador 1. Porcentaje de trabajadoras y trabajadores asistentes a actividades de sensibilización en inclusión, igualdad entre mujeres y hombres, no discriminación y acceso a la vida libre de violencias, con respecto al total de asistentes programado.  En el periodo abril a junio, participaron 4,619 trabajadoras y trabajadores -de un programado de 3,794-, en acciones de información y sensibilización sobre inclusión, igualdad entre mujeres y hombres, no discriminación y acceso de las mujeres a la vida libre de violencia con perspectiva de género y enfoque de derechos humanos.   Indicador 2. Porcentaje de trabajadoras y trabajadores que participaron en los talleres y/o cursos en igualdad entre mujeres y hombres, inclusión, no discriminación, vida libre de violencias y nuevas masculinidades, con respecto al número de participantes programados  En el periodo abril a junio participaron 1570 trabajadoras y trabajadores, -de un programado de 1490-, en los talleres y/o cursos por la Gerencia ;  Indicador 3. Porcentaje de trabajadoras y trabajadores que recibieron servicios de orientación y acompañamiento en el Centro de Atención y Bienestar Laboral y de Género, con respecto al número de trabajadoras y trabajadores programados en el año.  En el periodo abril a junio se atendió a 133 trabajadoras y trabajadores, -de un programado de 152-, que recibieron servicios de orientación en el Centro de Atención y Bienestar Laboral y de Género.   Indicador 4. Porcentaje de servicios de acompañamiento psicosocial integral proporcionados, con respecto a los servicios programados.    En el periodo abril a junio se realizaron 444 servicios de atención inmediata otorgados de un programado de 550 servicios.  Indicador 5. Porcentaje de trabajadoras y trabajadores que asistieron a actividades culturales y recreativas con perspectiva de género, interseccionalidad, interculturalidad y enfoque de derechos humanos, con respecto a las asistencias programadas.   En el periodo abril a junio asistieron 4,751 trabajadoras y trabajadores ? de un programado de 2,714- a las actividades culturales y recreativas realizadas con perspectiva de género, interseccionalidad, interculturalidad y enfoque de derechos humanos.  Indicador 6. Porcentaje de trabajadoras y trabajadores que asistieron a actividades para la protección del salario, educación financiera, bienestar económico y de consumo con perspectiva de género e interseccionalidad, respecto de las asistencias programadas.  En el periodo abril a junio asistieron 1,618 trabajadoras y trabajadores -de un programado de 1690- a las actividades para la protección del salario, educación financiera, bienestar económico y consumo con perspectiva de género, e interseccionalidad.  </t>
    </r>
  </si>
  <si>
    <r>
      <t>Justificación de diferencia de avances con respecto a las metas programadas
UR:</t>
    </r>
    <r>
      <rPr>
        <sz val="10"/>
        <rFont val="Montserrat"/>
      </rPr>
      <t xml:space="preserve"> T9N
Indicador 6. Porcentaje de trabajadoras y trabajadores que asistieron a actividades para la protección del salario, educación financiera, bienestar económico y de consumo con perspectiva de género e interseccionalidad, respecto de las asistencias programadas. En este segundo trimestre se logró un avance del 10.5%, que redondeado se acerca al programado del 11%. Las acciones realizadas fueron las conferencias de sensibilización, las orientaciones sobre los beneficios del Programa Protec Salario y la realización de la Semana de deportes.   ;  Indicador 1. Porcentaje de trabajadoras y trabajadores asistentes a actividades de sensibilización en inclusión, igualdad entre mujeres y hombres, no discriminación y acceso a la vida libre de violencias, con respecto al total de asistentes programado.  En el periodo abril a junio el indicador tuvo un avance del 24%, mayor al programado, 20%. Este avance es resultado de la realización de las siguientes acciones (jornadas mensuales): Día multicolor p;  Indicador 4. Porcentaje de servicios de acompañamiento psicosocial integral proporcionados, con respecto a los servicios programados.  En el periodo abril a junio el indicador presentó un avance del 23.4%, muy cercano al programado 29%.  De las  133 atenciones de primera vez se derivaron 444 sesiones de acompañamiento psicosocial integral de un programado de 550. Se seguirá fortaleciendo la comunicación con las y los trabajadoras y trabajadores que acuden por orientación al CABLAG para que se cumpla con el seguimiento a cada uno de los casos hasta su conclusión.   Indicador 5. Porcentaje de trabajadoras y trabajadores que asistieron a actividades culturales y recreativas con perspectiva de género, interseccionalidad, interculturalidad y enfoque de derechos humanos, con respecto a las asistencias programadas. En el periodo abril a junio se obtuvo un avance del 47.2%, superando al programado 27%. Las acciones que contribuyeron al avance en este indicador son las siguientes: Jornadas Día Guinda Pemex es Historia y Memoria y las sesiones de Cine Club Pemex de Película, que en este trimestre constó de 3 Ciclos (El derecho de las niñas, niños y adolescentes a la seguridad, el Desarrollo y la Paz, Salud mental materna y Diversas formas de ser y amar) con la proyección de 12 películas y documentales. El mayor avance con respecto al programado responde a que se ha observado un mayor interés de las y los trabajadores por participar en las actividades, además de un importante trabajo de difusión.  </t>
    </r>
  </si>
  <si>
    <r>
      <t>Acciones de mejora para el siguiente periodo
UR:</t>
    </r>
    <r>
      <rPr>
        <sz val="10"/>
        <rFont val="Montserrat"/>
      </rPr>
      <t xml:space="preserve"> T9N
En términos generales se cumplieron e incluso se superaron las metas trimestrales, lo que responde en gran medida al importante trabajo de difusión que se hace y al cada vez mayor interés entre las trabajadoras y trabajadores por las actividades realizadas.  Se seguirá promoviendo la realización de actividades presenciales en diferentes centros de trabajo en las coordinaciones regionales, lo que permitirá beneficiar al personal que no tiene acceso a las actividades virtuales.  Y se fortalecerán las estrategias de difusión a nivel nacional para que las acciones que se realicen permitan ampliar la cobertura geográfica y se logre la participación de más trabajadoras y trabajadores de distintos centros laborales.  De igual forma, continuar con la difusión de los servicios de atención y acompañamiento psicosocial integral que ofrece el CABLAG, para las y los trabajadores que refieran haber recibido actos de discriminación, acoso laboral, hostigamiento y acoso sexual.   </t>
    </r>
  </si>
  <si>
    <r>
      <t>Acciones realizadas en el periodo
UR:</t>
    </r>
    <r>
      <rPr>
        <sz val="10"/>
        <rFont val="Montserrat"/>
      </rPr>
      <t xml:space="preserve"> GYN
Control prenatal mediante la capacitación, promoción e identificación oportuna de factores de riesgo obstétrico, datos de alarma, prevención de la violencia obstétrica, promoción de la lactancia materna desde la perspectiva de género y un enfoque de Derechos Humanos</t>
    </r>
  </si>
  <si>
    <r>
      <t>Justificación de diferencia de avances con respecto a las metas programadas
UR:</t>
    </r>
    <r>
      <rPr>
        <sz val="10"/>
        <rFont val="Montserrat"/>
      </rPr>
      <t xml:space="preserve"> GYN
Se cuenta con un 97.45% de avance del indicador con respecto a la meta, donde se puede observar un numerador de 60,302 de consultas totales a embarazadas en el periodo y 22,619 consultas de primera vez otorgadas a las embarazadas, lo que representa un incremento con respecto a la meta de ambas variables, sin embargo se cuenta con un indicador de 2.68 consultas, el cual puede deberse a la falta de asistencia a consultas durante el primer trimestre, lo que puede deberse a  la resistencia de la embarazada para acudir a su clínica y la preferencia de consulta privada.</t>
    </r>
  </si>
  <si>
    <r>
      <t>Acciones de mejora para el siguiente periodo
UR:</t>
    </r>
    <r>
      <rPr>
        <sz val="10"/>
        <rFont val="Montserrat"/>
      </rPr>
      <t xml:space="preserve"> GYN
Difusión del Programa de Salud Materna, fomentar a través del equipo multidisciplinario la mejora en la atención y la disminución en los tiempos de espera para la atención en los servicios que requiera utilizar (consulta externa, odontología, vacunas, psicología, etc.) y permanencia de la estrategia de seguimiento y vigilancia de signos de alarma propios del embarazo.</t>
    </r>
  </si>
  <si>
    <r>
      <t>Acciones realizadas en el periodo
UR:</t>
    </r>
    <r>
      <rPr>
        <sz val="10"/>
        <rFont val="Montserrat"/>
      </rPr>
      <t xml:space="preserve"> GYN
Porcentaje de estrategias transversales en materia de equidad de género instrumentadas en las Unidades Administrativas del Instituto. Indicador anual ;  Porcentaje de pláticas de sensibilización y formación en materia de igualdad, no discriminación y de acceso a las mujeres a una vida libre de violencia realizadas. Se realizaron actividades de sensibilización con temas relacionados a la prevención de la violencia de género y a promover una igualdad sustantiva entre mujeres y hombres, en las diferentes unidades médicas y administrativas del instituto, con el apoyo de los enlaces de igualdad de género. ;  Porcentaje de materiales de difusión sobre el tema de igualdad, no discriminación y de acceso de las mujeres a una vida libre de violencia elaborados. Se realizaron materiales para la  para la campaña del Día Naranja para promover y fomentar la no violencia contra las mujeres y de prevención de violencia de género.  </t>
    </r>
  </si>
  <si>
    <r>
      <t>Justificación de diferencia de avances con respecto a las metas programadas
UR:</t>
    </r>
    <r>
      <rPr>
        <sz val="10"/>
        <rFont val="Montserrat"/>
      </rPr>
      <t xml:space="preserve"> GYN
Porcentaje de pláticas de sensibilización y formación en materia de igualdad, no discriminación y de acceso de las mujeres a una vida libre de violencia realizadas. Se registró un avance del 53.60% respecto a la meta programada, debido a que el Departamento de Programas de Equidad y  los Enlaces de Igualdad de Género desarrollaron actividades en materia de igualdad, no discriminación y de acceso de las mujeres a una vida libre de violencia en las Unidades Médicas y Administrativas del Instituto. ;  Porcentaje de materiales de difusión elaborados sobre el tema de igualdad, no discriminación y de acceso de las mujeres a una vida libre de violencia realizados. Se registró un avance del 40% realizando materiales de campaña del día naranja y de prevención de violencia de género.;  Porcentaje de estrategias transversales en materia de equidad de género instrumentadas en las Unidades Administrativas del Instituto. Indicador anual </t>
    </r>
  </si>
  <si>
    <r>
      <t>Acciones de mejora para el siguiente periodo
UR:</t>
    </r>
    <r>
      <rPr>
        <sz val="10"/>
        <rFont val="Montserrat"/>
      </rPr>
      <t xml:space="preserve"> GYN
Continuar con el fomento de la participación de los Enlaces de Igualdad de género, para que las acciones realizadas por el departamento tengan un efecto multiplicador en cada unidad médica y administrativa que conforman el Instituto.     Asimismo, se trabajó en el fortalecimiento de la atención a los casos de Hostigamiento Sexual y Acoso Sexual y violencia de género, atendiendo a través del Departamento de Programas de Equidad y las personas consejeras del ISSSTE, durante el primer trimestre a 52 personas, brindando asesoría para interponer su denuncia ante el Comité de Ética y/u Órgano Interno de Control; atención de contención psicológica y asesoría jurídica a quienes lo requirieron.</t>
    </r>
  </si>
  <si>
    <r>
      <t>Acciones realizadas en el periodo
UR:</t>
    </r>
    <r>
      <rPr>
        <sz val="10"/>
        <rFont val="Montserrat"/>
      </rPr>
      <t xml:space="preserve"> GYR
En el periodo al mes de enero-mayo de 2024, la oportunidad en el inicio de la vigilancia prenatal fue de 53.6%. El promedio de atenciones prenatales por embarazada resultó en 5.9.</t>
    </r>
  </si>
  <si>
    <r>
      <t>Justificación de diferencia de avances con respecto a las metas programadas
UR:</t>
    </r>
    <r>
      <rPr>
        <sz val="10"/>
        <rFont val="Montserrat"/>
      </rPr>
      <t xml:space="preserve"> GYR
En el mes de enero de 2024, la oportunidad en el inicio de la vigilancia prenatal fue de 53.6%, conforme al Manual Metodológico de Indicadores Médicos 2022 del IMSS, se considera con un desempeño esperado, ya que se interpreta que cinco de cada diez embarazadas acuden a iniciar su vigilancia prenatal antes de las primeras 13 semanas y 6 días de la gestación. Lo anterior toma en cuenta el cumplimiento de las recomendaciones para la vigilancia prenatal emitidas por la OMS. El promedio de atenciones prenatales por embarazada al mes de enero de 2024, resultó en 5.9, con un desempeño medio con respecto de meta establecida para el periodo (6.0). Conforme al Manual Metodológico de Indicadores Médicos 2022 del IMSS, se considera con un desempeño medio, ya que se traduce que cada embarazada acude a consulta de vigilancia prenatal en promedio 6 ocasiones a su Unidad de Medicina Familiar, lo anterior toma en cuenta el cumplimiento de las recomendaciones para la vigilancia prenatal emitidas por la OMS.</t>
    </r>
  </si>
  <si>
    <r>
      <t>Acciones de mejora para el siguiente periodo
UR:</t>
    </r>
    <r>
      <rPr>
        <sz val="10"/>
        <rFont val="Montserrat"/>
      </rPr>
      <t xml:space="preserve"> GYR
Se esta dando seguimiento de manera mensual a la Calidad de la Atención a la Mujer Embarazada, con la finalidad d ela mejora en la misma y el seguimiento semanal al resultado de los indicadores.</t>
    </r>
  </si>
  <si>
    <r>
      <t>Acciones realizadas en el periodo
UR:</t>
    </r>
    <r>
      <rPr>
        <sz val="10"/>
        <rFont val="Montserrat"/>
      </rPr>
      <t xml:space="preserve"> GYR
Simplificación del marco regulatorio del servicio de guardería: Se brindó asesoría a los Departamentos de Guarderías en materia normativa de fomento de la salud y alimentación, así como respecto a las medidas específicas de prevención y control de brotes de enfermedades transmisibles sujetas a vigilancia epidemiológica. El Procedimiento de alimentación del servicio de guardería del IMSS actualizado ya fue revisado por la DPES y autorizado por la División de Normatividad y Mejora Regulatoria.El Procedimiento de pedagogía del servicio de guardería IMSS fue enviado en versión preliminar, para revisión y comentarios, a las siguientes áreas: Jefaturas de Departamento de Guarderías (Tlaxcala, Durango, Veracruz Sur, Veracruz Norte, Puebla, Zacatecas y Yucatán). Correo electrónico con fecha del 27 de mayo del presente. División de Servicios Digitales para Prestaciones Económica y Sociales (Oficio número 068, fecha del 28 de mayo del presente). Oficina de Apoyo de la Dirección de Prestaciones E;  Participación Social en Guarderías y Comunicación con Padres: ? En los meses de abril y mayo se llevaron a cabo 240 visitas a guarderías de prestación indirecta, el promedio nacional obtenido fue de 99.48% de cumplimiento de los puntos marcados en la ?Guía para la visita y registro de observaciones?, de acuerdo con lo observado por 1,275 padres de familia, quienes invirtieron 2,550 horas en este ejercicio. En el mes de junio se realizaron 113 visitas, los resultados de estos recorridos se encuentran en proceso de análisis. ? Se brindó asesoría a los OOAD sobre las dudas relacionadas con la normatividad vigente del Mecanismo de Participación Social en Guarderías. ? El 93% de las guarderías (1,061 de 1,141) llevaron a cabo su primera sesión ordinaria de 2024, en 35 OOAD, y el 22.1% de las guarderías (252 de 1,141) llevaron a cabo su segunda sesión 2024, en 29 OOAD</t>
    </r>
  </si>
  <si>
    <r>
      <t>Justificación de diferencia de avances con respecto a las metas programadas
UR:</t>
    </r>
    <r>
      <rPr>
        <sz val="10"/>
        <rFont val="Montserrat"/>
      </rPr>
      <t xml:space="preserve"> GYR
Porcentaje de madres trabajadoras beneficiarias mediante el servicio de guardería:Al segundo trimestre el indicador alcanzó el 66.23% de cumplimiento, por debajo de la meta planeado de 70.65% debido a la modificación de la Ley del Seguro Social  que indica que el servicio de guardería se le debe proporcional a todos las personas trabajadora inscritas al Instituto bajo el régimen obligatorio  por lo cual el porcentaje de padres varones se incrementa, el numero de trabajadoras disminuye con respecto a los trabajadores varones que solicitan el ingreso de sus hijos a las guarderías.;  Porcentaje de cobertura de la demanda del servicio de guardería: Al segundo trimestre, el indicador alcanzó 12.59% de cumplimiento de la meta, misma que fue programada en 12.01%. Se debe tomar en consideración que la demanda potencial depende de factores externos al servicio de guardería, a pesar de la disminución de la capacidad instalada, ambos factores influyeron para que se superara la meta, así mismo se ;  Porcentaje de ocupación en guarderías:Al segundo trimestre, el cumplimiento del indicador fue de 82.57%  por arriba de la meta de la meta planeada de 79.12%,  el número de niños inscritos fue mayor al planeado, el comportamiento depende de factores como, la situación económica permitiendo la creación de empleos  y  que cuenten con derecho al servicio, a pesar de que la capacidad instalada se decremento, ambos factores contribuyeron a superar la meta. Al superar el porcentaje de ocupación programado de acuerdo a las cifras reportadas en el mes, da como resultado lugares ocupados, aún así, se espera un incremento en la inscripción de niños, aunado al proceso de optimización de lugares reduciendo las solicitudes pendientes de ingreso de los hijos de las personas trabajadoras.</t>
    </r>
  </si>
  <si>
    <r>
      <t>Acciones de mejora para el siguiente periodo
UR:</t>
    </r>
    <r>
      <rPr>
        <sz val="10"/>
        <rFont val="Montserrat"/>
      </rPr>
      <t xml:space="preserve"> GYR
Capacitación sobre el Servicio de Guardería: Se realizará la revisión del contenido temático del ?Curso básico de fomento de la salud? para mejorar su estructura y facilitar el contenido.  Se concluirá el análisis de las bases de datos del personal capacitado en los cursos establecidos como obligatorios durante el segundo trimestre de 2024 y se informarán los resultados de manera oficial a los OOAD. Fortalecer el seguimiento al cumplimiento de la meta de Asistentes Educativas de nuevo ingreso de todas las guarderías de prestación indirecta, que deben aprobar el curso en línea ?Inducción al puesto para Asistentes Educativas?. Se fortalecerá el seguimiento al cumplimiento de la meta del personal de nuevo ingreso de todas las guarderías IMSS, que debe aprobar el curso en línea ?Prevención y detección oportuna del maltrato y abuso sexual infantil.  ;  Participación Social en Guarderías y Comunicación con Padres: Para el tercer trimestre del año se tiene contemplada la realización de 200 vi;  Simplificación del marco regulatorio del servicio de guardería: Asesorar de manera permanente a los Departamentos de Guarderías en materia normativa de fomento de la salud y alimentación, así como respecto a las medidas específicas de prevención y control de brotes de enfermedades transmisibles sujetas a vigilancia epidemiológica. Se dará seguimiento a la publicación y difusión del Procedimiento de alimentación del servicio de guardería del IMSS.  Aplicar las observaciones y/o comentarios en el Procedimiento de pedagogía del servicio de guardería IMSS, recibidas por parte de las diferentes áreas a fin de concluir con la actualización y con ello estar en posibilidad de solicitar la autorización, publicación y difusión correspondiente. Se dará seguimiento a la revisión del Procedimiento de fomento de la salud del servicio de guardería IMSS por la División de Normatividad y Mejora Regulatoria, hasta su autorización, publicación y difusión.  </t>
    </r>
  </si>
  <si>
    <r>
      <t>Acciones realizadas en el periodo
UR:</t>
    </r>
    <r>
      <rPr>
        <sz val="10"/>
        <rFont val="Montserrat"/>
      </rPr>
      <t xml:space="preserve"> GYR
.;  Una de las estrategias es realizar Jornadas de Salud Reproductiva, que tiene por objetivo invitar a la  población para que tanto acudan a las unidades médicas y el personal de salud realice de manera extramuros  el otorgamiento de orientación y consejería en planificación familiar de manera veraz y científica para la elección de manera libre para la toma de decisiones asertivas con la adopción y aplicación de métodos anticonceptivos con énfasis en los de alta continuidad, sobre todo en los días conmemorativos, dirigido a  toda a la población en edad reproductiva con énfasis a grupos vulnerables, así como la limitada captación de población susceptible de detección en el tamizaje de cáncer cervico uterino y para la cobertura de diabetes mellitus, así como el retraso en la lectura de mastografías.</t>
    </r>
  </si>
  <si>
    <r>
      <t>Justificación de diferencia de avances con respecto a las metas programadas
UR:</t>
    </r>
    <r>
      <rPr>
        <sz val="10"/>
        <rFont val="Montserrat"/>
      </rPr>
      <t xml:space="preserve"> GYR
Para el indicador Entrevistas de Planificación al 2do segundo trim 24, se programó una meta del 90.0%, con un numerador 1,189,407 y un denominador de 1,321,563, se obtuvo a ene-may 2024 de 88.3% con un total de 959,523 entrevistas realizadas. Los factores que influyeron fueron el aumento de la población derechohabiente y no derechohabiente a solicitar los servicios de planificación familiar por universalización de los servicios de salud. Para la Cobertura de detección de diabetes mellitus, se estableció una meta  de 13.5, programando 4,940,512 detecciones con una población estimada de 36,596,384, de la cual se logró de ene-may 24 un 11.9 de cobertura, detectando 4,387,860 Población Adscrita a Médico Familiar de 20 y más de 36,806,063.  Para el indicador Cobertura de Tamizaje de Primera vez de Cáncer Cervico Uterino a través de citología cervical, se estimó una meta de 13.10, planeando realizar la detección de tamizaje en mujeres de 25 a 64 años de 1,897,308 de acuerdo a la población estimada de 14,483,268 de la cual se obtuvo una cobertura al mes de ene-may 24 de 11.5 de los cuales se lograron realizar 1,681,658 detecciones de una población de 14, 578,215. Los principales factores que influyeron para obtener este resultado en ambos indicadores, fueron la limitada captación de población susceptible de la detección y fallas en el registro de la acción de primera vez. Con relación a la Cobertura de Mastografía de Tamizaje de Primera Vez en Mujeres de 50 a 69 años, se programó una meta de 9.04 estimando alcanzar una cobertura de tamizaje de 620,988 detecciones a una población estimada de 6,869,332, de la cual se alcanzó una cifra al mes de ene-may 2024 de 6.3, logrando detectar 433,063 de una población 6,922,701 de mujeres de 50 a 69 años. Los principales factores que influyeron para obtener este resultado en este indicador de detección de cáncer fueron la limitada captación de población susceptible de la detección, así como el retraso en la lectura de mastografías.</t>
    </r>
  </si>
  <si>
    <r>
      <t>Acciones de mejora para el siguiente periodo
UR:</t>
    </r>
    <r>
      <rPr>
        <sz val="10"/>
        <rFont val="Montserrat"/>
      </rPr>
      <t xml:space="preserve"> GYR
Continuar realizando las Jornadas de Salud Reproductiva, además de captación de la población susceptible de detección en el tamizaje de cánceres en la mujer y la cobetura de diabetes mellitus.</t>
    </r>
  </si>
  <si>
    <r>
      <t>Acciones realizadas en el periodo
UR:</t>
    </r>
    <r>
      <rPr>
        <sz val="10"/>
        <rFont val="Montserrat"/>
      </rPr>
      <t xml:space="preserve"> 811
Porcentaje de reembolso del pago de Inscripción y colegiaturas a las y los hijos de las personas servidoras públicas de la FGR, que hayan fallecido en el desempeño de funciones de policía o apoyo directo a las tareas de combate a la delincuencia. De enero a junio de 2024, la Unidad de Recursos Humanos gestionó el pago de un total de 177 facturas, por concepto de inscripción y/o colegiaturas, lo que representó el 100% de las facturas recibidas para pago.  </t>
    </r>
  </si>
  <si>
    <r>
      <t>Justificación de diferencia de avances con respecto a las metas programadas
UR:</t>
    </r>
    <r>
      <rPr>
        <sz val="10"/>
        <rFont val="Montserrat"/>
      </rPr>
      <t xml:space="preserve"> 811
Porcentaje de reembolso del pago de Inscripción y colegiaturas a las y los hijos de las personas servidoras públicas de la FGR, que hayan fallecido en el desempeño de funciones de policía o apoyo directo a las tareas de combate a la delincuencia. El comportamiento de la meta obedeció a que la Unidad de Recursos Humanos realizó un seguimiento vía correo electrónico (ayudaeconomicaext@fgr.org.mx) y telefónica con las personas solicitantes o personas beneficiarias que remitieron solicitudes de reembolsos o facturas incompletas o incorrectas, lo cual ayudó a solventar dichas circunstancias.</t>
    </r>
  </si>
  <si>
    <r>
      <t>Acciones de mejora para el siguiente periodo
UR:</t>
    </r>
    <r>
      <rPr>
        <sz val="10"/>
        <rFont val="Montserrat"/>
      </rPr>
      <t xml:space="preserve"> 811
No se presentaron acciones de mejora durante el periodo.</t>
    </r>
  </si>
  <si>
    <r>
      <t>Acciones realizadas en el periodo
UR:</t>
    </r>
    <r>
      <rPr>
        <sz val="10"/>
        <rFont val="Montserrat"/>
      </rPr>
      <t xml:space="preserve"> 700
Porcentaje de personas servidoras públicas operadoras de los sistemas de atención ciudadana FISENET y FISETEL y personal ministerial de la FISEL certificadas, respecto al total de personas servidoras públicas que presentaron evaluación final para su certificación. El indicador es de periodicidad anual, sin embargo, se elaboró el anexo técnico del proyecto para iniciar el proceso de investigación de mercado correspondiente. Porcentaje de avance del estudio sobre el estado de atención a la violencia política contra las mujeres en razón de género en las entidades federativas. El indicador es de periodicidad anual, sin embargo, en el segundo trimestre, se elaboró el anexo técnico para realizar el estudio correspondiente y continuar con el procedimiento de contratación.  </t>
    </r>
  </si>
  <si>
    <r>
      <t>Justificación de diferencia de avances con respecto a las metas programadas
UR:</t>
    </r>
    <r>
      <rPr>
        <sz val="10"/>
        <rFont val="Montserrat"/>
      </rPr>
      <t xml:space="preserve"> 700
Porcentaje de personas servidoras públicas operadoras de los sistemas de atención ciudadana FISENET y FISETEL y personal ministerial de la FISEL certificadas, respecto al total de personas servidoras públicas que presentaron evaluación final para su certificación. El indicador es de periodicidad anual. Porcentaje de avance del estudio sobre el estado de atención a la violencia política contra las mujeres en razón de género en las entidades federativas. El indicador es de periodicidad anual.</t>
    </r>
  </si>
  <si>
    <r>
      <t>Acciones de mejora para el siguiente periodo
UR:</t>
    </r>
    <r>
      <rPr>
        <sz val="10"/>
        <rFont val="Montserrat"/>
      </rPr>
      <t xml:space="preserve"> 700
Para la FISEL, resulta crucial continuar con acciones de difusión y capacitación al público en general, a efecto de seguir dando visibilidad a la problemática que existe, así como otorgar a su personal capacitación especializada en la materia, para optimizar la atención a mujeres víctimas de este tipo de violencia, por lo que es importante colaborar con otras instituciones (INE, institutos electorales locales, fiscalías de delitos electorales o sus similares en las entidades federativas, entre otras) para elaborar mecanismos, tales como, cursos de capacitación en línea en los estados de la República, y el desarrollo de actividades presenciales de prevención para erradicar este tipo de violencia contra las mujeres. Se continúan promoviendo acciones de difusión y capacitación para dar a conocer los tipos penales de violencia política contra las mujeres en razón de género, contemplados en el artículo 20 bis de la Ley General en Materia de Delitos Electorales y que fungen como referencia en la Guía para la Atención de Violencia Política contra las Mujeres. Se continúan realizando cursos en línea a través de plataformas de capacitación, dirigidos al personal de instituciones de procuración de justicia y a la ciudadanía en general, con el objetivo de alcanzar a una mayor población objetivo y poder erradicar esta conducta. </t>
    </r>
  </si>
  <si>
    <r>
      <t>Acciones realizadas en el periodo
UR:</t>
    </r>
    <r>
      <rPr>
        <sz val="10"/>
        <rFont val="Montserrat"/>
      </rPr>
      <t xml:space="preserve"> 190
Porcentaje de avance en el desarrollo de una investigación en temas relacionados con el feminicidio y su tentativa, respecto del avance programado.  El indicador es de medición anual, sin embargo, al cierre del segundo trimestre se realizaron entre otras actividades, el desarrollo del capitulado de la investigación, así como la elaboración de infografías de seguimiento de los índices delictivos de feminicidio y lesiones dolosas de mujeres.  Porcentaje de personas servidoras públicas que aprobaron la capacitación en materia de igualdad entre mujeres y hombres, erradicación de la violencia de género y cualquier forma de discriminación de género respecto al total de personas inscritas en los cursos de capacitación impartidos por el INACIPE.  Al cierre del segundo trimestre de 2024, 67 personas servidoras públicas aprobaron la capacitación, 47 mujeres y 20 hombres, lo que representó el 33.84% respecto de las 198 personas servidoras públicas inscritas en los cursos de capacitación impartidos por el INACIPE.  Tasa de variación de los documentos difundidos en el micrositio Género y Derecho Penal.  El indicador es de medición anual, sin embargo, al cierre del segundo trimestre, se publicaron en el micrositio Género y Derecho Penal seis documentos.  Porcentaje de servidoras publicas capacitadas, respecto del total de personal del Instituto Nacional de Ciencias Penales capacitado.  El indicador es de medición anual, sin embargo, al cierre del segundo trimestre, se impartieron 28 cursos de capacitación mediante plataforma virtual, en los cuales se capacitó a 77 mujeres, respecto de las 154 personas servidoras públicas capacitadas del INACIPE.</t>
    </r>
  </si>
  <si>
    <r>
      <t>Justificación de diferencia de avances con respecto a las metas programadas
UR:</t>
    </r>
    <r>
      <rPr>
        <sz val="10"/>
        <rFont val="Montserrat"/>
      </rPr>
      <t xml:space="preserve"> 190
Porcentaje de avance en el desarrollo de una investigación en temas relacionados con el feminicidio y su tentativa, respecto del avance programado.  El indicador es de periodicidad anual.  Porcentaje de personas servidoras públicas que aprobaron la capacitación en materia de igualdad entre mujeres y hombres, erradicación de la violencia de género y cualquier forma de discriminación de género respecto al total de personas inscritas en los cursos de capacitación impartidos por el INACIPE.  El comportamiento del indicador obedeció a que algunas personas servidoras públicas inscritas no asistieron a los cursos o no acreditaron la evaluación final debido a que no alcanzaron los criterios mínimos establecidos, considerando que para obtener una constancia de aprobación se debe cumplir con el 80% de asistencia y una calificación mínima de 7.  Tasa de variación de los documentos difundidos en el micrositio Género y Derecho Penal.  El indicador es de periodicidad anual.  Porcentaje de servidoras publicas capacitadas, respecto del total de personal del Instituto Nacional de Ciencias Penales capacitado.  El indicador es de periodicidad anual.</t>
    </r>
  </si>
  <si>
    <r>
      <t>Acciones de mejora para el siguiente periodo
UR:</t>
    </r>
    <r>
      <rPr>
        <sz val="10"/>
        <rFont val="Montserrat"/>
      </rPr>
      <t xml:space="preserve"> 190
Se continuará reforzando la difusión de las actividades de capacitación y la sensibilización del personal del INACIPE para que participe en los cursos de los temas impartidos y las diversas actividades académicas ofertadas.  Asimismo, la Comisión Nacional de los Derechos Humanos, en su programa de capacitación (EDUCA CNDH) comparte su oferta académica, a las personas participantes que soliciten el curso de su elección.  Finalmente, se busca continuar con la modalidad de cursos en línea y aquellos que permitan el acceso a las plataformas las 24 horas, con el fin de no afectar las cargas de trabajo de las personas servidoras públicas.</t>
    </r>
  </si>
  <si>
    <r>
      <t>Acciones realizadas en el periodo
UR:</t>
    </r>
    <r>
      <rPr>
        <sz val="10"/>
        <rFont val="Montserrat"/>
      </rPr>
      <t xml:space="preserve"> 600
Porcentaje de aprobación de personas servidoras públicas de los tres niveles de gobierno que asistieron a talleres y cursos de derechos humanos y acceso a la justicia de las personas indígenas y afromexicanas desde las perspectivas de género, interculturalidad e interseccionalidad.  En proceso de avance.  Porcentaje de aprobación de personas traductoras, personas intérpretes, personas indígenas, personas afromexicanas y público en general que asistieron a cursos o talleres en temas relacionados con el acceso a la justicia, los derechos humanos y la prevención de la violencia de género, con perspectiva intercultural y lingüística.  En proceso de avance.  Porcentaje de avance en la elaboración de un Proyecto para fortalecer el derecho al acceso a la justicia de las mujeres indígenas y afromexicanas desde una perspectiva de género.  En proceso de avance.  Porcentaje de avance en las fases para realizar una actividad de capacitación, coordinada por la Unidad Especial de Género y Violencia contra la Mujer (UEGVCM).  En proceso de avance.  Grado de satisfacción de las personas participantes en las actividades de difusión organizadas por la UEGVCM, con el fin de promover el conocimiento y la reflexión sobre temas de competencia de la Unidad.  Se obtuvieron 379 evaluaciones con calificación satisfactoria predominando el valor de bueno, representando el 98.96% de las 383 evaluaciones recibidas, 3.96 puntos porcentuales por arriba de la meta programada de 95%.  Porcentaje de lactarios de la FGR a los que se distribuyeron insumos para uso de las madres lactantes o artículos para el acondicionamiento de la sala de lactancia.  En proceso de avance.   Porcentaje de atención a las solicitudes de apoyo correspondientes al Programa de ayuda económica atendidas por la UEGVCM.  En proceso de avance.   Porcentaje de avance en las acciones realizadas para implementar un Programa de Salud Psicoemocional con Perspectiva de Género, dirigido a personal de la FGR.  En proceso de avance.
</t>
    </r>
    <r>
      <rPr>
        <b/>
        <sz val="10"/>
        <rFont val="Montserrat"/>
      </rPr>
      <t>UR:</t>
    </r>
    <r>
      <rPr>
        <sz val="10"/>
        <rFont val="Montserrat"/>
      </rPr>
      <t xml:space="preserve"> 160
Porcentaje de carpetas de investigación terminadas por criterios de oportunidad, acuerdos reparatorios cumplidos, suspensión condicional del proceso cumplido, juicio abreviado, oral, no ejercicio de la acción penal, acumuladas, abstención de investigar e incompetencia respecto al total de carpetas de investigación en trámite por delitos competencia de la FEVIMTRA.  Se terminaron 252 carpetas de investigación, 12.91% respecto de las 1,952 carpetas de investigación en trámite, 7.03 puntos porcentuales por encima de la meta de 5.88%.  Porcentaje de servicios otorgados por la FEVIMTRA a mujeres, niñas, niños y adolescentes víctimas de violencia de género y/o trata de personas respecto a los servicios requeridos.  Se otorgaron 13,511 servicios a víctimas de violencia de género extrema y trata de personas, lo que representó el 100% respecto de los servicios requeridos.  Porcentaje de cuestionarios aplicados con calificación satisfactoria de los servicios otorgados por la FEVIMTRA a mujeres, niñas, niños y adolescentes víctimas de violencia de género y/o trata de personas que egresan del Refugio Especializado, respecto del total de cuestionarios aplicados.  Se aplicó el cuestionario a nueve mujeres mayores de 12 años que egresaron del Refugio Especializado, de los cuales el 100% obtuvieron una calificación satisfactoria.  Porcentaje de evaluaciones aprobadas respecto del total de evaluaciones aplicadas en las actividades de capacitación y orientación proporcionadas.  Se obtuvieron 388 evaluaciones con una calificación aprobatoria, 93.72% de las 414 evaluaciones aplicadas, 5.56 puntos porcentuales por encima del 88.16% programado al periodo.  Porcentaje de niñas, niños y adolescentes localizados respecto del total de niñas, niños y adolescentes cuya desaparición fue difundida mediante alertas y prealertas AMBER México.  Se registró la localización de 45 niñas, niños y adolescentes, 47.37% de las 95 alertas activadas, 1.07 puntos porcentuales por encima de la met</t>
    </r>
  </si>
  <si>
    <r>
      <t>Justificación de diferencia de avances con respecto a las metas programadas
UR:</t>
    </r>
    <r>
      <rPr>
        <sz val="10"/>
        <rFont val="Montserrat"/>
      </rPr>
      <t xml:space="preserve"> 600
Porcentaje de aprobación de personas servidoras públicas de los tres niveles de gobierno que asistieron a talleres y cursos de derechos humanos y acceso a la justicia de las personas indígenas y afromexicanas desde las perspectivas de género, interculturalidad e interseccionalidad. Indicador anual. Porcentaje de aprobación de personas traductoras, personas intérpretes, personas indígenas, personas afromexicanas y público en general que asistieron a cursos o talleres en temas relacionados con el acceso a la justicia, los derechos humanos y la prevención de la violencia de género, con perspectiva intercultural y lingüística. Indicador anual. Porcentaje de avance en la elaboración de un Proyecto para fortalecer el derecho al acceso a la justicia de las mujeres indígenas y afromexicanas desde una perspectiva de género. Indicador anual. Porcentaje de avance en las fases para realizar una actividad de capacitación, coordinada por la Unidad Especial de Género y Violencia contra la Mujer (UEGVCM). Indicador anual. Grado de satisfacción de las personas participantes en las actividades de difusión organizadas por la UEGVCM, con el fin de promover el conocimiento y la reflexión sobre temas de competencia de la Unidad. La calificación de las evaluaciones fue satisfactoria en todos sus rubros destacando los referentes al desempeño de la persona docente y a la información que se brindó sobre el tema. Porcentaje de lactarios de la FGR a los que se distribuyeron insumos para uso de las madres lactantes o artículos para el acondicionamiento de la sala de lactancia. Indicador anual. Porcentaje de atención a las solicitudes de apoyo correspondientes al Programa de ayuda económica atendidas por la UEGVCM. Indicador anual. Porcentaje de avance en las acciones realizadas para implementar un Programa de Salud Psicoemocional con Perspectiva de Género, dirigido a personal de la FGR. Indicador anual.
</t>
    </r>
    <r>
      <rPr>
        <b/>
        <sz val="10"/>
        <rFont val="Montserrat"/>
      </rPr>
      <t>UR:</t>
    </r>
    <r>
      <rPr>
        <sz val="10"/>
        <rFont val="Montserrat"/>
      </rPr>
      <t xml:space="preserve"> 160
Porcentaje de carpetas de investigación terminadas por criterios de oportunidad, acuerdos reparatorios cumplidos, suspensión condicional del proceso cumplido, juicio abreviado, oral, no ejercicio de la acción penal, acumuladas, abstención de investigar e incompetencia respecto al total de carpetas de investigación en trámite por delitos competencia de la FEVIMTRA.  El mayor cumplimiento fue por la agilización en la terminación de investigaciones no complejas, por la continuidad en la implementación de los criterios operativos para la depuración de expedientes.  Porcentaje de servicios otorgados por la FEVIMTRA a mujeres, niñas, niños y adolescentes víctimas de violencia de género y/o trata de personas respecto a los servicios requeridos.  Se cumplió con la meta programada.  Porcentaje de cuestionarios aplicados con calificación satisfactoria de los servicios otorgados por la FEVIMTRA a mujeres, niñas, niños y adolescentes víctimas de violencia de género y/o trata de personas que egresan del Refugio Especializado, respecto del total de cuestionarios aplicados.  La calificación satisfactoria, obedeció a que las residentes egresadas manifestaron recibir buen trato, comprensión, respeto, trato digno e igualitario. Los cuestionarios aplicados dependen de las residentes que egresen.  Porcentaje de evaluaciones aprobadas respecto del total de evaluaciones aplicadas en las actividades de capacitación y orientación proporcionadas.  El mayor cumplimiento fue porque los cursos se prepararon y enviaron previamente a las instituciones a las que se proporcionó el servicio, y el personal ponente contó con el conocimiento especializado en los temas.  Porcentaje de niñas, niños y adolescentes localizados respecto del total de niñas, niños y adolescentes cuya desaparición fue difundida mediante alertas y prealertas AMBER México.  Las localizaciones están sujetas a las circunstancias particulares de cada caso y a las activaciones realizadas, las cuales no se pueden prever.</t>
    </r>
  </si>
  <si>
    <r>
      <t>Acciones de mejora para el siguiente periodo
UR:</t>
    </r>
    <r>
      <rPr>
        <sz val="10"/>
        <rFont val="Montserrat"/>
      </rPr>
      <t xml:space="preserve"> 600
En materia de capacitación, desarrollar estrategias en colaboración con otras dependencias y organizaciones, que permitan un impacto directo en mujeres indígenas y afromexicanas, asimismo, que aseguren la participación de estas personas en varias regiones del país.
</t>
    </r>
    <r>
      <rPr>
        <b/>
        <sz val="10"/>
        <rFont val="Montserrat"/>
      </rPr>
      <t>UR:</t>
    </r>
    <r>
      <rPr>
        <sz val="10"/>
        <rFont val="Montserrat"/>
      </rPr>
      <t xml:space="preserve"> 160
No se presentaron acciones de mejora durante el periodo.</t>
    </r>
  </si>
  <si>
    <r>
      <t>Acciones realizadas en el periodo
UR:</t>
    </r>
    <r>
      <rPr>
        <sz val="10"/>
        <rFont val="Montserrat"/>
      </rPr>
      <t xml:space="preserve"> E00
Se otorgaron 40 becas en la modalidad de Apoyo para la Titulación, en este sentido, se atendieron a las entidades federativas de Nuevo León (Monterrey) y Ciudad de México. En donde 25 becas fueron otorgadas a mujeres (equivale a un 60%) y 15 a hombres (que representa a un 40%).   Cabe destacar que para el presente ejercicio fiscal se otorgaron 10 becas más en esta modalidad de beca, con relación al ejercicio fiscal anterior.  Se dieron a conocer a cada una de las escuelas, los números de folios de solicitudes canceladas, por incumplimiento de requisitos.   Además, se realizaron reuniones de Dictaminación para la selección de beneficiarias y beneficiarios.   También se publicaron los números de folios de postulantes seleccionados para la obtención de una beca, en la modalidad de Apoyo para la Titulación.   Así mismo, se publicó la segunda convocatoria para las modalidades de: Estímulo para la Educación, Aprovechamiento Académico Destacado y Apoyo para estudiantes mexicanos foráneos. </t>
    </r>
  </si>
  <si>
    <r>
      <t>Justificación de diferencia de avances con respecto a las metas programadas
UR:</t>
    </r>
    <r>
      <rPr>
        <sz val="10"/>
        <rFont val="Montserrat"/>
      </rPr>
      <t xml:space="preserve"> E00
Se superó la meta programada en un 5.63% con relación a lo programado, es decir, de las 21 becas que se programaron,  se entregaron 25 becas a mujeres; lo anterior atiende a que se recibieron un mayor número de solicitudes que cumplían con la totalidad de requisitos establecidos en las Reglas de Operación.  </t>
    </r>
  </si>
  <si>
    <r>
      <t>Acciones de mejora para el siguiente periodo
UR:</t>
    </r>
    <r>
      <rPr>
        <sz val="10"/>
        <rFont val="Montserrat"/>
      </rPr>
      <t xml:space="preserve"> E00
Intentaremos incrementar el monto de beca de por lo menos en una modalidad de Beca. </t>
    </r>
  </si>
  <si>
    <r>
      <t>Acciones realizadas en el periodo
UR:</t>
    </r>
    <r>
      <rPr>
        <sz val="10"/>
        <rFont val="Montserrat"/>
      </rPr>
      <t xml:space="preserve"> E00
Número de acciones o actividades en torno a la igualdad de género en el trimestre: 105  Número de asistentes a las acciones o actividades en torno a la igualdad de género: 124,786    Mediante funciones de teatro y danza, conversaciones con expertas, músicos y escritoras, conciertos, charlas y exposiciones se tocaron temas relacionados al feminismo, violencia de género, importancia de la mujer en las diversas disciplinas artísticas, transexualidad, etc.  
</t>
    </r>
    <r>
      <rPr>
        <b/>
        <sz val="10"/>
        <rFont val="Montserrat"/>
      </rPr>
      <t>UR:</t>
    </r>
    <r>
      <rPr>
        <sz val="10"/>
        <rFont val="Montserrat"/>
      </rPr>
      <t xml:space="preserve"> 210
Los Semilleros creativos de Las Agrupaciones Musicales en el segundo trimestre del año 2024, realizaron 645 actividades, con 57,923 asistentes de público en general en los estados de la república mexicana y 21 actividades específicas de género en los de estados de Ciudad de México, Baja California, Guerrero, Estado de México, Oaxaca, Chiapas, Hidalgo y Jalisco.</t>
    </r>
  </si>
  <si>
    <r>
      <t>Justificación de diferencia de avances con respecto a las metas programadas
UR:</t>
    </r>
    <r>
      <rPr>
        <sz val="10"/>
        <rFont val="Montserrat"/>
      </rPr>
      <t xml:space="preserve"> E00
Si bien se registraron actividades en el trimestre como ciclos, visitas guiadas, conferencias, talleres, conciertos, puestas en escena y publicaciones en redes sociales ?algunas de ellas en el marco del Día Internacional del Orgullo? no se llegó al promedio estacional de las actividades realizadas en los tres años anteriores. Las actividades virtuales también han disminuido. Se tenía programado un avance de 180 actividades para el cierre del primer semestre. Se realizaron 105 actividades, que equivalen a un 58.3% de la meta programada; 41.67% por debajo de la misma.
</t>
    </r>
    <r>
      <rPr>
        <b/>
        <sz val="10"/>
        <rFont val="Montserrat"/>
      </rPr>
      <t>UR:</t>
    </r>
    <r>
      <rPr>
        <sz val="10"/>
        <rFont val="Montserrat"/>
      </rPr>
      <t xml:space="preserve"> 210
No se cumplió la meta para este trimestre, se programó un 51% para la población total femenina, alcanzando un 49% quedando por debajo de la meta programada en un 2%. En los meses que siguen de este año fiscal, se implementará la capacitación comunitaria en materia de género, misma que nos permitirá sensibilizar a las comunidades con la finalidad de captar un mayor número de niñas para que estas se unan a las agrupaciones musicales comunitarias, primordialmente las de nueva conformación de los estados de Oaxaca, Morelos, Guerrero, Tabasco y Chiapas. Es importante mencionar que 51 de estos semilleros pertenecen al grupo de Bandas Tradicionales en comunidades que, por usos y costumbres, la práctica musical está dirigida hacia el género masculino, tratamos de revertir poco a poco, concientizando la importancia de que las niñas de las comunidades se integren, participen y formen parte de estos proyectos comunitarios.</t>
    </r>
  </si>
  <si>
    <r>
      <t>Acciones de mejora para el siguiente periodo
UR:</t>
    </r>
    <r>
      <rPr>
        <sz val="10"/>
        <rFont val="Montserrat"/>
      </rPr>
      <t xml:space="preserve"> E00
La prospectiva para mejorar las prácticas relacionadas con la perspectiva de género tiene como eje principal el establecimiento y fortalecimiento de las redes de colaboración con otras instancias, para desarrollar actividades que vayan más allá del entretenimiento y asuman la responsabilidad social que les corresponde.
</t>
    </r>
    <r>
      <rPr>
        <b/>
        <sz val="10"/>
        <rFont val="Montserrat"/>
      </rPr>
      <t>UR:</t>
    </r>
    <r>
      <rPr>
        <sz val="10"/>
        <rFont val="Montserrat"/>
      </rPr>
      <t xml:space="preserve"> 210
El Sistema Nacional de Fomento Musical ha construido e implementado líneas de acción que impulsan el empoderamiento de las niñas y el acceso de estas a espacios de inclusión dentro del proyecto, las cuales, con base en los objetivos y estrategias que tiene el Movimiento Nacional de Agrupaciones Musicales Comunitarias del Sistema Nacional de Fomento Musical y que han adoptado cada uno de los 180 Semilleros creativos de las Agrupaciones Musicales Comunitarias, asumen a la perspectiva de género como punto de partida para su diseño y como parte fundamental del desarrollo académico y artístico del programa.  Se pretende que, dentro del marco de los diversos programas dentro de la Secretaría de Cultura, tales como el Tren Maya y Entrega de Instrumentos en los estados de la República, se buscarán el apoyo y las alianzas para la creación de más agrupaciones donde se puedan integrar un mayor número de niñas y niños en las zonas de mayor vulnerabilidad del país.  Continuar con la impartición de talleres (no solo durante el siguiente trimestre) sobre derechos de la mujer a las agrupaciones, mismos que han generado la conciencia de sus derechos, además de la participación y aceptación de las niñas en diversas labores dentro de las agrupaciones.  </t>
    </r>
  </si>
  <si>
    <r>
      <t>Acciones realizadas en el periodo
UR:</t>
    </r>
    <r>
      <rPr>
        <sz val="10"/>
        <rFont val="Montserrat"/>
      </rPr>
      <t xml:space="preserve"> AYB
261. Porcentaje de mujeres indígenas y afromexicanas apoyadas por 4 modalidades del Programa. Respecto de la atención a mujeres indígenas y afromexicanas para el ejercicio de sus derechos, durante el segundo trimestre del ejercicio fiscal 2024, se apoyaron 159 promotorías de los derechos de las mujeres indígenas y afromexicanas (158 mujeres y 1 hombre), en el Apoyo emergente para la sobrevivencia familiar con énfasis de apoyo a mujeres indígenas y afromexicanas en situación de desplazamiento forzado interno o de carencia del mínimo vital humano. Se brindaron 10 apoyos a grupos de mujeres indígenas, se realizó el dictamen y autorización de 52 proyectos para la implementación y ejercicio efectivo de los derechos fundamentales, 24 en el ámbito comunitario y 28 en el ámbito regional de la modalidad de Proyectos para la implementación y ejercicio efectivo de los derechos fundamentales en los ámbitos comunitarios y regional, y en la modalidad de Casas de la Mujer Indígena y Afromexicana, se ;  207. Al 30 de junio del 2024, se han ejercido 81,904.7 miles de pesos distribuidos de la siguiente manera:  35,300.0 miles de pesos corresponden al subsidio otorgado a la modalidad de apoyo Proyectos Económicos con Impacto Comunitario y Regional; 6,000.0 miles de pesos se asignaron a la atención de Proyectos Comunitarios y Regionales de Turismo de Naturaleza; y 19,486.7 miles de pesos corresponden al recurso ejercido para  la ejecución de Proyectos para la Implementación de Acciones de Mitigación y Adaptación a los efectos del Cambio Climático; 5,000 miles de pesos para el establecimiento de Gasolineras para el Bienestar; asimismo, se ejercieron 2,658 miles de pesos para la atención de acciones de Comercialización de Productos Artesanales y Servicios Turísticos Indígenas; y para la atención de la Promotoría Comunitaria Indígena y Afromexicana, se destinó un monto total de 13,459.9 miles de pesos; beneficiando a 3,350 personas indígenas y afromexicanas.</t>
    </r>
  </si>
  <si>
    <r>
      <t>Justificación de diferencia de avances con respecto a las metas programadas
UR:</t>
    </r>
    <r>
      <rPr>
        <sz val="10"/>
        <rFont val="Montserrat"/>
      </rPr>
      <t xml:space="preserve"> AYB
261. Porcentaje de mujeres indígenas y afromexicanas apoyadas por 4 modalidades del Programa. Respecto a la meta programada para el segundo trimestre de 2024, ésta se supera sin presentar efectos negativos en las beneficiarias. Cabe señalar que se incrementó el número de mujeres beneficiarias en virtud de que, entre las actividades de las promotoras comunitarias, se priorizaron acciones de acompañamiento y seguimiento, dando un total de beneficiarias por 13,217;  207. Durante el periodo se tuvo un incremento en la meta programa al trimestre de 5.7% con respecto a la meta programada de mujeres que participan en los apoyos. </t>
    </r>
  </si>
  <si>
    <r>
      <t>Acciones de mejora para el siguiente periodo
UR:</t>
    </r>
    <r>
      <rPr>
        <sz val="10"/>
        <rFont val="Montserrat"/>
      </rPr>
      <t xml:space="preserve"> AYB
261. Porcentaje de mujeres indígenas y afromexicanas apoyadas por 4 modalidades del Programa.  Respecto de las acciones de mejora, el INPI busca fortalecer la participación y ejercicio efectivo de los derechos de las mujeres, al implementar acciones afirmativa en las distintas modalidades de apoyo del PROBIPI, Para el caso de proyectos, se dará preferencia a los proyectos enfocados a promover el ejercicio de derechos de las mujeres indígenas y afromexicanas, y que estos deberán ser conformados a través de la participación de las mujeres en el diseño, coordinación, ejecución y asistencia técnica de los proyectos.;  207. Durante el siguiente trimestre se continuará con la identificación de acciones de la Temática de Fomento a la Economía Indígena de las Modalidades de Proyectos Comunitarios y Regionales de Turismo de Naturaleza y Proyectos para la Implementación de Acciones de Mitigación y Adaptación a los efectos del Cambio Climático; lo que permitirá apoyar a comunidades indígenas y afromexicanas, priorizando aquellas que contemplen la perspectiva de igualdad de género. </t>
    </r>
  </si>
  <si>
    <r>
      <t>Acciones realizadas en el periodo
UR:</t>
    </r>
    <r>
      <rPr>
        <sz val="10"/>
        <rFont val="Montserrat"/>
      </rPr>
      <t xml:space="preserve"> HHG
Con relación al indicador Porcentaje de Gobiernos de las Entidades Federativas con Convenios de Colaboración formalizados: Se alcanzó la meta programada.   A junio, se formalizaron 32 Convenios de Colaboración con los gobiernos de las entidades federativas del país, con el objetivo de organizar y garantizar la adecuada dispersión de los recursos otorgados por el Inmujeres a los Mecanismos para el Adelanto de las Mujeres beneficiados.;  Con relación al indicador Porcentaje de Mecanismos para el Adelanto de las Mujeres con Convenios Específicos de Colaboración formalizados para la ejecución de los proyectos: No se alcanzó la meta programada.   A junio, 497 MAM integrados por 32 IMEF y 465 IMM formalizaron los Convenios Específicos de Colaboración para la ejecución de sus proyectos.  La distribución por entidad federativa de las IMM que formalizaron su convenio es la siguiente: Aguascalientes 6, Baja California Sur 1, Campeche 1, Chiapas 14, Coahuila 1, Colima 1, Chihuahua 2, Ciudad de México 1, Durango 8, Guanajuato 17, Guerrero 8, Hidalgo 25, Jalisco 28, México 39, Michoacán 22, Morelos 9, Nayarit 1, Nuevo León 1, Oaxaca 151, Puebla 47, San Luis Potosí 8, Sinaloa 2, Sonora 1, Tamaulipas 2, Tlaxcala 13, Veracruz 48, Yucatán 3, Zacatecas 5</t>
    </r>
  </si>
  <si>
    <r>
      <t>Justificación de diferencia de avances con respecto a las metas programadas
UR:</t>
    </r>
    <r>
      <rPr>
        <sz val="10"/>
        <rFont val="Montserrat"/>
      </rPr>
      <t xml:space="preserve"> HHG
Con relación al indicador Porcentaje de Mecanismos para el Adelanto de las Mujeres con Convenios Específicos de Colaboración formalizados para la ejecución de los proyectos: No se alcanzó la meta programada   Causas: De los 527 Mecanismos para el Adelanto de las Mujeres (MAM) validados por la Comisión para la Validación de Proyectos (CVP), a 10 no se les emitió oficio de aprobación de recursos ya que 9 no atendieron las observaciones de la CVP y 1 declinó su participación; 15 no cumplieron con el proceso de formalización del Convenio Específico de Colaboración y 5 declinaron su participación durante dicho proceso, debido a los cambios de administración que se presentarán en 2024 .     El recurso asignado a la modalidad II, no se ejercerá en su totalidad, por lo que no se podrán alcanzar algunas metas programadas de los indicadores; asimismo, derivado de los cambios de gobierno existe la posibilidad que se presenten más declinaciones.</t>
    </r>
  </si>
  <si>
    <r>
      <t>Acciones de mejora para el siguiente periodo
UR:</t>
    </r>
    <r>
      <rPr>
        <sz val="10"/>
        <rFont val="Montserrat"/>
      </rPr>
      <t xml:space="preserve"> HHG
Con relación al indicador Porcentaje de Mecanismos para el Adelanto de las Mujeres con Convenios Específicos de Colaboración formalizados para la ejecución de los proyectos: Acciones: Se continuará brindando asesoría, orientación y seguimiento a los MAM que continúan en el proceso durante las siguientes etapas para que concluyan satisfactoriamente sus proyectos.</t>
    </r>
  </si>
  <si>
    <r>
      <t>Acciones realizadas en el periodo
UR:</t>
    </r>
    <r>
      <rPr>
        <sz val="10"/>
        <rFont val="Montserrat"/>
      </rPr>
      <t xml:space="preserve"> HHG
Con relación al indicador Porcentaje de centros de trabajo certificados en la Norma Mexicana NMX-R-025-SCFI-2015 en Igualdad Laboral y No Discriminación:   La meta se superó.  De enero a junio, se sumaron 49 centros de trabajo al Padrón Nacional de Centros de Trabajo Certificados bajo la Norma Mexicana NMX-R-025-SCFI-2015 en Igualdad Laboral y No Discriminación.    De acuerdo con el Padrón Nacional, de manera acumulada desde su entrada en vigor y hasta junio de 2024, hay 652 centros de trabajo registrados. ;  Con relación al indicador Porcentaje de centros de trabajo certificados en la Norma Mexicana NMX-R-025-SCFI-2015 en Igualdad Laboral y No Discriminación: La meta se superó.  De enero a junio, se sumaron 49 centros de trabajo al Padrón Nacional de Centros de Trabajo Certificados bajo la Norma Mexicana NMX-R-025-SCFI-2015 en Igualdad Laboral y No Discriminación.    De acuerdo con el Padrón Nacional, de manera acumulada desde su entrada en vigor y hasta junio de 2024, hay 652 centros;  Con relación al indicador Porcentaje de cumplimiento de los acuerdos del Sistema Nacional para las Igualdad entre Mujeres y Hombres, en donde el Inmujeres es la institución responsable: De enero a junio se dio cumplimiento a los siguientes acuerdos  Acuerdo 81:29/11/2023 relativo a que la Secretaría de Educación Pública (SEP) y el INMUJERES promoverán la incorporación del mecanismo para la prevención y atención del hostigamiento y acoso sexual en los trabajos de las Universidades Interculturales, el 20 de febrero dichas dependencias realizaron la presentación del Mecanismo para la prevención y atención del hostigamiento y acoso sexual desde la perspectiva intercultural para las Instituciones de Educación Superior (IES), a las y los rectores de las Universidades Interculturales, así como de los diferentes subsistemas de educación y comunidad estudiantil.  En cumplimiento al Acuerdo 80:16/08/2023 relativo a que las instituciones que conforman el SNIMH realizarán al menos una acción durante el 2023 en materia de paridad al interior de sus instituciones, para posicionar el tema y serán compartidas al INMUJERES y a la SFP:   El INMUJERES solicitó a las instituciones que participan en el SNIMH mediante el Oficio No. INMUJERES/SE/0270/2024 la información correspondiente al cumplimiento del citado acuerdo, a la fecha de reporte 33 instituciones han enviado las acciones que realizaron para dar cumplimiento al citado acuerdo: FGR, INAPAM, ISSFAM, SEMARNAT, SENER, STPS, SE, PEMEX, CFE, SADER, SECTUR, SEMAR, Instituto Chihuahuense de las Mujeres, IMSS, CONEVAL, SHCP, SEP, SFP, INAFED, SENADO, INAI, CJEF, SEGOB, Bienestar, INE, SSPC, CNDH, CULTURA, INPI, Presidencia, SNDIF, ISSSTE e IMJUVE, el INMUJERES revisará e integrará las acciones reportadas. </t>
    </r>
  </si>
  <si>
    <r>
      <t>Justificación de diferencia de avances con respecto a las metas programadas
UR:</t>
    </r>
    <r>
      <rPr>
        <sz val="10"/>
        <rFont val="Montserrat"/>
      </rPr>
      <t xml:space="preserve"> HHG
Con relación al indicador Porcentaje de sesiones ordinarias y de reuniones de trabajo de las comisiones del Sistema Nacional para la Igualdad entre Mujeres y Hombres realizadas con respecto a las programadas: Causas:  Se superó la meta ya que el INMUJERES realizó antes de lo programado, la Quinta Reunión de la Comisión de Desarrollo Local con Igualdad.;  Con relación al indicador Porcentaje de cumplimiento de los acuerdos del Sistema Nacional para las Igualdad entre Mujeres y Hombres, en donde el Inmujeres es la institución responsable: Causas:  Se superó la meta ya que el INMUJERES se coordinó con las dependencias involucradas para el cumplimiento del acuerdo 80:16/08/2023 del SNIMH, lo que permitió que éste se cumplieran antes de lo programado.;  Con relación al indicador Porcentaje de centros de trabajo certificados en la Norma Mexicana NMX-R-025-SCFI-2015 en Igualdad Laboral y No Discriminación: Causas: Se superó la meta programada porque se realizaron acciones de promoción y los c;  Con relación al indicador Porcentaje de centros de trabajo certificados en la Norma Mexicana NMX-R-025-SCFI-2015 en Igualdad Laboral y No Discriminación: Causas: Se superó la meta programada porque se realizaron acciones de promoción y los centros de trabajo tuvieron mayor interés en participar y certificarse. Además, se tuvieron solicitudes de registros al Padrón Nacional de centros de trabajo que se habían certificado en 2023 y en el primer trimestre de 2024.</t>
    </r>
  </si>
  <si>
    <r>
      <t>Acciones de mejora para el siguiente periodo
UR:</t>
    </r>
    <r>
      <rPr>
        <sz val="10"/>
        <rFont val="Montserrat"/>
      </rPr>
      <t xml:space="preserve"> HHG
Con relación al indicador Porcentaje de sesiones ordinarias y de reuniones de trabajo de las comisiones del Sistema Nacional para la Igualdad entre Mujeres y Hombres realizadas con respecto a las programadas: Causas:  Se superó la meta ya que el INMUJERES realizó antes de lo programado, la Quinta Reunión de la Comisión de Desarrollo Local con Igualdad.;  Con relación al indicador Porcentaje de cumplimiento de los acuerdos del Sistema Nacional para las Igualdad entre Mujeres y Hombres, en donde el Inmujeres es la institución responsable: Acciones: Se dará seguimiento a los acuerdos para cumplir con las metas programadas mediante la celebración de acciones estratégicas para la igualdad entre mujeres y hombres que permitan contribuir en la Política Nacional de Igualdad entre Mujeres y Hombres. ;  Porcentaje de centros de trabajo certificados en la Norma Mexicana NMX-R-025-SCFI-2015 en Igualdad Laboral y No Discriminación: Se reforzará la información del proceso de registro al Padrón Nacio;  Con relación al indicador Porcentaje de centros de trabajo certificados en la Norma Mexicana NMX-R-025-SCFI-2015 en Igualdad Laboral y No Discriminación: Acciones: Se reforzará la información del proceso de registro al Padrón Nacional para disminuir los desfases en las solicitudes de registro por parte de los centros de trabajo certificados. </t>
    </r>
  </si>
  <si>
    <r>
      <t>Acciones realizadas en el periodo
UR:</t>
    </r>
    <r>
      <rPr>
        <sz val="10"/>
        <rFont val="Montserrat"/>
      </rPr>
      <t xml:space="preserve"> AYJ
Durante el segundo semestre se ´concluyó el proceso de contratación de servicios de capacitación en materia de atención a víctimas con perspectiva de género e interseccionalidad. Cabe mencionar que la planeación original se modificó, ya que se logró concretar seis servicios de capacitación, en lugar de los dos que se habían programado; lo cual se considera un logro importante. De estos servicios, dos de ellos se realizaron durante el mes de junio.  Se avanzó en la actualización del Modelo Integral de Atención a Víctimas (MIAV), para lo cual se han realizado varias entrevistas con personal de varias Unidades administrativas de la CEAV.</t>
    </r>
  </si>
  <si>
    <r>
      <t>Justificación de diferencia de avances con respecto a las metas programadas
UR:</t>
    </r>
    <r>
      <rPr>
        <sz val="10"/>
        <rFont val="Montserrat"/>
      </rPr>
      <t xml:space="preserve"> AYJ
En uno de los indicadores que se reporta avances en el segundo semestre, es importante señalar que la meta programada a cumplir durante todo el año, se logró cumplir en el segundo semestre. Ello se debió a que los procesos se adelantaron debido al cambio de administración, por lo que fue posible realizar en el mes de junio la capacitación completa. A ello se debe que se reporta el cumplimiento total de la meta.</t>
    </r>
  </si>
  <si>
    <r>
      <t>Acciones de mejora para el siguiente periodo
UR:</t>
    </r>
    <r>
      <rPr>
        <sz val="10"/>
        <rFont val="Montserrat"/>
      </rPr>
      <t xml:space="preserve"> AYJ
Se estima pertinente fortalecer la coordinación interna con las áreas directamente vinculadas en la provisión de servicios de atención y reparación a víctimas, para establecer un plan de trabajo conjunto para la generación de información con perspectiva de género.</t>
    </r>
  </si>
  <si>
    <r>
      <t>Acciones realizadas en el periodo
UR:</t>
    </r>
    <r>
      <rPr>
        <sz val="10"/>
        <rFont val="Montserrat"/>
      </rPr>
      <t xml:space="preserve"> 500
Las acciones efectuadas durante el segundo trimestre fueron :  1. Curso EL ABC de la igualdad y no discriminación, impartido por el CONAPRED.  2. Curso Diversidad Sexual, Inclusión y no Discriminación impartido por el CONAPRED.  3. Curso Vida Sin Violencia impartido por INMUJERES.  4. Curso  Inducción a la Igualdad entre mujeres y hombres impartido por INMUJERES.  5. Curso Comunicación incluyente y sin sexismo impartido por INMUJERES.  6. Curso Masculinidades, modelos para transformar impartido por INMUJERES.  7. Curso Sumate al protocolo impartido por INMUJERES.     De manera adicional, se realizaron las siguientes acciones:  * Los días 25 de cada mes se sigue conmemorando el día naranja, como símbolo de la erradicación de la violencia contra las mujeres y niñas.  * Con la finalidad de prevenir, atender y sancionar el hostigamiento sexual y acoso sexual, se dio a conocer el protocolo de actuación que debe de seguirse en la institución en caso de que se presente alguna denuncia al respecto, haciendo parte de este proceso a servidores públicos de esta institución, con su actuar como Consejeros en materia de hostigamiento sexual y acosos sexual.   * Se compartieron a través de Comunicados CRE, algunas recomendaciones literarias con perspectiva de género.</t>
    </r>
  </si>
  <si>
    <r>
      <t>Justificación de diferencia de avances con respecto a las metas programadas
UR:</t>
    </r>
    <r>
      <rPr>
        <sz val="10"/>
        <rFont val="Montserrat"/>
      </rPr>
      <t xml:space="preserve"> 500
Es importante mencionar que toda vez que los indicadores registrados son anuales, será hasta el cierre del cuarto trimestre cuando se verá reflejado el avance total de los mismos. Durante el 2° trimestre, la Comisión Reguladora de Energía puso a disposición de las personas servidoras públicas que la integran, acciones de capacitación bajo la modalidad a distancia en materia de género, gracias a los cuales se obtuvieron los siguientes resultados:    *Indicador 1 Porcentaje de servidores/as públicas de nivel enlace y operativo capacitados en materia de género con calificación aprobatoria.. Un avance anual de 6.25% de cumplimiento, lo que equivale a 4 personas servidoras públicas de nivel operativo que participó en las acciones de capacitación en materia de género (1 persona servidora pública de nivel operativo en el 1er trimestre y 3 personas servidoras públicas de nivel operativo en el 2do trimestre).    *Indicador 2 Porcentaje de servidores/as públicas de mandos medios y superiores capacitados en materia de género con calificación aprobatoria.. Un avance acumulado de 6.31% de cumplimiento, lo que equivale a 26 personas servidoras públicas de mandos medios y superiores que participaron en las acciones de capacitación en materia de género (10 personas servidoras públicas en el 1er trimestre y 16 personas servidoras públicas en el 2do trimestre).    Cabe hacer mención que las acciones de capacitación impartidas en este segundo trimestre, fueron sin impacto al presupuesto de capacitación y que el porcentaje de avance reportado se encuentra directamente relacionado con el número de personas servidoras públicas registradas en la plantilla de personal al 30 de junio del 2024.  La diferencia de los datos programados respecto al numerador y denominador se debe a los movimientos de personal realizados durante el periodo reportado.</t>
    </r>
  </si>
  <si>
    <r>
      <t>Acciones de mejora para el siguiente periodo
UR:</t>
    </r>
    <r>
      <rPr>
        <sz val="10"/>
        <rFont val="Montserrat"/>
      </rPr>
      <t xml:space="preserve"> 500
Se mantuvo durante el 2024  la capacitación a los servidores públicos de la Comisión Reguladora de Energía en los materia de género, No discriminación, Derechos Humanos e Igualdad, con el fin de reforzar los valores como servidores públicos. </t>
    </r>
  </si>
  <si>
    <r>
      <t>Acciones realizadas en el periodo
UR:</t>
    </r>
    <r>
      <rPr>
        <sz val="10"/>
        <rFont val="Montserrat"/>
      </rPr>
      <t xml:space="preserve"> 220
Las acciones efectuadas durante el segundo trimestre fueron :  1. No se realizaron acciones durante el trimestre.     De manera adicional, se realizaron las siguientes acciones:  * Los días 25 de cada mes se sigue conmemorando el día naranja, como símbolo de la erradicación de la violencia contra las mujeres y niñas.  * Con la finalidad de prevenir, atender y sancionar el hostigamiento sexual y acoso sexual, se dio a conocer el protocolo de actuación que debe de seguirse en la institución en caso de que se presente alguna denuncia al respecto, haciendo parte de este proceso a servidores públicos de esta institución, con su actuar como Consejeros en materia de hostigamiento sexual y acosos sexual.   * Se compartieron a través de Comunicados CRE, algunas recomendaciones literarias con perspectiva de género.</t>
    </r>
  </si>
  <si>
    <r>
      <t>Justificación de diferencia de avances con respecto a las metas programadas
UR:</t>
    </r>
    <r>
      <rPr>
        <sz val="10"/>
        <rFont val="Montserrat"/>
      </rPr>
      <t xml:space="preserve"> 220
Durante el 2° trimestre, la Comisión Reguladora de Energía se apegó estrictamente a lo dispuesto por el oficio circular CGCSyVGR/050/2024, numeral 2.3,  de fecha 30 de enero de 2024, emitido por la Coordinación General de Comunicación Social y Vocería del  Gobierno de la República, correspondiente a la veda electoral; por lo que no se llevaron a cabo acciones que impactaran en estos indicadores. Sin embargo se han obtenido los siguientes resultados acumulados:    *Indicador 1 Porcentaje de Servidores/as Públicos sensibilizados con la difusión de la información de la LGIMH, Pro Igualdad y LGAMVLV.. Un avance anual de 0% de cumplimiento, lo que equivale a 0 personas servidoras públicas que fueron sensibilizados.    *Indicador 2 Porcentaje de Servidores Públicos que recibieron un artículo promocional en acciones que promuevan la erradicación de cualquier forma de discriminación de género.. Un avance acumulado de 104% de cumplimiento, lo que equivale a 481 personas servidoras públicas que recibieron un artículo promocional. Derivado de lo anterior, la Comisión Reguladora de Energía, ha cumplido con la meta anual comprometida del 75% del personal que recibieron un artículo promocional. Es importante mencionar que la población objetivo ha cambiado de 461 a 476.</t>
    </r>
  </si>
  <si>
    <r>
      <t>Acciones de mejora para el siguiente periodo
UR:</t>
    </r>
    <r>
      <rPr>
        <sz val="10"/>
        <rFont val="Montserrat"/>
      </rPr>
      <t xml:space="preserve"> 220
Optimizar la planeación de las actividades para cumplir en los tiempos programados para el presente ejercicio fiscal</t>
    </r>
  </si>
  <si>
    <r>
      <t>Justificación de diferencia de avances con respecto a las metas programadas
UR:</t>
    </r>
    <r>
      <rPr>
        <sz val="10"/>
        <rFont val="Montserrat"/>
      </rPr>
      <t xml:space="preserve"> 220
Durante el 2° trimestre, la Comisión Reguladora de Energía se apego estrictamento a lo dispuesto por el oficio circular CGCSyVGR/050/2024, numeral 2.3,  de fecha 30 de enero de 2024, emitido por la Coordinación General de Comunicación Social y Vocería del  Gobierno de la República, correspondiente a la veda electoral; por lo que no se llevaron a cabo acciones que impactaran en estos indicadores. Sin embargo se han obtenido los siguientes resultados acumulados:    *Indicador 1 Porcentaje de Servidores/as Públicos sensibilizados con la difusión de la información de la LGIMH, Pro Igualdad y LGAMVLV.. Un avance anual de 0% de cumplimiento, lo que equivale a 0 personas servidoras públicas que fueron sensibilizados.    *Indicador 2 Porcentaje de Servidores Públicos que recibieron un artículo promocional en acciones que promuevan la erradicación de cualquier forma de discriminación de género.. Un avance acumulado de 104% de cumplimiento, lo que equivale a 481 personas servidoras públicas que recibieron un artículo promocional. Derivado de lo anterior, la Comisión Reguladora de Energía, ha cumplido con la meta anual comprometida del 75% del personal que recibieron un artículo promocional. Es importante mencionar que la población objetivo ha cambiado de 461 a 476.</t>
    </r>
  </si>
  <si>
    <r>
      <t>Acciones de mejora para el siguiente periodo
UR:</t>
    </r>
    <r>
      <rPr>
        <sz val="10"/>
        <rFont val="Montserrat"/>
      </rPr>
      <t xml:space="preserve"> 220
Optimizar la planeación de las actividades para cumplir en los tiempos programados para el presente ejercicio fiscal.</t>
    </r>
  </si>
  <si>
    <r>
      <t>Acciones realizadas en el periodo
UR:</t>
    </r>
    <r>
      <rPr>
        <sz val="10"/>
        <rFont val="Montserrat"/>
      </rPr>
      <t xml:space="preserve"> 240
Al segundo trimestre, respecto al indicador 263, se cumplió con el avance programado de cada una de las líneas de acción que conforman el Programa para la Promoción de la Igualdad de Género y No Discriminación del IFT.  Nota: Se señala que como en años anteriores esta acción está compartida con dos programas presupuestarios el E001 y el M001 sin embargo las acciones reportadas son idénticas ya que la naturaleza del programa no permite su separación, por lo que aunque administrativamente hay una división en la asignación del presupuesto, ambas contribuyen al cumplimiento general del Programa.</t>
    </r>
  </si>
  <si>
    <r>
      <t>Justificación de diferencia de avances con respecto a las metas programadas
UR:</t>
    </r>
    <r>
      <rPr>
        <sz val="10"/>
        <rFont val="Montserrat"/>
      </rPr>
      <t xml:space="preserve"> 240
Al segundo trimestre se cumplió con la meta y la misma se rebasó un 1.29% en función del avance progresivo de las acciones que Considera el Programa para la Promoción de la Igualdad, Diversidad e Inclusión 2024 del IFT.</t>
    </r>
  </si>
  <si>
    <r>
      <t>Acciones de mejora para el siguiente periodo
UR:</t>
    </r>
    <r>
      <rPr>
        <sz val="10"/>
        <rFont val="Montserrat"/>
      </rPr>
      <t xml:space="preserve"> 240
Se continuará con el desarrollo e implementación de las acciones programadas a fin de cumplir las metas propuestas en cada indicador para el tercer trimestre.</t>
    </r>
  </si>
  <si>
    <r>
      <t>Acciones realizadas en el periodo
UR:</t>
    </r>
    <r>
      <rPr>
        <sz val="10"/>
        <rFont val="Montserrat"/>
      </rPr>
      <t xml:space="preserve"> 224
Es importante señalar que durante el trimestre se realizó el evento que se tenía programado, por lo que con la acción reportada se alcanza un 100% de avance del proyecto, que es lo programado al cierre del segundo trimestre de 2024.   El nombre del evento es: Presentación del Reporte especial de la representación de niñas y mujeres adolescentes con intereses y habilidades en áreas STEM, que aparecen en contenidos infantiles de ficción en televisión radiodifundida y restringida en México?.</t>
    </r>
  </si>
  <si>
    <r>
      <t>Justificación de diferencia de avances con respecto a las metas programadas
UR:</t>
    </r>
    <r>
      <rPr>
        <sz val="10"/>
        <rFont val="Montserrat"/>
      </rPr>
      <t xml:space="preserve"> 224
No existe diferencia entre la meta programada y la realizada durante el segundo trimestre de 2024</t>
    </r>
  </si>
  <si>
    <r>
      <t>Acciones de mejora para el siguiente periodo
UR:</t>
    </r>
    <r>
      <rPr>
        <sz val="10"/>
        <rFont val="Montserrat"/>
      </rPr>
      <t xml:space="preserve"> 224
Al segundo trimestre ha cumplido con el 100% de la meta establecida.</t>
    </r>
  </si>
  <si>
    <r>
      <t>Acciones realizadas en el periodo
UR:</t>
    </r>
    <r>
      <rPr>
        <sz val="10"/>
        <rFont val="Montserrat"/>
      </rPr>
      <t xml:space="preserve"> 240
Durante el segundo trimestre de 2024 se realizaron las acciones correspondientes al cumplimiento de los indicadores 119, 198 y 263 en su totalidad a fin de lograr el cumplimiento de las metas establecidas. Respecto al indicador 119 se realizaron cursos y talleres virtuales y en línea en materia de igualdad de género, no discriminación, y prevención de la violencia principalmente, en cuanto al cumplimiento del indicador 198 se realizaron los cursos, talleres, conferencias en el marco del en el marco del  Día Internacional de las Niñas en las TIC y del Día Internacional contra la Homofobia, Transfobia y Bifobia y respecto al indicador 263, se cumplió con el avance programado de cada una de las líneas de acción que conforman el Programa para la Promoción de la Igualdad de Género y No Discriminación del IFT.</t>
    </r>
  </si>
  <si>
    <r>
      <t>Justificación de diferencia de avances con respecto a las metas programadas
UR:</t>
    </r>
    <r>
      <rPr>
        <sz val="10"/>
        <rFont val="Montserrat"/>
      </rPr>
      <t xml:space="preserve"> 240
Respecto al indicador 198, en el segundo trimestre, el mismo se cumplió de forma exitosa y exacta a la meta programada, respecto al indicador 263 se cumplió con la meta y la misma se rebasó un 1.29% en función del avance progresivo de las acciones que Considera el Programa para la Promoción de la Igualdad, Diversidad e Inclusión 2024 del IFT, y respecto al indicador 119 se cuenta con una diferencia de -10.49% para llevar al cumplimiento de la meta programada, que atiende a la posibilidad que tiene el personal de tomar su capacitación en el momento que decidan, sin embargo se ofertó una gran cantidad de cursos y talleres en la materia señalada.</t>
    </r>
  </si>
  <si>
    <r>
      <t>Acciones realizadas en el periodo
UR:</t>
    </r>
    <r>
      <rPr>
        <sz val="10"/>
        <rFont val="Montserrat"/>
      </rPr>
      <t xml:space="preserve"> 100
101_Indicador 1_160: La meta del 50% comprometida para el segundo trimestre se reprograma para el tercer trimestre.    102_Indicador 1_411: La meta del 50% comprometida para el segundo trimestre se reprograma para el tercer trimestre.    103_Indicador 2_606: La meta del 50% comprometida para el primer semestre se reprograma para el segundo semestre.    </t>
    </r>
  </si>
  <si>
    <r>
      <t>Justificación de diferencia de avances con respecto a las metas programadas
UR:</t>
    </r>
    <r>
      <rPr>
        <sz val="10"/>
        <rFont val="Montserrat"/>
      </rPr>
      <t xml:space="preserve"> 100
Las acciones relacionadas con las metas comprometidas para los indicadores 101_Indicador 1_160, 102_Indicador 1_411 y  103_Indicador 2_606, presentan diferencias en el cumplimiento programado, debido a que fueron reprogramadas con la finalidad de implementar estrategias más robustas y mejor integradas maximizando su impacto y sostenibilidad.     </t>
    </r>
  </si>
  <si>
    <r>
      <t>Acciones de mejora para el siguiente periodo
UR:</t>
    </r>
    <r>
      <rPr>
        <sz val="10"/>
        <rFont val="Montserrat"/>
      </rPr>
      <t xml:space="preserve"> 100
No se detectan otras acciones de mejora por el momento.</t>
    </r>
  </si>
  <si>
    <r>
      <t>Acciones realizadas en el periodo
UR:</t>
    </r>
    <r>
      <rPr>
        <sz val="10"/>
        <rFont val="Montserrat"/>
      </rPr>
      <t xml:space="preserve"> 100
ENIGH se actualizaron los materiales para la captación de la información de la ENIGH 2024, con la cual se generarán los tabulados e informes para 2025, en los que se incluye la presentación de información con enfoque de género.  ENOE se actualizaron indicadores con enfoque de género, a partir de la información captada del  primer trimestre de 2024, los cuales permiten analizar las diferencias que se presentan entre ambos sexos, y que son: Tasa de participación, Tasa de desocupación, Tasa de ocupación parcial y desocupación, Tasa de presión general, Tasa de trabajo asalariado, Tasa de subocupación, Tasa de condiciones críticas de ocupación, Tasa de ocupación en el sector informal, Tasa de Ocupación en el Sector Informal, Tasa de Informalidad Laboral y Tasa de Informalidad Laboral.  DESARROLLO Y ANÁLISIS DE INFORMACIÓN SOBRE VIOLENCIA CONTRA NIÑAS Y MUJERES, TRANSVERSALIZACIÓN DE LA PERSPECTIVA DE GÉNERO, Las actividades estuvieron enfocadas en la revisión documental exhaustiva de las recomendaciones y mejores prácticas nacionales e internacionales.   SIESVIM, las actividades realizadas estuvieron enfocadas en mantener actualizados los contenidos del Sistema, de 476 actualizaciones a los indicadores que componen al SIESVIM, en el segundo trimestre se hizo un total de 320 actualizaciones, que representa un porcentaje de avance 67.2%. con respecto al total de las actualizaciones de los indicadores programadas.  ESTUDIOS SOBRE VIOLENCIAS DE GÉNERO, ORIENTADOS A APOYAR LA DEFINICIÓN DE PROYECTOS ESTADÍSTICOS Se integraron módulos del cuestionario de la Prueba Piloto y se concluyó la revisión de la sección del cuestionario de violencia sexual de la Prueba Piloto de la ENDINNA.    DIAGNÓSTICO DE REGISTROS ADMINISTRATIVOS SOBRE VIOLENCIA CONTRA LAS MUJERES, Se documentaron las distintas fases dl proceso de generación de información del programa estadístico Centros de Justicia para las Mujeres (CJM) ediciones 2021 y 2023No se prevén mejoras en los proyectos.       </t>
    </r>
  </si>
  <si>
    <r>
      <t>Justificación de diferencia de avances con respecto a las metas programadas
UR:</t>
    </r>
    <r>
      <rPr>
        <sz val="10"/>
        <rFont val="Montserrat"/>
      </rPr>
      <t xml:space="preserve"> 100
No se presentan diferencias en los avances</t>
    </r>
  </si>
  <si>
    <r>
      <t>Acciones de mejora para el siguiente periodo
UR:</t>
    </r>
    <r>
      <rPr>
        <sz val="10"/>
        <rFont val="Montserrat"/>
      </rPr>
      <t xml:space="preserve"> 100
No se prevén mejoras en los proyectos  </t>
    </r>
  </si>
  <si>
    <r>
      <t>Acciones realizadas en el periodo
UR:</t>
    </r>
    <r>
      <rPr>
        <sz val="10"/>
        <rFont val="Montserrat"/>
      </rPr>
      <t xml:space="preserve"> 90X
339. Durante el segundo trimestre de 2024, los operadores del Pp. S190, convencidos de la importancia de promover la igualdad entre mujeres y hombres, incorporaron acciones orientadas al cumplimiento de los compromisos establecidos mediante la etiqueta de recursos con enfoque de género; entre ellos: reportes mensuales del estatus y avance en el ejercicio del cumplimiento del recurso etiquetado y generación de estadísticas trimestrales orientadas a visibilizar las diferencias entre las y los becarios Conahcyt.   Derivado de lo anterior, durante el segundo trimestre de 2024, se cuenta con un total de 63,492 becas de posgrado administradas; de éstos, 31,537 fueron becas para mujeres, lo que equivale a 49.7 por ciento, lo que da cuenta de un importante balance de género entre las personas beneficiarias del Programa. Asimismo, en el segundo trimestre de 2024, se registraron 6,521 becas nuevas de posgrado, de las cuales, 3,220 becas nuevas fueron asignadas a mujeres, lo que significa que, 49;  193. Durante el segundo el trimestre de 2023, los operadores del Pp. S190, convencidos de la importancia de promover la igualdad entre mujeres y hombres, incorporaron acciones orientadas al cumplimiento de los compromisos establecidos mediante la etiqueta de recursos con enfoque de género; entre ellos: reportes mensuales del estatus y avance en el ejercicio del cumplimiento del recurso etiquetado y generación de estadísticas trimestrales orientadas a visibilizar las diferencias entre las personas becarias Conahcyt. Derivado de lo anterior, durante el segundo trimestre de 2024 se cuenta con un total de 2,848 becas de apoyo a madres mexicanas jefas de familia administradas. </t>
    </r>
  </si>
  <si>
    <r>
      <t>Justificación de diferencia de avances con respecto a las metas programadas
UR:</t>
    </r>
    <r>
      <rPr>
        <sz val="10"/>
        <rFont val="Montserrat"/>
      </rPr>
      <t xml:space="preserve"> 90X
194. Derivado de la periodicidad con la que se reporta el avance de los indicadores, este apartado no aplica para este trimestre.;  193. Derivado de la periodicidad con la que se reporta el avance de los indicadores, este apartado no aplica para este trimestre.;  339. Como se pudo apreciar en los resultados de los indicadores, las metas alcanzadas al cierre del segundo trimestre de 2024, uno de los tres indicadores se encuentra por arriba del umbral comprometido, los dos indicadores restantes se encuentran por debajo del umbral comprometido. En los dos casos, estos resultados pueden explicarse debido a que, el proceso de recepción de solicitudes se encuentra en proceso.</t>
    </r>
  </si>
  <si>
    <r>
      <t>Acciones de mejora para el siguiente periodo
UR:</t>
    </r>
    <r>
      <rPr>
        <sz val="10"/>
        <rFont val="Montserrat"/>
      </rPr>
      <t xml:space="preserve"> 90X
194. El pasado 29 de febrero de 2024, se  publicó la convocatoria Becas y Apoyos Complementarios para la Inclusión para otorgar Apoyos Complementarios para personas indígenas de nacionalidad mexicana estudiantes de posgrado, sin embargo, a partir del mes de junio se comenzaron a recibir las solicitudes en dicha modalidad de beca, contribuyendo a que las personas indígenas continúen cursando estudios profesionales y de esta manera poder facilitar su inserción en el mercado laboral y promoviendo la igualdad y acceso a estudios de primer nivel a fortalecer sus competencias académicas.;  339. Derivado de la acción implementada por el Conahcyt de eliminar la intermediación de las coordinaciones académicas en la postulación de las personas aspirantes a una beca Conahcyt, se ha incrementado el número de solicitudes recibidas y, por ende, el número de personas beneficiarias con una beca de posgrado, impulsando así la igualdad de oportunidades entre mujeres y hombres para el acceso a estas. ;  193. El pasado 29 de febrero de 2024, se  publicó la convocatoria Becas y Apoyos Complementarios para la Inclusión para otorgar Becas y Apoyos a Madres Mexicanas Jefas de Familia para Fortalecer su Desarrollo Profesional, sin embargo, durante el mes de junio comenzaron a recibirse las solicitudes en dicha modalidad de beca, contribuyendo a que las mujeres continúen cursando estudios profesionales y de esta manera poder facilitar su inserción en el mercado laboral y promoviendo la igualdad y acceso a estudios de primer nivel a fortalecer sus competencias académicas.</t>
    </r>
  </si>
  <si>
    <r>
      <t>Acciones realizadas en el periodo
UR:</t>
    </r>
    <r>
      <rPr>
        <sz val="10"/>
        <rFont val="Montserrat"/>
      </rPr>
      <t xml:space="preserve"> 222
En el segundo trimestre, la Dirección General de Política y Desarrollo Policial, realizó del 13 al 18 de mayo de 2024, se realizó el curso-taller del Protocolo Nacional para la Actuación Policial en casos de Violencia contra las Mujeres y Feminicidio, donde participaron 30 elementos (10 mujeres y 20 hombres), instructores/policías estatales de Morelos, Tlaxcala, Hidalgo, Puebla, Guerrero, Estado de México y Ciudad de México. Del 8 al 13 de abril de 2024, se realizó el curso-taller del Protocolo Nacional para la Actuación Policial en casos de Violencia contra las Mujeres y Feminicidio, donde participaron 36 elementos (24 mujeres y 12 hombres), instructores/policías estatales de Aguascalientes, Guanajuato, Jalisco, Michoacán, Nayarit, Colima, Querétaro, Zacatecas. Del 24 al 29 de junio de 2024, se realizó el curso-taller del Protocolo Nacional para la Actuación Policial en casos de Violencia contra las Mujeres y Feminicidio, donde participaron 23 elementos (15 mujeres y 8 hombres), instructores/policías municipales de Veracruz, Campeche, Yucatán, Tabasco, Chiapas, Quintana Roo, Oaxaca.
</t>
    </r>
    <r>
      <rPr>
        <b/>
        <sz val="10"/>
        <rFont val="Montserrat"/>
      </rPr>
      <t>UR:</t>
    </r>
    <r>
      <rPr>
        <sz val="10"/>
        <rFont val="Montserrat"/>
      </rPr>
      <t xml:space="preserve"> 221
El 31 de mayo  la Unidad de Administración  y Finanzas realizó el pago a proveedor del equipo médico con folio CLC 3524  Folio dep. 11981. En el mes de junio y julio se lleva a cabo el proceso administrativo de transferencia del bien al OADPRS, que a su vez hará entrega al área médica del CEFERESO 16 CPS Femenil, Morelos.  También se trabajó en la organización de la capacitación teórica y práctica en el manejo de este equipo médico especializado.     Actualmente, el área médica del CEFERESO no. 16 presentó el listado de participantes conformado por un equipo técnico de tres personas (Un médico radiólogo y dos personas de enfermería).     Por su parte, el proveedor se encuentra actualizando y alineando su programa de capacitación, misma que está programada para el tercer trimestre de 2024.  </t>
    </r>
  </si>
  <si>
    <r>
      <t>Justificación de diferencia de avances con respecto a las metas programadas
UR:</t>
    </r>
    <r>
      <rPr>
        <sz val="10"/>
        <rFont val="Montserrat"/>
      </rPr>
      <t xml:space="preserve"> 222
La diferencia que existe entre el número de acciones programadas y realizadas en los dos primeros trimestres del ejercicio 2024, que han dado como resultado un aumento de 75% sobre la meta programada, se debe a que la Dirección General de Política y Desarrollo Policial, ha fortalecido la comunicación con las Instituciones de Seguridad Pública, así como con los organismos institucionales de coordinación estatales y municipales en materia de capacitación.
</t>
    </r>
    <r>
      <rPr>
        <b/>
        <sz val="10"/>
        <rFont val="Montserrat"/>
      </rPr>
      <t>UR:</t>
    </r>
    <r>
      <rPr>
        <sz val="10"/>
        <rFont val="Montserrat"/>
      </rPr>
      <t xml:space="preserve"> 221
Para el segundo trimestre de 2024, no se presentaron diferencias de avances.</t>
    </r>
  </si>
  <si>
    <r>
      <t>Acciones de mejora para el siguiente periodo
UR:</t>
    </r>
    <r>
      <rPr>
        <sz val="10"/>
        <rFont val="Montserrat"/>
      </rPr>
      <t xml:space="preserve"> 222
Sin información
</t>
    </r>
    <r>
      <rPr>
        <b/>
        <sz val="10"/>
        <rFont val="Montserrat"/>
      </rPr>
      <t>UR:</t>
    </r>
    <r>
      <rPr>
        <sz val="10"/>
        <rFont val="Montserrat"/>
      </rPr>
      <t xml:space="preserve"> 221
Se mantiene una coordinación con las áreas técnicas y administrativas, para completar las gestiones propias del proyecto y del proceso de transferencia del bien. Así como la coordinación para llevar  a cabo la  capacitación del personal de enfermería del CEFERESO 16.</t>
    </r>
  </si>
  <si>
    <r>
      <t>Acciones realizadas en el periodo
UR:</t>
    </r>
    <r>
      <rPr>
        <sz val="10"/>
        <rFont val="Montserrat"/>
      </rPr>
      <t xml:space="preserve"> 126
Indicador 7. En los meses de abril a junio (Segundo Trimestre) Se llevaron a cabo campañas de sensibilización, a través de la difusión de 35 diversas infografías, remitidas a todo el personal de la Comisión Nacional de los Derechos Humanos, entre ellas en las materias de:    1.- Igualdad y no discriminación, recogió 191 visitas.  2.- Día naranja, recibió 269 visitas.  3.- Corresponsabilidades, acumuló 538 visitas.  4.- Código de ética, originó 1290 visitas.  5.- Normatividad en materia de género, recogió 768 visitas.  6.- Lenguaje incluyente y no sexista, tuvo 94 visitas.  7.- Acoso y hostigamiento, asumió 492 visitas.    Visitas que registró y reportó a esta Unidad Técnica para la Igualdad de Género la Dirección de Sistematización de la Dirección General de Tecnologías de Información y Comunicaciones.;  Indicador 6. Segundo Trimestre. Se dio continuidad con el Taller ?Entorno Laboral Saludable?, se exhibió a las personas asistentes el contenido audio visual titulado ¿Qué es la comunic;  Estas se explican de manera ejecutiva del anexo 2 Información Cualitativa.    Con independencia se informa de las acciones realizadas al segundo trimestre e informadas en el Anexo 2, se llevan a cabo otras acciones de impacto a fin de garantizar la igualdad laboral y no discriminación, de conformidad con lo establecido por la Norma Mexicana NMX-R-025-SCFI-2015 en Igualdad Laboral y No Discriminación, tales como:     a) Existencia de plantilla de personal con más del 40% de mujeres.  b) Existencia de plantilla de un más de un 40% de mujeres en el total de la plantilla en puesto de toma de decisiones.  c) Se cuenta con la figura mediadora de la persona asesora como primer contacto que atiende quejas o denuncias, que se ha instituido como una buena práctica al interior de la Comisión Nacional de los Derechos Humanos.  d) Se cuentan con herramientas para fomentar la igualdad de género y no discriminación, dirigidas al personal y sus familias.</t>
    </r>
  </si>
  <si>
    <r>
      <t>Justificación de diferencia de avances con respecto a las metas programadas
UR:</t>
    </r>
    <r>
      <rPr>
        <sz val="10"/>
        <rFont val="Montserrat"/>
      </rPr>
      <t xml:space="preserve"> 126
VARIACIÓN PRESUPUESTAL:    Respecto al recurso etiquetado en el Programa Transversal al segundo trimestre de 2024, se ejercieron 1.5 millones de pesos, equivalentes al 69.1 por ciento respecto de los 2.2 millones de pesos programados; debido principalmente a que diversas actividades de capacitación, y actividades de difusión y materiales de divulgación se reprogramaron para los trimestres subsecuentes así como a el pago pendiente de  impuestos relacionados con los servicios personales por un monto de 0.1 millones de pesos. Se cumplieron las metas estimadas programadas.  ;  Indicador 7. El cumplimiento del indicador se superó en 58.3 por ciento, al haber elaborado 76 actividades de difusión de las campañas de sensibilización para la implementación de la Política de Igualdad y No Discriminación, respecto a las 48 actividades programadas al periodo que se reporta.  En los meses de abril, mayo y junio (Segundo Trimestre)    La Unidad Técnica para la Igualdad de Género, realizó 35 infografí;  Indicador 4. El cumplimiento del indicador se alcanzó al 75.0 % debido a que se impartieron tres (3) talleres de capacitación para la implementación de la Política de Igualdad y No Discriminación, respecto a los cuatro (4) talleres programados al periodo que se reporta. Segundo Trimestre    Se dio continuidad con la impartición del Taller ?Entorno Laboral Saludable?, de forma presencial, como parte de las actividades de sensibilización y capacitación para la implementación de la política de igualdad y no discriminación a personal adscrito a distintas Unidades Responsables de esta Comisión Nacional, entre ellas, a la Primera Visitaduría General, Segunda Visitaduría General, Dirección General de Tecnologías de la Información, Coordinación General de Seguimiento de Recomendaciones y Asuntos Jurídicos, Dirección Ejecutiva del Mecanismo Independiente de Monitoreo Nacional de la Convención sobre los Derechos de las Personas con Discapacidad, Dirección General de Difusión de los Derechos Humanos, Dirección General de Recursos Humanos, Dirección General de Recursos Materiales y Servicios Generales y Secretaría Técnica del Consejo Consultivo. Beneficiándose a un total de 325 personas, de las cuales 167 fueron mujeres y 158 hombres.    Igualmente, se impartió el Taller en ?Comunicación con Perspectiva de Género? de manera remota, a personal adscrito a las Unidades Responsables que a continuación se enlistan: Primera Visitaduría General, Segunda Visitaduría General, Tercera Visitaduría General y Cuarta Visitaduría. Beneficiándose a un total de 24 personas, de las cuales 20 fueron mujeres y 4 hombres.  </t>
    </r>
  </si>
  <si>
    <r>
      <t>Acciones de mejora para el siguiente periodo
UR:</t>
    </r>
    <r>
      <rPr>
        <sz val="10"/>
        <rFont val="Montserrat"/>
      </rPr>
      <t xml:space="preserve"> 126
Con independencia que las acciones que se informa, continuaremos fomentando actividades e involucrando a las personas servidoras públicas de esta Comisión Nacional de los Derechos Humanos, para que prevalezcan los principios de igualdad y no discriminación en todo el quehacer institucional, especialmente en el desempeño de sus labores de protección, observancia, defensa, promoción, estudio y divulgación de los Derechos Humanos, para fortalecer a este Organismo Nacional y avanzar en prácticas igualitarias, incluyentes y libres de violencia.    Así mismo, se tomará como posible referencia la propuesta de medición de algunos de los indicadores respecto a la variable del Denominador, para el siguiente ejercicio presupuestal.</t>
    </r>
  </si>
  <si>
    <r>
      <t>Acciones realizadas en el periodo
UR:</t>
    </r>
    <r>
      <rPr>
        <sz val="10"/>
        <rFont val="Montserrat"/>
      </rPr>
      <t xml:space="preserve"> 104
Indicador 4. Avance y explicación de los resultados:  En el segundo trimestre de abril a junio de 2024, se proporcionaron 27 actividades de promoción y capacitación, respecto a las 27 requeridas para el segundo trimestre, lo que representa un cumplimiento del 100% de la meta proyectada.    En el primer trimestre de enero a marzo de 2024, se realizaron 31 actividades de promoción y capacitación, respecto a las 30 programadas para el primer trimestre, por lo que al 31 de marzo de 2024 se cumplió la meta en un 103.33% en ese periodo.   ;  Indicador 3. Avance y explicación de los resultados:    Al primer semestre 2024, se logró la meta al 100%, pues de los 3 productos programados se elaboraron 3 documentos para el periodo que se informa. Por lo que respecta a la meta anual se reporta un progreso del 50 % de acuerdo con lo programado para el 2024.    Se realizaron 2 informes especiales y 1 estudio para la observancia, seguimiento y evaluación de la Política Nacional en Materia de Igualdad e;  Indicador 5. Durante el primer semestre de 2024, ingresaron (variable del denominador) a la Dirección de Quejas sobre Asuntos de la Mujer y de Igualdad entre Mujeres y Hombres del PAMIMH 275 asuntos, más 146 asuntos que se tenían registrados (de ejercicios anteriores), dando un total de 421 expedientes recibidos en el periodo que se reporta; derivado de ello, se desglosa la variación de asuntos atendidos, en razón de un ingreso mayor a lo proyectado para el primer semestre de 2024, de los cuales se concluyeron 295 expedientes, dando un cumplimiento al periodo del 70.07%. La mayoría de los asuntos son considerados expedientes de remisión; por cuanto hace a los expedientes de queja, por su naturaleza requieren de una atención exacta que conlleva mayor tiempo de integración; bajo ese contexto, en el periodo que se reporta, se tiene un avance del 48.51% anual al estimado programado; respecto de los asuntos concluidos sobre los recibidos, según la meta programada para este ejercicio. Otros Motivos: La diferencia en la variable del denominador que dice ?Número de expedientes de queja, inconformidad, orientaciones directas y remisiones en materia de los derechos humanos en razón de género registrados en el ejercicio y en trámite de ejercicios anteriores? se debe a que se reporta el Número de expediente cuantificados recibidos al periodo más los acumulados de años anteriores.  NOTA: Se precisa que las cifras que reporta esta Dirección de Quejas sobre Asuntos de la Mujer y de Igualdad entre Mujeres y Hombres del PAMIMH son preliminares, toda vez que a la fecha (5 de julio de 2024) aún no se cuenta con el informe definitivo del mes de junio de 2024 respecto a los asuntos ingresados y concluidos.</t>
    </r>
  </si>
  <si>
    <r>
      <t>Justificación de diferencia de avances con respecto a las metas programadas
UR:</t>
    </r>
    <r>
      <rPr>
        <sz val="10"/>
        <rFont val="Montserrat"/>
      </rPr>
      <t xml:space="preserve"> 104
Indicador  4. Al segundo trimestre de 2024, se proporcionaron 58 actividades de promoción y capacitación, respecto a las 57 actividades requeridas, lo que representa un avance del 101.75 % de la meta programada.  En los meses de abril a junio de 2024, se proporcionaron 27 actividades de promoción y capacitación, respecto a las 27 requeridas para el segundo trimestre, lo que representa un avance del 100% de la meta proyectada.  De enero a marzo, se realizaron 31 actividades de promoción de enero a marzo de 2024, respecto a los 30 programados en el primer trimestre, por lo que al 31 de marzo de 2024 se tiene un avance del 103.33% de la meta de enero a marzo de 2024.    Efectos: Para el año 2024 el PAMIMH programó la realización de 97 actividades de promoción sobre los derechos humanos de las mujeres para la igualdad sustantiva y para una cultura de paz. Estas actividades se programaron para realizarse en cuatro trimestres, el primero con 30 actividades, el segundo con 27 actividades, el ;  Indicador 7. El cumplimiento de este indicador es al 100.0% debido a que se elaboraron dos (2) informes sobre la participación de la CNDH en los procedimientos de Alerta de Violencia de Género contra las mujeres respecto a los dos (2) informes programados. Así mismo, durante el periodo que se informa y, que comprende de abril a junio de 2024 se elaboró un (1) Informe sobre la participación de la CNDH en los procedimientos de Alerta de Violencia de Género contra las Mujeres., el cual fue programado para el periodo que se reporta, lo cual da cuenta del cumplimiento de la meta al 100 por ciento. Con respecto a la meta anual, al segundo trimestre se representa un avance de cumplimiento del 50.0 por ciento, pues al 30 de junio de 2024, se han elaborado dos Informe sobre la participación de la CNDH en los procedimientos de Alerta de Violencia de Género contra las Mujeres.  Efectos: Durante el segundo trimestre de 2024, se llevaron a cabo 65 encuentros, entre sesiones y reuniones de los Grupos Interinstitucionales y Multidisciplinarios (GIM) para dar seguimiento a los procedimientos de Alerta de Violencia de Género en 18 estados. Las sesiones se enumeraron a continuación:    ? En abril se llevaron a cabo 20 encuentros para 9 estados: Sonora, Guerrero, Estado de México, Zacatecas, Jalisco, San Luis Potosí, Quintana Roo, Morelos y Baja California. Durante este mes el GIM realizó una visita in situ al estado de Quintana Roo, para determinar la ampliación de la Alerta en los municipios de Othón P. Blanco, Carrillo Puerto y Tulum.   ? En mayo hubo 19 encuentros para 11 estados: Tlaxcala, Tabasco, Jalisco, Durango, Zacatecas, Oaxaca, Baja California, Guerrero, Sonora, Puebla y San Luis Potosí.   ? En junio se participó en 26 reuniones en 11 estados: Jalisco, Guerrero, Sonora, Tlaxcala, Baja California, Veracruz, Durango, San Luis Potosí, Oaxaca, Campeche y Sinaloa.     </t>
    </r>
  </si>
  <si>
    <r>
      <t>Acciones de mejora para el siguiente periodo
UR:</t>
    </r>
    <r>
      <rPr>
        <sz val="10"/>
        <rFont val="Montserrat"/>
      </rPr>
      <t xml:space="preserve"> 104
Este Programa presupuestario trabaja en acciones de mejora respecto de sus indicadores para resultados en conjunto con la Dirección General de Planeación y Estrategia Institucional para su fortalecimiento y alineación a los Objetivos del Plan Estratégico Institucional 2020-2024 de esta Comisión Nacional.</t>
    </r>
  </si>
  <si>
    <r>
      <t>Acciones realizadas en el periodo
UR:</t>
    </r>
    <r>
      <rPr>
        <sz val="10"/>
        <rFont val="Montserrat"/>
      </rPr>
      <t xml:space="preserve"> 104
En el segundo trimestre, se analizaron y atendieron en su totalidad las observaciones que, sobre la Metodología para la elaboración del Informe de Género 2024, realizaron las Consejerías electorales que participan en la Comisión de Igualdad de Género y No Discriminación (CIGyND). En el caso de la clasificación de críticas, se analizaron y reformularon sus tipologías, quedando conformada solo por dos categorías: actos de ilegalidad y trayectoria profesional. Se analizó y modificó tanto la definición como la clasificación de la violencia política sin elementos de género, quedando conformada por las tipologías de secuestro, asesinato, daño moral, amenaza, ataque y extorsión. Se excluyeron de esta clasificación la ilegalidad, discriminación, daño moral y violencia verbal.  Cabe señalar que, durante el segundo semestre del año, a través de dicha metodología se analizará la presencia que tuvieron las mujeres candidatas en la cobertura mediática durante el Proceso Electoral Federal 2023-2024 y procesos concurrentes, a fin de conocer la percepción de la ciudadanía sobre su participación política e identificar posibles hechos de Violencia Política contra las Mujeres en Razón de Género (VPMRG) para proponer acciones que concienticen, sensibilicen y resignifiquen símbolos para promover relaciones igualitarias entre mujeres y hombres. Asimismo, se realizaron algunos ajustes a la Metodología para la elaboración del Informe de Grupos en Situación de Discriminación (GSD) y juventudes 2024, con el objeto de afinar algunos elementos para la correcta clasificación de los registros, a través de la cual la CNCS buscará identificar la percepción de la ciudadanía ante estas medidas, así como hacia el cumplimiento que den los partidos políticos en la postulación de dichas candidaturas a fin de identificar posibles vulneraciones a sus derechos políticos-electorales.
</t>
    </r>
    <r>
      <rPr>
        <b/>
        <sz val="10"/>
        <rFont val="Montserrat"/>
      </rPr>
      <t>UR:</t>
    </r>
    <r>
      <rPr>
        <sz val="10"/>
        <rFont val="Montserrat"/>
      </rPr>
      <t xml:space="preserve"> 120
Indicador 1 Porcentaje de las actividades realizadas para la capacitación y formación a mujeres respecto del total de actividades reportadas en los Programas Anuales de Trabajo: En el segundo trimestre, se revisaron y analizaron a través del módulo gasto programado en el SIF, un total de 10 Programas Anuales de Trabajo iniciales y 147 modificaciones, presentadas por los partidos políticos nacionales y locales, que suman 157, de los cuales se emitieron oficios de observaciones y recomendaciones a dichos institutos políticos, para la mejora en su planeación, ejecución y aplicación de los recursos durante el ejercicio. A la fecha del presente informe, considerando lo reportado en el primero y segundo trimestre se han revisado y analizado 502 Programas Anuales de Trabajo iniciales y 342 modificaciones presentadas por los partidos políticos a nivel nacional, de los 3 rubros (Actividades Específicas, Liderazgo político de las mujeres y Liderazgos Juveniles. </t>
    </r>
  </si>
  <si>
    <r>
      <t>Justificación de diferencia de avances con respecto a las metas programadas
UR:</t>
    </r>
    <r>
      <rPr>
        <sz val="10"/>
        <rFont val="Montserrat"/>
      </rPr>
      <t xml:space="preserve"> 104
No Aplica.
</t>
    </r>
    <r>
      <rPr>
        <b/>
        <sz val="10"/>
        <rFont val="Montserrat"/>
      </rPr>
      <t>UR:</t>
    </r>
    <r>
      <rPr>
        <sz val="10"/>
        <rFont val="Montserrat"/>
      </rPr>
      <t xml:space="preserve"> 120
No aplica, ya que la medición de la meta es anual.</t>
    </r>
  </si>
  <si>
    <r>
      <t>Acciones de mejora para el siguiente periodo
UR:</t>
    </r>
    <r>
      <rPr>
        <sz val="10"/>
        <rFont val="Montserrat"/>
      </rPr>
      <t xml:space="preserve"> 104
No Aplica.
</t>
    </r>
    <r>
      <rPr>
        <b/>
        <sz val="10"/>
        <rFont val="Montserrat"/>
      </rPr>
      <t>UR:</t>
    </r>
    <r>
      <rPr>
        <sz val="10"/>
        <rFont val="Montserrat"/>
      </rPr>
      <t xml:space="preserve"> 120
Para el ejercicio 2024, se buscará incentivar a los partidos políticos a realizar un correcto ejercicio de los recursos destinados a la capacitación promoción y desarrollo del liderazgo político de las mujeres, con el objetivo de fortalecer la representación y participación activa de las mujeres en la vida pública y garantizar la equidad de género en la toma de decisiones políticas, promoviendo así una sociedad más inclusiva y democrática. Asimismo, resaltar la importancia que tienen los sujetos obligados como institutos políticos comprometidos con las mujeres a propiciar la igualdad de oportunidades para su desarrollo político, en el acceso al poder público, la participación en los procesos de toma de decisiones, la educación cívica, paridad de género, respeto de sus derechos humanos en el ámbito político ? electoral, así como la prevención, atención, sanción y erradicación de la violencia política contra las mujeres en razón de género. Además, se propiciará infundir a los partidos políticos que sus Programas Anuales de Trabajo deben ser planeados y asumidos como programas de formación continuos, sostenidos y prolongados en el tiempo, con el fin de fortalecer los liderazgos y el empoderamiento político de las mujeres. Por otra parte, se continuarán realizando actualizaciones de mejora al Módulo de Gasto Programado, con el objetivo de acelerar el análisis y retroalimentación a los sujetos obligados respecto del cumplimiento de sus obligaciones en materia de gasto programado, la planeación y diseño de sus proyectos, la ejecución de las actividades y la comprobación del ejercicio de recursos destinados al liderazgo político de las mujeres.</t>
    </r>
  </si>
  <si>
    <r>
      <t>Acciones realizadas en el periodo
UR:</t>
    </r>
    <r>
      <rPr>
        <sz val="10"/>
        <rFont val="Montserrat"/>
      </rPr>
      <t xml:space="preserve"> 104
En el segundo trimestre, se concluyó el monitoreo de los registros periodísticos en medios convencionales y de las publicaciones en redes sociales basado en las palabras clave, a fin de realizar el análisis con perspectiva interseccional sobre la percepción ciudadana con respecto a la aplicación de acciones afirmativas en favor de las personas pertenecientes a Grupos en Situación de Discriminación (GSD para la postulación de candidaturas). Se obtuvo una muestra representativa para el análisis y clasificación de las acciones afirmativas como una medida que busca favorecer a los GSD para garantizar sus derechos político-electorales a través del acceso a las diversas candidaturas en juego durante los procesos electorales, en medios convencionales existieron voces que criticaron dichas medidas, al considerar que no garantizan el pleno acceso a los grupos competir en situaciones de igualdad y no discriminación. Por otro lado, el tema de acciones afirmativas en la red social X -antes Twitter- se posicionó gracias a los medios de comunicación, a través de publicaciones originales o con notas informativas compartidas por personas usuarias de la red social, de acuerdo con la muestra. Las instituciones electorales también participaron en la conversación, aunque en menor medida. Y sobre el cumplimiento de las acciones afirmativas, se identificaron diversos casos de suplantación de identidades o auto adscripciones que los partidos políticos realizaron. Si bien, en las publicaciones no se les reconoció como discriminación, gracias a la Metodología propuesta para este informe, se han logrado cuantificar estos hechos toda vez que impiden a las personas pertenecientes a los GSD a participar por candidaturas, negando sus derechos político-electorales.</t>
    </r>
  </si>
  <si>
    <r>
      <t>Justificación de diferencia de avances con respecto a las metas programadas
UR:</t>
    </r>
    <r>
      <rPr>
        <sz val="10"/>
        <rFont val="Montserrat"/>
      </rPr>
      <t xml:space="preserve"> 104
No aplica, derivado de que la medición es anual.</t>
    </r>
  </si>
  <si>
    <r>
      <t>Acciones de mejora para el siguiente periodo
UR:</t>
    </r>
    <r>
      <rPr>
        <sz val="10"/>
        <rFont val="Montserrat"/>
      </rPr>
      <t xml:space="preserve"> 104
No aplica.</t>
    </r>
  </si>
  <si>
    <r>
      <t>Acciones realizadas en el periodo
UR:</t>
    </r>
    <r>
      <rPr>
        <sz val="10"/>
        <rFont val="Montserrat"/>
      </rPr>
      <t xml:space="preserve"> 120
Indicador 3 Porcentaje de personal capacitado en materia de fiscalización con perspectiva de género: La UTF se encuentra diseñando el contenido y temas a abordar en el curso programado, así como el procedimiento para la contratación del servicio de capacitación. ;  Indicador 2 Porcentaje de visitas de verificación del gasto programado realizadas:En el segundo trimestre, los Comités Ejecutivos Nacionales y Comités Directivos Estatales presentaron un total de 145 escritos informando a la autoridad electoral de la realización de 158 actividades de capacitación y formación, así como de divulgación y difusión. La UTF verificó 32 actividades recibidas en tiempo y forma, de conformidad con los artículos 166, numeral 2 y 277, numeral 1, inciso a) del Reglamento de Fiscalización.;  Indicador 1 Porcentaje del grado de cumplimiento en la rendición de cuentas del gasto programado: En el segundo trimestre, se revisaron y analizaron a través del módulo gasto programado en el SIF, un total de 10 Programas Anuales de Trabajo iniciales y 147 modificaciones, presentadas por los partidos políticos nacionales y locales, que suman 157, de los cuales la UTF emitió 599 recomendaciones a los PAT presentados por dichos institutos políticos, para la mejora en su planeación, ejecución y aplicación de los recursos durante el ejercicio.</t>
    </r>
  </si>
  <si>
    <r>
      <t>Justificación de diferencia de avances con respecto a las metas programadas
UR:</t>
    </r>
    <r>
      <rPr>
        <sz val="10"/>
        <rFont val="Montserrat"/>
      </rPr>
      <t xml:space="preserve"> 120
Indicador 3 Porcentaje de personal capacitado en materia de fiscalización con perspectiva de género: No aplica, derivado de que la frecuencia de medición es anual. ;  Indicador 2 Porcentaje de visitas de verificación del gasto programado realizadas:En el segundo trimestre el porcentaje de avance de visitas de verificación del gasto programado correspondió al 6%, el cual resulta de la división el numerador 140 entre el denominador 2,289. En comparación con el 14% esperado, se observa que el porcentaje obtenido es menor al esperado, en comparación con el ejercicio base, lo cual se debe a que los partidos realizaron menos actividades respecto al año de referencia. En el siguiente trimestre se espera que los partidos políticos informen de más actividades y de esta forma realizar un mayor número de visitas de verificaciones de gasto programado, para cumplir la meta anual acumulada establecida.;  Indicador 1 Porcentaje del grado de cumplimiento en la rendición de cuentas del gasto programado: El porcentaje de avance del grado de cumplimiento en la rendición de cuentas del gasto programado corresponde al 34%, el cual resulta de la división el numerador 599 entre el denominador 1,735. Es importante señalar que el denominador corresponde a los datos que se tomaron como base el ejercicio 2021. En comparación con el 29% esperado se observa que se sobrepasó. Esto se origina debido a que con el uso del módulo del Gasto Programado se puede realizar una revisión más eficiente en la realización de recomendaciones. </t>
    </r>
  </si>
  <si>
    <r>
      <t>Acciones de mejora para el siguiente periodo
UR:</t>
    </r>
    <r>
      <rPr>
        <sz val="10"/>
        <rFont val="Montserrat"/>
      </rPr>
      <t xml:space="preserve"> 120
Para el ejercicio 2024, se buscará incentivar a los partidos políticos a realizar un correcto ejercicio de los recursos destinados a la capacitación promoción y desarrollo del liderazgo político de las mujeres, con el objetivo de fortalecer la representación y participación activa de las mujeres en la vida pública y garantizar la equidad de género en la toma de decisiones políticas, promoviendo así una sociedad más inclusiva y democrática. Asimismo, resaltar la importancia que tienen los sujetos obligados como institutos políticos comprometidos con las mujeres a propiciar la igualdad de oportunidades para su desarrollo político, en el acceso al poder público, la participación en los procesos de toma de decisiones, la educación cívica, paridad de género, respeto de sus derechos humanos en el ámbito político ? electoral, así como la prevención, atención, sanción y erradicación de la violencia política contra las mujeres en razón de género. Además, se propiciará infundir a los partidos políticos que sus Programas Anuales de Trabajo deben ser planeados y asumidos como programas de formación continuos, sostenidos y prolongados en el tiempo, con el fin de fortalecer los liderazgos y el empoderamiento político de las mujeres. Por otra parte, se continuarán realizando actualizaciones de mejora al Módulo de Gasto Programado, con el objetivo de acelerar el análisis y retroalimentación a los sujetos obligados respecto del cumplimiento de sus obligaciones en materia de gasto programado, la planeación y diseño de sus proyectos, la ejecución de las actividades y la comprobación del ejercicio de recursos destinados al liderazgo político de las mujeres.</t>
    </r>
  </si>
  <si>
    <r>
      <t>Acciones realizadas en el periodo
UR:</t>
    </r>
    <r>
      <rPr>
        <sz val="10"/>
        <rFont val="Montserrat"/>
      </rPr>
      <t xml:space="preserve"> 122
Durante el Segundo Trimestre, iniciaron los trabajos de planeación y organización del Programa de Capacitación en materia de Igualdad de Género y No Discriminación 2024; del Fortalecimiento de la atención libre de discriminación en los Módulos de Atención Ciudadana del INE; así como del Diagnóstico sobre la violencia de género y la discriminación en el Instituto Nacional Electoral; el Curso de inducción al personal del INE en materia de Igualdad de Género y No Discriminación realizado, y la Guía para una comunicación accesible y con perspectiva intercultural realizada. Por otra parte, se ejecutaron actividades como los Foros para la erradicación de la VPMRG y la inclusión de grupos en situación de discriminación, en los Procesos Electorales Locales 2023-2024 y las actividades de difusión de las obras de la colección árbol. Finalmente, continuaron los trabajos administrativos, de planeación y levantamiento para el Balance de los resultados del Proceso Electoral Federal y Concurrente 2023-2024 y el Compendio de infografías del Proceso Electoral 2023-2024 sobre temas de igualdad.
</t>
    </r>
    <r>
      <rPr>
        <b/>
        <sz val="10"/>
        <rFont val="Montserrat"/>
      </rPr>
      <t>UR:</t>
    </r>
    <r>
      <rPr>
        <sz val="10"/>
        <rFont val="Montserrat"/>
      </rPr>
      <t xml:space="preserve"> 123
Indicador 2: Porcentaje de mujeres que ocupan el cargo de consejeras de los Consejos Generales de los Organismos Públicos Locales a nivel nacional: Dicho indicador es complementario del Indicador 1, por lo tanto las acciones realizadas son las siguientes: Se realizó el registro de aspirantes, recibiendo un total de 1,999 solicitudes de registro, de las cuales, 1,896 cumplieron los requisitos legales y por lo tanto accedieron a la etapa de examen. El examen fue presentado por 1,755 personas aspirantes: 733 mujeres, 1,011 hombres y 11 personas del género no binario. El 4 de abril el Ceneval, institución encargada de la aplicación y evaluación del examen, entregó a la Comisión de Vinculación con los Organismos Públicos Locales los resultados de la prueba, informando que 631 aspirantes accedieron a la siguiente etapa: 297 mujeres y 334 hombres. El 13 de abril se aplicó el ensayo y el 27 de junio, el COLMEX, institución encargada de la aplicación y evaluación del ensayo, entregó los resulta;  Indicador 1: Porcentaje de mujeres designadas en el cargo de consejeras de los Consejos Generales de los Organismos Públicos Locales: Se realizó el registro de aspirantes, recibiendo un total de 1,999 solicitudes de registro, de las cuales, 1,896 cumplieron los requisitos legales y por lo tanto accedieron a la etapa de examen. El examen fue presentado por 1,755 personas aspirantes: 733 mujeres, 1,011 hombres y 11 personas del género no binario. El 4 de abril el Ceneval, institución encargada de la aplicación y evaluación del examen, entregó a la Comisión de Vinculación con los Organismos Públicos Locales los resultados de la prueba, informando que 631 aspirantes accedieron a la siguiente etapa: 297 mujeres y 334 hombres. El 13 de abril se aplicó el ensayo y el 27 de junio, el COLMEX, institución encargada de la aplicación y evaluación del ensayo, entregó los resultados de este, informando que 443 personas obtuvieron un ensayo idóneo, por lo tanto, acceden a la siguiente etapa: 209 mujeres y 234 hombres. La siguiente etapa por desahogar corresponde a la valoración curricular y entrevista y una vez concluida, el Consejo General deberá designar a más tardar el 30 de septiembre de 2024.</t>
    </r>
  </si>
  <si>
    <r>
      <t>Justificación de diferencia de avances con respecto a las metas programadas
UR:</t>
    </r>
    <r>
      <rPr>
        <sz val="10"/>
        <rFont val="Montserrat"/>
      </rPr>
      <t xml:space="preserve"> 122
No aplica, derivado de que la frecuencia de medición es anual.
</t>
    </r>
    <r>
      <rPr>
        <b/>
        <sz val="10"/>
        <rFont val="Montserrat"/>
      </rPr>
      <t>UR:</t>
    </r>
    <r>
      <rPr>
        <sz val="10"/>
        <rFont val="Montserrat"/>
      </rPr>
      <t xml:space="preserve"> 123
Indicador 2: Porcentaje de mujeres que ocupan el cargo de consejeras de los Consejos Generales de los Organismos Públicos Locales a nivel nacional: No aplica derivado de que la frecuencia de medición es anual.;  Indicador 1: Porcentaje de mujeres designadas en el cargo de consejeras de los Consejos Generales de los Organismos Públicos Locales: No aplica derivado de que la frecuencia de medición es anual.</t>
    </r>
  </si>
  <si>
    <r>
      <t>Acciones de mejora para el siguiente periodo
UR:</t>
    </r>
    <r>
      <rPr>
        <sz val="10"/>
        <rFont val="Montserrat"/>
      </rPr>
      <t xml:space="preserve"> 122
No aplica.
</t>
    </r>
    <r>
      <rPr>
        <b/>
        <sz val="10"/>
        <rFont val="Montserrat"/>
      </rPr>
      <t>UR:</t>
    </r>
    <r>
      <rPr>
        <sz val="10"/>
        <rFont val="Montserrat"/>
      </rPr>
      <t xml:space="preserve"> 123
Indicador 2: Porcentaje de mujeres que ocupan el cargo de consejeras de los Consejos Generales de los Organismos Públicos Locales a nivel nacional: No aplica.;  Indicador 1: Porcentaje de mujeres designadas en el cargo de consejeras de los Consejos Generales de los Organismos Públicos Locales: No aplica.</t>
    </r>
  </si>
  <si>
    <r>
      <t>Acciones realizadas en el periodo
UR:</t>
    </r>
    <r>
      <rPr>
        <sz val="10"/>
        <rFont val="Montserrat"/>
      </rPr>
      <t xml:space="preserve"> 111
En el segundo trimestre se realizó la solicitud del diseño de los materiales a través de los que se difundirán los protocolos de atención en existentes en los Módulos de Atención Ciudadana para garantizar que la atención se brinde de manera incluyente y sin discriminación los cuales forman la campaña Mi INE está hecha de inclusión la cual se transmitirá en pauta digital comuna alcance a nivel nacional. En el mes de junio y julio del presente año, se realizó la difusión protocolos de atención ciudadana para las personas en situación de calle, así como para la ciudadanía que se identifique con sexo no binario.</t>
    </r>
  </si>
  <si>
    <r>
      <t>Justificación de diferencia de avances con respecto a las metas programadas
UR:</t>
    </r>
    <r>
      <rPr>
        <sz val="10"/>
        <rFont val="Montserrat"/>
      </rPr>
      <t xml:space="preserve"> 111
No aplica, derivado de que la frecuencia de medición es anual.</t>
    </r>
  </si>
  <si>
    <r>
      <t>Acciones de mejora para el siguiente periodo
UR:</t>
    </r>
    <r>
      <rPr>
        <sz val="10"/>
        <rFont val="Montserrat"/>
      </rPr>
      <t xml:space="preserve"> 111
No aplica.</t>
    </r>
  </si>
  <si>
    <r>
      <t>Acciones realizadas en el periodo
UR:</t>
    </r>
    <r>
      <rPr>
        <sz val="10"/>
        <rFont val="Montserrat"/>
      </rPr>
      <t xml:space="preserve"> 200
Indicador 1: Porcentaje de visitas de verificación in situ donde se supervisa la ejecución de actividades por parte de las OSC que perciben recursos: En el segundo trimestre se registraron las Visitas de Verificación realizadas por las Juntas Locales Ejecutivas (JLE) del INE y se llevo a cabo la sistematización de los Formatos de Visitas de Verificación.
</t>
    </r>
    <r>
      <rPr>
        <b/>
        <sz val="10"/>
        <rFont val="Montserrat"/>
      </rPr>
      <t>UR:</t>
    </r>
    <r>
      <rPr>
        <sz val="10"/>
        <rFont val="Montserrat"/>
      </rPr>
      <t xml:space="preserve"> 115
Acción 207 Indicador 1: Porcentaje de población que participa en iniciativas orientadas a promover la igualdad de las mujeres en el ejercicio de sus derechos político-electorales. En el marco del PNIPPM: Se realizó la sistematización final de los resultados de las OSC, donde se logró atener a una población total de 16, 441 personas. Y en cuanto al PNIPPM 2024, se registraron 85 proyectos para participar, provenientes de 26 entidades federativas. En el marco de la iniciativa JuventudActúaMX, se aprobó la Convocatoria Interna a la edición 2024 Agenda de Juventudes con Perspectivas Regionales. Se recibieron 42 postulaciones, las cuales fueron analizadas por el Jurado Calificador, donde se seleccionaron a las 25 personas líderes. Respecto al Programa de Liderazgo de las Mujeres en la Política, el 29 de abril de 2024, se publicó la Convocatoria a las organizaciones de la sociedad civil, organismos internacionales e instituciones académicas a participar en la selección de la aliada estratégi;  Acción 207 Indicador 2: Porcentaje de iniciativas impulsadas para fomentar la participación y el ejercicio libre de los derechos humanos y los político-electorales de las mujeres en condiciones de igualdad y paridad de género: Respecto al PNIPPM 2023, se concluyó la sistematización de información, por lo que se procederá a realizar el Informe Final de Resultados. En cuanto al PNIPPM 2024, se registraron para participar 85 OSC, de 26 entidades federativas, las cuales pasarán a la fase de cotejo y validación de documentos. Posteriormente los proyectos serán evaluados por un Jurado Calificador. En lo correspondiente a JuventudActúaMX, se llevó a cabo la formalización de un Convenio de Colaboración entre el INE y Alternativas y Capacidades A.C. para la implementación de la iniciativa en su edición 2024.</t>
    </r>
  </si>
  <si>
    <r>
      <t>Justificación de diferencia de avances con respecto a las metas programadas
UR:</t>
    </r>
    <r>
      <rPr>
        <sz val="10"/>
        <rFont val="Montserrat"/>
      </rPr>
      <t xml:space="preserve"> 200
Indicador 1: Porcentaje de visitas de verificación in situ donde se supervisa la ejecución de actividades por parte de las OSC que perciben recursos: Una vez culminada la sistematización de las Visitas de Verificación, se da cuenta que se realizaron proyectos en tiempo y forma en las 21 entidades, lo que permitió realizar un total de 61 Visitas de Verificación por parte de las JLE del INE. Por lo que se observa que se rebaso la meta logrando el 117% con respecto al 50% esperado con 26 Visitas de Verificación.
</t>
    </r>
    <r>
      <rPr>
        <b/>
        <sz val="10"/>
        <rFont val="Montserrat"/>
      </rPr>
      <t>UR:</t>
    </r>
    <r>
      <rPr>
        <sz val="10"/>
        <rFont val="Montserrat"/>
      </rPr>
      <t xml:space="preserve"> 115
Acción 207 Indicador 2: Porcentaje de iniciativas impulsadas para fomentar la participación y el ejercicio libre de los derechos humanos y los político-electorales de las mujeres en condiciones de igualdad y paridad de género: No existe diferencia debido a que la frecuencia de medición es anual.;  Acción 402 Indicador 1: Porcentaje de radios comunitarias, indígenas e indigenistas que participan directamente en la promoción de los derechos políticos y electorales de las mujeres indígenas y afromexicanas, en condiciones de igualdad y paridad de género: No existe diferencia debido a que la frecuencia de medición es anual.;  Acción 207 Indicador 1: Porcentaje de población que participa en iniciativas orientadas a promover la igualdad de las mujeres en el ejercicio de sus derechos político-electorales: En el marco PNIPPM 2024, se logró atender a una población total de 16,441 personas. En lo correspondiente a #JuventudActúaMX, se recibieron 42 postulaciones. Por lo que, se rebaso la meta est;  Acción 402 Indicador 2: Porcentaje de mujeres que participan directamente en la promoción de los derechos políticos y electorales de las mujeres indígenas y afromexicanas, en condiciones de igualdad y paridad de género: No existe diferencia debido a que la frecuencia de medición es anual.</t>
    </r>
  </si>
  <si>
    <r>
      <t>Acciones de mejora para el siguiente periodo
UR:</t>
    </r>
    <r>
      <rPr>
        <sz val="10"/>
        <rFont val="Montserrat"/>
      </rPr>
      <t xml:space="preserve"> 200
Indicador 1: Porcentaje de visitas de verificación in situ donde se supervisa la ejecución de actividades por parte de las OSC que perciben recursos: Se fortalecerá el seguimiento puntal de las actividades programas que informan las OSC, con el propósito de que las JLE puedan planear la realización de las visitas con mayor tiempo. 
</t>
    </r>
    <r>
      <rPr>
        <b/>
        <sz val="10"/>
        <rFont val="Montserrat"/>
      </rPr>
      <t>UR:</t>
    </r>
    <r>
      <rPr>
        <sz val="10"/>
        <rFont val="Montserrat"/>
      </rPr>
      <t xml:space="preserve"> 115
Acción 402 Indicador 2: Porcentaje de mujeres que participan directamente en la promoción de los derechos políticos y electorales de las mujeres indígenas y afromexicanas, en condiciones de igualdad y paridad de género: Para el seguimiento a la implementación del proyecto, se considera maximizar la difusión a través de las Juntas Locales Ejecutivas y Juntas Distritales Ejecutivas del INE, así como los Organismos Públicos Locales, del micrositio de la campaña Nuestras voces cuentan, relacionado con la promoción de los derechos políticos y electorales de las mujeres indígenas y afromexicanas a través de radios comunitarias, indígenas e indigenistas en México.;  Acción 207 Indicador 1: Porcentaje de población que participa en iniciativas orientadas a promover la igualdad de las mujeres en el ejercicio de sus derechos político-electorales: Se buscarán mecanismos más eficaces que permitan sistematizar de manera más rápida la información enviada por las OSC en el marco del PNIPPM. Además, se;  Acción 207 Indicador 2: Porcentaje de iniciativas impulsadas para fomentar la participación y el ejercicio libre de los derechos humanos y los político-electorales de las mujeres en condiciones de igualdad y paridad de género: Una vez seleccionadas las OSC ganadoras en el marco del PNIPPM 2024, se llevará a cabo un Ciclo de Capacitación, con la finalidad de dotar a las ganadoras herramientas para la implementación de sus proyectos. En relación con la convocatoria de la Tercera Edición del Concurso Nacional Tejiendo Redes Ciudadanas Por Juventudes Diversas 2024, se incluirá la poesía como nueva modalidad y se incluirán las siguientes nuevas temáticas: Liderazgos juveniles y su participación en causas sociales; Estrategias para impulsar los liderazgos y las alianzas de las mujeres jóvenes en los espacios de toma de decisiones; Participación política de las juventudes en los medios digitales (ciberactivismo) y/o prevención de la violencia digital y; Participación en el PEL 2023-2024.</t>
    </r>
  </si>
  <si>
    <r>
      <t>Acciones realizadas en el periodo
UR:</t>
    </r>
    <r>
      <rPr>
        <sz val="10"/>
        <rFont val="Montserrat"/>
      </rPr>
      <t xml:space="preserve"> 116
En el segundo trimestre se recibieron los comentarios de la Unidad Técnica de Igualdad de Género y No Discriminación (UTIGyND) del Instituto sobre las temáticas propuesta para este año; se llevó a cabo una sesión de alineación donde se determinó el rumbo de la impartición de cada temática. En el mes de junio se aprobó y publicó el Programa Anual de Profesionalización 2024 del personal de la rama administrativa, el cual contempla el PCPMIGND dirigido al personal de oficinas centrales del Instituto. Los temas que integra el programa de género son:Derechos humanos y laborales; No discriminación: igualdad con respeto a los derechos de las personas; La inclusión y promoción laboral de grupos de atención prioritaria; Empoderamiento de las mujeres y establecimiento de límites; Masculinidades: modelos para transformar y; Prevención del hostigamiento y acoso sexual y laboral (HASL). Se estableció el calendario del programa, en el cual se proyecta iniciar con las capacitaciones en el mes de agosto.</t>
    </r>
  </si>
  <si>
    <r>
      <t>Justificación de diferencia de avances con respecto a las metas programadas
UR:</t>
    </r>
    <r>
      <rPr>
        <sz val="10"/>
        <rFont val="Montserrat"/>
      </rPr>
      <t xml:space="preserve"> 116
No aplica, ya que la medición es anual.</t>
    </r>
  </si>
  <si>
    <r>
      <t>Acciones de mejora para el siguiente periodo
UR:</t>
    </r>
    <r>
      <rPr>
        <sz val="10"/>
        <rFont val="Montserrat"/>
      </rPr>
      <t xml:space="preserve"> 116
No aplica.</t>
    </r>
  </si>
  <si>
    <r>
      <t>Acciones realizadas en el periodo
UR:</t>
    </r>
    <r>
      <rPr>
        <sz val="10"/>
        <rFont val="Montserrat"/>
      </rPr>
      <t xml:space="preserve"> 800
Se elaboró el anexo técnico y el proceso de contratación del servicios para la implementación por la Dirección General de Administración, del programa Sonrisas por México;  Estrategia Integral de prevención de la trata de personas y el trabajo infantil. En el segundo trimestre se convocó en siete ocasiones al sector público, social y privado a impulsar de manera coordinada la protección de personas menores de edad de delitos como la trata y explotación sexual y laboral de niñas, niños y adolescentes y el trabajo infantil en los destinos turísticos de México, para avanzar en la  sensibilización tanto de servidores públicos como a la ciudadanía en temas y problemáticas como la Trata de Personas y la explotación sexual principalmente de niñas, niños y adolescentes en el contexto de los viajes y el Turismo, el Código de Conducta Nacional para la Protección de Niñas, Niños y Adolescentes logrando la cifra de 6,089 personas sensibilizadas;  Cultura Institucional.  Se realizó la 1a sesión del Comité de Igualdad laboral y No Discriminación; la 1a reunión del Grupo de Trabajo de Seguimiento de la Norma NMX R025 SCFI en Igualdad laboral y No Discriminación, se elaboraron los anexos técnicos y los procesos de contratación para la capacitación en la Competencia de Atención a Presuntas Víctimas de Hostigamiento sexual y acoso sexual en la Administración Pública Federal y para la certificación de 10 personas consejeras y para la contratación del servicio de revisión y en su caso Certificación de la Secretaría de Turismo en la Norma NMX R025 SCFI en Igualdad laboral y No Discriminación.  </t>
    </r>
  </si>
  <si>
    <r>
      <t>Justificación de diferencia de avances con respecto a las metas programadas
UR:</t>
    </r>
    <r>
      <rPr>
        <sz val="10"/>
        <rFont val="Montserrat"/>
      </rPr>
      <t xml:space="preserve"> 800
El programa de Cultura Institucional que refleja las acciones del Comité de Igualdad de Género en el Sector Turismo Federal realizó su primera sesión en el mes de mayo e inició el proceso para la Certificación de la SECTUR en la NMX R025 SCFI en Igualdad Laboral y No Discriminación con esto se estima un avance del 33% al segundo semestre de 2024 y en el programa se considró la meta anual.;  La Certificación de Personas Consejeras se realizará en agosto-septiembre, desde mediados de junio se imparte la capacitación en la Competencia a Presuntas Víctimas de Hostigamieno sexual y Acoso Sexual  ;  El programa Sonrisas por México está en proceso y sus actividades se llevarán a cabo en el mes de agosto.;  El Programa de Desarrollo Comunitario por ajuste al presupuesto fue cancelado  ;  Las actividades presenciales de la Estrategia Integral de Prevención de la Trata de personas y el Trabajo Infantil a realizarse en 5 estados por ajustes en el presupuesto fueron canceladas, se realizan activid;  Programa de formación centrada en hombres. Por cancelación de recursos presupuestales el proyecto fue cancelado, se analizan alternativas con la Secretaría de Bienestar</t>
    </r>
  </si>
  <si>
    <r>
      <t>Acciones de mejora para el siguiente periodo
UR:</t>
    </r>
    <r>
      <rPr>
        <sz val="10"/>
        <rFont val="Montserrat"/>
      </rPr>
      <t xml:space="preserve"> 800
Con el fin de cumplir en la medida de lo posible con las metas de la Estrategia Integral de prevención de la trata de personas y el trabajo infantil se incrementarán las acciones de sensibilización en línea y el apoyo de otras organizaciones, en lo que respecta al  curso de masculinidades alternativas se realizará una conferencia de paternidad responsable con el apoyo de la Secretaría del Bienestar  </t>
    </r>
  </si>
  <si>
    <r>
      <t>Acciones realizadas en el periodo
UR:</t>
    </r>
    <r>
      <rPr>
        <sz val="10"/>
        <rFont val="Montserrat"/>
      </rPr>
      <t xml:space="preserve"> 311
Al segundo trimestre de 2024, el Programa Sembrando Vida conto con 433,907 sujetos de derecho, de los cuales 142,018 son mujeres, lo que representa el 32% del padrón de beneficiarios del Programa. </t>
    </r>
  </si>
  <si>
    <r>
      <t>Justificación de diferencia de avances con respecto a las metas programadas
UR:</t>
    </r>
    <r>
      <rPr>
        <sz val="10"/>
        <rFont val="Montserrat"/>
      </rPr>
      <t xml:space="preserve"> 311
Durante el segundo trimestre de 2024, se superó la meta de mujeres en el padrón por 12 puntos porcentuales.    Así mismo se superó la meta del trimestre de apoyos económicos por 28 puntos porcentuales.  </t>
    </r>
  </si>
  <si>
    <r>
      <t>Acciones de mejora para el siguiente periodo
UR:</t>
    </r>
    <r>
      <rPr>
        <sz val="10"/>
        <rFont val="Montserrat"/>
      </rPr>
      <t xml:space="preserve"> 311
Durante el ejercicio fiscal 2024, se seguirán implementando acciones que garanticen la participación de las mujeres.      </t>
    </r>
  </si>
  <si>
    <r>
      <t>Acciones realizadas en el periodo
UR:</t>
    </r>
    <r>
      <rPr>
        <sz val="10"/>
        <rFont val="Montserrat"/>
      </rPr>
      <t xml:space="preserve"> 213
La incorporación de la perspectiva de género en la Pensión para el Bienestar de las Personas Adultas Mayores permite que las mujeres accedan a los beneficios del programa en igualdad de condiciones y con ello contribuye al ejercicio de sus derechos.  Al segundo trimestre de 2024, el programa tiene registrados 12,217,353 personas derechohabientes acumuladas emitidas, de las cuales 5,471,233 son hombres y 6,746,120 son mujeres, es decir que las mujeres representan el 55% de la población atendida.  </t>
    </r>
  </si>
  <si>
    <r>
      <t>Justificación de diferencia de avances con respecto a las metas programadas
UR:</t>
    </r>
    <r>
      <rPr>
        <sz val="10"/>
        <rFont val="Montserrat"/>
      </rPr>
      <t xml:space="preserve"> 213
Para medir los avances del programa en el marco del Anexo 13, Erogaciones para la Igualdad entre Mujeres y Hombres, se estableció el indicador Razón por sexo de personas adultas mayores derechohabientes, el cual muestra cuántas mujeres derechohabientes con una pensión económica emitida existen por cada hombre derechohabiente con una pensión económica emitida. Un valor menor a uno indica que el número de mujeres adultas mayores derechohabientes es menor a su contraparte, un valor mayor a uno indicaría lo contrario. Para el segundo trimestre de 2024, se espera que haya 1.24 mujeres derechohabientes por cada hombre derechohabiente, a junio de 2024 se cumplió la meta al 99.26% al presentarse una razón de 1.23 mujeres por cada hombre, el porcentaje de derechohabientes mujeres con apoyos emitidos es ligeramente menor al estimado debido a que se han presentado más bajas de mujeres respecto a lo esperado.</t>
    </r>
  </si>
  <si>
    <r>
      <t>Acciones de mejora para el siguiente periodo
UR:</t>
    </r>
    <r>
      <rPr>
        <sz val="10"/>
        <rFont val="Montserrat"/>
      </rPr>
      <t xml:space="preserve"> 213
Continuar con la perspectiva de género para contribuir al acceso y beneficio igualitario de las mujeres adultas mayores a sus derechos sociales.</t>
    </r>
  </si>
  <si>
    <r>
      <t>Acciones realizadas en el periodo
UR:</t>
    </r>
    <r>
      <rPr>
        <sz val="10"/>
        <rFont val="Montserrat"/>
      </rPr>
      <t xml:space="preserve"> 211
Con la entrega de apoyos económicos el programa contribuye a mejorar las condiciones para el acceso a cuidados y educación de las personas beneficiarias. El programa cuida que en todo momento las mujeres tengan acceso a los apoyos otorgados en igualdad de condiciones. En el segundo trimestre de 2024 la población beneficiaria del Programa en la Modalidad A fue de 220,829 niñas y niños hijos de 213,477 madres padres o tutores que estudian, laboran o buscan empleo. En la Modalidad B el Programa atendió a 49,108 niñas, niños, adolescentes o jóvenes en situación de orfandad materna. Del total de personas beneficiarias en la Modalidad A 49.35% (108,985) eran niñas mientras que en la modalidad B 50.1% (24,605) eran mujeres.</t>
    </r>
  </si>
  <si>
    <r>
      <t>Justificación de diferencia de avances con respecto a las metas programadas
UR:</t>
    </r>
    <r>
      <rPr>
        <sz val="10"/>
        <rFont val="Montserrat"/>
      </rPr>
      <t xml:space="preserve"> 211
Al segundo trimestre el indicador, Porcentaje de niñas que reciben apoyos económicos en la modalidad A respecto al total de beneficiarios del programa, registró un avance de 49.35 por ciento que representó un cumplimiento de 99.10 de la meta programada (49.8 por ciento) ,ello fue así porque el número de mujeres incorporadas al programa fue menor al programado y no se alcanzó el porcentaje de mujeres atendidas estimado respecto del total. En este mismo periodo el indicador, Porcentaje de niñas, adolescentes y jóvenes beneficiarias que reciben apoyos económicos en la modalidad B respecto al total de beneficiarios, registró un avance de 50.1 por ciento que representó un cumplimiento de la meta programada (50.9 por ciento) de 98.44 por ciento, la meta del indicador no se alcanzó debido a que el número de niñas, adolescentes y jóvenes que formó parte del total de beneficiarios fue menor al estimado pues el número de bajas de mujeres del padrón fue mayor al esperado. Por su parte el indicador, Porcentaje de mujeres (madres o tutoras) de niñas y niños beneficiarios de la modalidad A respecto al total de personas madres, padres o tutores de niñas y niños beneficiarios de la Modalidad A, registró un avance de 92.59 por lo que la meta del indicador fue cumplida ya que se esperaba que el 92.4 por ciento de las madres padres o tutores de beneficiarios de la Modalidad A fueran mujeres.</t>
    </r>
  </si>
  <si>
    <r>
      <t>Acciones de mejora para el siguiente periodo
UR:</t>
    </r>
    <r>
      <rPr>
        <sz val="10"/>
        <rFont val="Montserrat"/>
      </rPr>
      <t xml:space="preserve"> 211
Se continuará procurando que las niñas, adolescentes y jóvenes tengan un acceso a los beneficios del programa en igualdad de condiciones. </t>
    </r>
  </si>
  <si>
    <r>
      <t>Acciones realizadas en el periodo
UR:</t>
    </r>
    <r>
      <rPr>
        <sz val="10"/>
        <rFont val="Montserrat"/>
      </rPr>
      <t xml:space="preserve"> 411
Del universo de ayuda semestral expedidas a 13 viudas de veteranos de la revolución durante el primer semestre del 2024, se reporta lo siguiente:   En el primer trimestre cobraron la ayuda 11 viudas, durante el segundo trimestre no hubo cobros. Lo anterior da un total de 11 ayudas cobradas durante los dos primeros trimestres de 2024. </t>
    </r>
  </si>
  <si>
    <r>
      <t>Justificación de diferencia de avances con respecto a las metas programadas
UR:</t>
    </r>
    <r>
      <rPr>
        <sz val="10"/>
        <rFont val="Montserrat"/>
      </rPr>
      <t xml:space="preserve"> 411
La diferencia de avances se da como resultado de que muchas veces las beneficiarias se enferman, pierden sus documentos o no pueden acudir a cobrar y en el peor de los casos, fallecen. Del universo de ayuda semestral expedidas a 13 viudas de veteranos de la revolución durante el primer semestre del 2024, se reporta lo siguiente:En el primer trimestre cobraron la ayuda 11 viudas, durante el segundo trimestre no hubo cobros. Lo anterior da un total de 11 ayudas cobradas durante los dos primeros trimestres de 2024. Asimismo, se reintegró a la Tesorería de la Federación el recurso de 2 ayudas que no fue cobradas y fueron reportadas por la banca electrónica como pagos vencidos, las beneficiarias que no cobraron radican en el estado de Veracruz.</t>
    </r>
  </si>
  <si>
    <r>
      <t>Acciones de mejora para el siguiente periodo
UR:</t>
    </r>
    <r>
      <rPr>
        <sz val="10"/>
        <rFont val="Montserrat"/>
      </rPr>
      <t xml:space="preserve"> 411
Conocer con oportunidad el estado de salud, debido a que cuando éste es delicado, no se presentan a pasar revista de sobrevivencia o no se presentan a cobrar su ayuda económica semestral. En ocasiones demora la información sobre su supervivencia o deceso y en ciertos casos, no existe un familiar responsable que brinde información o entregue el acta de defunción.  Para la SHCP, el pase de revista constituye el mecanismo y fuente de información principal, relativa a la sobrevivencia de las viudas. Para algunas beneficiarias que viven en diferentes estados de la República, el pase de revista se realiza con huella digital, en virtud de que no saben escribir o están imposibilitadas para hacerlo por su avanzada edad. La revista de supervivencia en las entidades federativas, es realizada por las Delegaciones de la Secretaría de Bienestar y del Servicio de Administración Tributaria (SAT), en apoyo a las funciones llevadas a cabo por la Unidad de Política y Control Presupuestario perteneciente a la Secretaría de Hacienda y Crédito Público.     La principal dificultad que enfrentan las beneficiarias es la actualización de su documentación oficial en caso de perdida y tienen una edad que ya no les permite por sí solas iniciar trámites al respecto.  </t>
    </r>
  </si>
  <si>
    <r>
      <t>Acciones realizadas en el periodo
UR:</t>
    </r>
    <r>
      <rPr>
        <sz val="10"/>
        <rFont val="Montserrat"/>
      </rPr>
      <t xml:space="preserve"> E00
A través de los medios electrónicos (fondos de pantalla de los equipos de cómputo, correos electrónicos, página de internet de la Comisión) e impresos (folletos e infografías) disponibles, se realizó la difusión a todo el personal respecto de información en materia de prevención de la violencia de género, discriminación, Acoso u Hostigamiento sexual y respeto a los Derechos Humanos, asimismo, se llevó a cabo el Programa Anual de Capacitación de la CONUEE, en la cual se incluyeron cursos y/o talleres en materia de género.</t>
    </r>
  </si>
  <si>
    <r>
      <t>Justificación de diferencia de avances con respecto a las metas programadas
UR:</t>
    </r>
    <r>
      <rPr>
        <sz val="10"/>
        <rFont val="Montserrat"/>
      </rPr>
      <t xml:space="preserve"> E00
Respecto al Indicador de ?Porcentaje del personal de la CONUEE que participó en la Detección de Necesidad de Capacitación (DNC) en materia de Igualdad entre Mujeres y Hombres?, no se tiene información a reportar, derivado de que la frecuencia de medición de dicho indicar es anual; respecto al Indicador de ?Porcentaje de material de Difusión en materia de Igualdad entre mujeres y hombres?, logró alcanzar la meta programada al periodo que se reporta, ya que se realizó la difusión a través de los medios electrónicos (fondos de pantalla de los equipos de cómputo, correos electrónicos, página de internet de la Comisión) e impresos (folletos e infografías) disponibles, de información en materia de prevención de la violencia de género, discriminación, Acoso u Hostigamiento sexual y respeto a los Derechos Humanos; respecto al Indicador de ?Porcentaje de Instrumentos en materia de género actualizados?, no se tiene información a reportar, derivado de que la frecuencia de medición de dicho indicar es anual; y respecto al Indicador de ?Porcentaje del personal de la CONUEE Capacitado en materia de Igualdad entre Mujeres y Hombres?, se logró superar la meta derivado de que la impartición de cursos y/o talleres principalmente se realizó a través de medios electrónicos, permitiendo una mayor participación por parte del personal.</t>
    </r>
  </si>
  <si>
    <r>
      <t>Acciones de mejora para el siguiente periodo
UR:</t>
    </r>
    <r>
      <rPr>
        <sz val="10"/>
        <rFont val="Montserrat"/>
      </rPr>
      <t xml:space="preserve"> E00
Fortalecer el uso y aprovechamiento los medios electrónicos (fondos de pantalla de los equipos de cómputo, correos electrónicos, página de internet de la Comisión) e impresos (folletos e infografías) disponibles, para realizar la difusión de información en materia de prevención de la violencia de género, discriminación, Acoso u Hostigamiento sexual y respeto a los Derechos Humanos, así como de la información correspondiente para fomentar la participación de todo el personal en el Programa Anual de Capacitación 2024 de la Comisión.</t>
    </r>
  </si>
  <si>
    <r>
      <t>Acciones realizadas en el periodo
UR:</t>
    </r>
    <r>
      <rPr>
        <sz val="10"/>
        <rFont val="Montserrat"/>
      </rPr>
      <t xml:space="preserve"> 410
169.- Porcentaje de personal que recibió alguna acción de capacitación en materia de igualdad de género y no discriminación durante el 2024. En el periodo que se reporta se capacitaron 53 personas, superando la meta establecida de 2.52% alcanzando el 6.7%. 
</t>
    </r>
    <r>
      <rPr>
        <b/>
        <sz val="10"/>
        <rFont val="Montserrat"/>
      </rPr>
      <t>UR:</t>
    </r>
    <r>
      <rPr>
        <sz val="10"/>
        <rFont val="Montserrat"/>
      </rPr>
      <t xml:space="preserve"> 413
604 Indicador 1. Se realizaron dos sesiones HAS, reportando un avance del 20%.   6O4 indicador 2. Se han capacitado en el semestre 706 personas, 246 mujeres y 460 hombres.;  102 indicador 1. Se cumplió con el indicador alcanzando la meta del 30% que representa una reunión de la Red de Mujeres.   Indicador 2. Se superó la meta, de 52 mujeres en la red, se registraron 72, lo que nos lleva a que superamos la de 7.5% al 10%. ;  324. Indicador 2. Durante el período se superó la meta de 25%, alcanzando el 50% de avance. Se realizó la revisión de fuentes bibliográficas, el temario y se integró la primera propuesta con los contenidos de lo que sería La Guía. ;  324. Indicador 1. En el segundo trimestre de publicaron 16 mensajes institucionales, superando la meta de 5 mensajes y alcanzando el 80% del indicador y no el 25 programado. ;  231.- Durante el periodo que se reporta se supero la meta de 20% en avances llegando al 60% dado que se difundieron las 4 capacitaciones a todo el personal sin s;  606. Avance en la realización de las acciones para el desarrollo y evaluación de impacto de la campaña de prevención de la discriminación y violencia contra las mujeres, en este trimestre se tenía programado el diseño de la campaña, no obstante también se implementó. Por lo cual pasamos del 30% de avance esperado al 60%.</t>
    </r>
  </si>
  <si>
    <r>
      <t>Justificación de diferencia de avances con respecto a las metas programadas
UR:</t>
    </r>
    <r>
      <rPr>
        <sz val="10"/>
        <rFont val="Montserrat"/>
      </rPr>
      <t xml:space="preserve"> 410
169.- En el periodo que se reporta se superó la meta de 20 personas, llegando a 53. Por lo cual, se supera el indicador de 2.52 y se alcanza el 6.7. Hubo un mayor numero de personas que acreditaron una capacitación debido a la difusión constante.   
</t>
    </r>
    <r>
      <rPr>
        <b/>
        <sz val="10"/>
        <rFont val="Montserrat"/>
      </rPr>
      <t>UR:</t>
    </r>
    <r>
      <rPr>
        <sz val="10"/>
        <rFont val="Montserrat"/>
      </rPr>
      <t xml:space="preserve"> 413
604 Indicador 1. No se alcanzó el 30% de avance, sé reporta sólo el 20% pero se equilibra con el  trimestre pasado que se logró más de lo estimado.    El indicador 2 se reporta semestralmente y se supero la meta, alcanzando el 96%.  ;  102 indicador 1. No hay diferencia de avances.  Indicador 2. Se superó la meta debido a que generó mucha expectativa el evento en el marco del Día de la Mujer.;  231.- Se aceleraron los trabajos derivado del cambio de administración. Lo cual hizo que superáramos la meta del 20%, llegando al 60%.;  606.- Durante el período se realizó el diseño de la campaña y su implementación, alcanzando el 60% de avance en la meta. Se aceleró el proceso por el cierre de la administración. ;  324 Indicador 1. Hubo posibilidad de difundir mayor cantidad de mensajes que los programados, derivado de la cantidad de acciones de la Unidad. Alcanzando el 80% del indicador y no el 25 programado.    Indicador 2-Porcentaje de avance en la elaboración de una Guía de Lenguaje inclusivo y no sexista en la SENER. Se superó la meta dado que se logró una primera propuesta integrada de contenidos, alcanzando el 50% de avance.</t>
    </r>
  </si>
  <si>
    <r>
      <t>Acciones de mejora para el siguiente periodo
UR:</t>
    </r>
    <r>
      <rPr>
        <sz val="10"/>
        <rFont val="Montserrat"/>
      </rPr>
      <t xml:space="preserve"> 410
169.- Ninguno. 
</t>
    </r>
    <r>
      <rPr>
        <b/>
        <sz val="10"/>
        <rFont val="Montserrat"/>
      </rPr>
      <t>UR:</t>
    </r>
    <r>
      <rPr>
        <sz val="10"/>
        <rFont val="Montserrat"/>
      </rPr>
      <t xml:space="preserve"> 413
604.- Ninguno.;  606. Ninguno.;  102. Ninguno. ;  604.- Ninguno. ;  324.- Ninguno.</t>
    </r>
  </si>
  <si>
    <r>
      <t>Acciones realizadas en el periodo
UR:</t>
    </r>
    <r>
      <rPr>
        <sz val="10"/>
        <rFont val="Montserrat"/>
      </rPr>
      <t xml:space="preserve"> A00
Se continuo la difusión vía correo electrónico, a todo el personal de la Comisión, durante el segundo trimestre, de infografía en alusión al Día Naranja ?De no violencia a la mujer?, día 25 de cada mes.  En el segundo trimestre, en el día 8 de mayo de 2024, se realizaron dos funciones de Capaciteatro, con la obra ?Cien Mexicanos hicieron?, la primera se presentó a las 10:00 horas y otra al medio día, con la participación total de 77 personas servidoras públicas, de las cuales el 56% fueron mujeres (43) y el 44% hombres (34) .  Objetivo y/o alcance de la capacitación: Sensibilizar a los asistentes a la obra, sobre la importancia de su participación en la generación de ambientes laborales igualitarios, no discriminatorios y libres de violencia tanto para mujeres como para hombres, y un trato equitativo.</t>
    </r>
  </si>
  <si>
    <r>
      <t>Justificación de diferencia de avances con respecto a las metas programadas
UR:</t>
    </r>
    <r>
      <rPr>
        <sz val="10"/>
        <rFont val="Montserrat"/>
      </rPr>
      <t xml:space="preserve"> A00
En el segundo trimestre, en el día 8 de mayo de 2024, se realizaron dos funciones de Capaciteatro, con la obra ?Cien Mexicanos hicieron?, la primera se presentó a las 10:00 horas y la segunda al medio día, con la participación total de 77 personas servidoras públicas, de las cuales el 56% fueron mujeres (43) y el 44% hombres (34); con ese resultado, se cubre la meta anual prevista, del 25% de personal capacitado en materia de género.     Lo anterior, se explica a que se tuvo una buena acogida por el personal de la Comisión, dónde participaron todos los niveles, desde el personal operativo hasta nuestro Director General.  </t>
    </r>
  </si>
  <si>
    <r>
      <t>Acciones de mejora para el siguiente periodo
UR:</t>
    </r>
    <r>
      <rPr>
        <sz val="10"/>
        <rFont val="Montserrat"/>
      </rPr>
      <t xml:space="preserve"> A00
La CNSNS continuará realizando las acciones o actividades necesarias que permita continuar con la sensibilización del personal adscrito a la institución, así como,  fomentar una cultura de igualdad y sin violencia en nuestro entorno laboral.</t>
    </r>
  </si>
  <si>
    <r>
      <t>Acciones realizadas en el periodo
UR:</t>
    </r>
    <r>
      <rPr>
        <sz val="10"/>
        <rFont val="Montserrat"/>
      </rPr>
      <t xml:space="preserve"> TOM
Para la acción 155 Promoción de las buenas prácticas laborales, durante el 2º trimestre de 2024 se llevaron cabo las siguientes prácticas: P1: Juegos Amistosos de softbol del CENACE, que tienen como objetivo fomentar la igualdad y conciliación laboral, así como el trabajo en equipo entre mujeres y hombres del CENACE. P2: Conmemoración del Día de la Niñez en el CENAL la cual tuvo como propósito la promoción de los derechos de la infancia a la igualdad y a la no discriminación. P3: Inicio de las activaciones físicas dirigidas al personal que tienen como objetivo incentivar la participación de mujeres y hombres. P4: Torneo de basquetbol varonil y femenil en el CENAL, el cual tuvo como propósito incentivar la inclusión de mujeres en actividades deportivas, así como la coordinación y el trabajo en equipo entre ambos sexos. Convivencia de basquetbol GCA vs CFE, con el objetivo de promover la participación igualitaria de mujeres y hombres en actividades deportivas. P5: Rally deportivo en CENA;  Para la acción 160 Capacitación y sensibilización para promover la igualdad entre mujeres y hombres, durante el 2º trimestre de 2024, se llevó a cabo la organización, difusión y ejecución del curso en línea Súmate al Protocolo del Instituto Nacional de las Mujeres, el cual tiene como objetivo difundir las disposiciones del Protocolo para la prevención, atención y sanción del hostigamiento y acoso sexual (Protocolo), así como motivar la participación de las personas servidoras públicas en la construcción de un ambiente laboral de cero tolerancia a estos actos en la Administración Pública Federal. Dicho curso ha sido aplicado por 7 hombres adscritos al CENACE. Asimismo, se informa que, dentro de este mismo periodo, se realizó la difusión del Protocolo y del Pronunciamiento de Cero Tolerancia al Hostigamiento Sexual y al Acoso Sexual, a través del correo electrónico CENACE Comunicados; de una nota informativa en la página principal de la intranet del CENACE, sobre la redistribución de las tareas de cuidados incentivando la participación de los hombres en la crianza, en el marco del Día del Padre; así como de una infografía sobre datos estadísticos de las mujeres en las ingenierías, en conmemoración del Día Internacional de la Mujer en la Ingeniería.</t>
    </r>
  </si>
  <si>
    <r>
      <t>Justificación de diferencia de avances con respecto a las metas programadas
UR:</t>
    </r>
    <r>
      <rPr>
        <sz val="10"/>
        <rFont val="Montserrat"/>
      </rPr>
      <t xml:space="preserve"> TOM
Para la acción 155 Promoción de las buenas prácticas laborales en materia de inclusión, igualdad, combate a la violencia laboral, y conciliación trabajo familia, se presenta una diferencia positiva ya que la meta programada es del 25% y se obtuvo un avance del 88%, derivado de la participación activa de los demás centros de trabajo del CENACE para realización de buenas prácticas laborales.;  Para la acción 160 Capacitación y sensibilización para promover la igualdad entre mujeres y hombres, para el indicador porcentaje de participaciones alcanzadas en las actividades de capacitación y sensibilización en temas de igualdad de género, no discriminación y violencia se observa una diferencia de avance positiva, ya que la meta programada es del 25% y se obtuvo un avance del 33%, derivado de las acciones realizadas por la Jefatura de Unidad de Transparencia, como Área Encargada de las Acciones de Igualdad de Género y No Discriminación en el CENACE, para incentivar la participación del personal, así como el interés de este por participar.  </t>
    </r>
  </si>
  <si>
    <r>
      <t>Acciones de mejora para el siguiente periodo
UR:</t>
    </r>
    <r>
      <rPr>
        <sz val="10"/>
        <rFont val="Montserrat"/>
      </rPr>
      <t xml:space="preserve"> TOM
Para la acción 160 Capacitación y sensibilización para promover la igualdad entre mujeres y hombres, no se presentan acciones de mejora.;  Para la acción 155 Promoción de las buenas prácticas laborales en materia de inclusión, igualdad, combate a la violencia laboral, y conciliación trabajo familia, no se presentan acciones de mejora. </t>
    </r>
  </si>
  <si>
    <r>
      <t>Acciones realizadas en el periodo
UR:</t>
    </r>
    <r>
      <rPr>
        <sz val="10"/>
        <rFont val="Montserrat"/>
      </rPr>
      <t xml:space="preserve"> RHQ
Durante el segundo trimestre se continuó dando acompañamiento a las personas beneficiarias y se realizaron las gestiones para la firma de los convenios de concertación y colaboración donde la población beneficiar conoce la dinámica operativa de los apoyos asignados.</t>
    </r>
  </si>
  <si>
    <r>
      <t>Justificación de diferencia de avances con respecto a las metas programadas
UR:</t>
    </r>
    <r>
      <rPr>
        <sz val="10"/>
        <rFont val="Montserrat"/>
      </rPr>
      <t xml:space="preserve"> RHQ
La variación de la meta alcanzada al primer trimestre con relación a la meta programada, se debe a que derivado del dictamen de las solicitudes se otorgaron  1,710 apoyos a personas físicas, de los cuales 548 apoyos fueron otorgados a mujeres, lo anterior permitió un logro del 32.05% en el indicador, lo anterior como resultado de realizar una asignación de recurso a mujeres en mayor medida a lo esperado dentro del segundo trimestre, debido a que la CONAFOR ha trabajado en la simplificación de trámites y requisitos para acceder a los apoyos, lo cual pudiera estar relacionado con una mayor facilidad en la integración de solicitudes por parte de las personas interesadas en los apoyos, que influye en una mejora en la elaboración e integración de solicitudes, lo cual incrementa el número de solicitudes viables que decanta en el incremento de los indicadores de gestión que dependen de éste en particular. Asimismo, con la implementación de la realización de los Encuentros estatales de mujeres forestales que se realizaron durante el 2024 fortalece la participación de las mismas.</t>
    </r>
  </si>
  <si>
    <r>
      <t>Acciones de mejora para el siguiente periodo
UR:</t>
    </r>
    <r>
      <rPr>
        <sz val="10"/>
        <rFont val="Montserrat"/>
      </rPr>
      <t xml:space="preserve"> RHQ
Durante el siguiente trimestre se espera continuar con el acompañamiento a las personas beneficiarias de las convocatorias de Reglas de Operación 2024 del el Programa de Desarrollo Forestal Sustentable para el Bienestar.</t>
    </r>
  </si>
  <si>
    <r>
      <t>Acciones realizadas en el periodo
UR:</t>
    </r>
    <r>
      <rPr>
        <sz val="10"/>
        <rFont val="Montserrat"/>
      </rPr>
      <t xml:space="preserve"> F00
Al mes de junio de 2024, el avance en el ejercicio del presupuesto es de $109,8 millones de pesos los cuales se han invertido en 681 proyectos, 44 cursos de capacitación, 10 estudios técnicos y 149 brigadas de contingencia ambiental, beneficiando a un total de 9,792 personas, de las cuales 4,496 son mujeres (45.91%) y 5,296 son hombres, en 558 localidades de 259 municipios en 32 estados de la República Mexicana. La población indígena atendida es de 3,878 personas, que representa 39.6% de la población beneficiada de manera directa. Dentro de la población indígena la participación de mujeres fue de 1,688 (43.5%).</t>
    </r>
  </si>
  <si>
    <r>
      <t>Justificación de diferencia de avances con respecto a las metas programadas
UR:</t>
    </r>
    <r>
      <rPr>
        <sz val="10"/>
        <rFont val="Montserrat"/>
      </rPr>
      <t xml:space="preserve"> F00
Existen variaciones entre la meta programada y el avance, toda vez que, las acciones programadas del PROCODES se realizaron con base en un análisis del ejercicio fiscal 2023, aunado a que el PROCODES es un programa de convocatoria abierta y su ejecución depende del interés de la población objetivo para presentar solicitudes de subsidio, así mismo, una vez autorizadas pueden cancelarse. En cuanto a las Brigada de Contingencia Ambiental se ejecutan derivado de la necesidad de cubrir la presencia de incendios forestales, huracanes o algún fenómeno natural.</t>
    </r>
  </si>
  <si>
    <r>
      <t>Acciones de mejora para el siguiente periodo
UR:</t>
    </r>
    <r>
      <rPr>
        <sz val="10"/>
        <rFont val="Montserrat"/>
      </rPr>
      <t xml:space="preserve"> F00
Sin acciones</t>
    </r>
  </si>
  <si>
    <r>
      <t>Acciones realizadas en el periodo
UR:</t>
    </r>
    <r>
      <rPr>
        <sz val="10"/>
        <rFont val="Montserrat"/>
      </rPr>
      <t xml:space="preserve"> 116
CO: actualización de los Lineamientos de Operación de la CILND. Actualización de la Política de Igualdad Laboral y No Discriminación. Difusión: Campaña ?Uso del lenguaje incluyente y sin sexismo. Sitio punto género PAC SEMARNAT. Protocolo HAS y permanente en el sitio Acciones para la igualdad y la no discriminación. Política de Igualdad Laboral y No discriminación de la SEMARNAT y Pronunciamiento Cero tolerancia. Trabajo en Casa y de Cuidados. Contenidos campaña PATERNIDAD RESPONSABLE. Difusión Catálogo violencia contra las mujeres. Promoción cursos en línea ?Inducción a la Igualdad y ?Súmate al Protocolo?. Foro Virtual: ?Hablemos de Racismo, Discriminación y Homofobia en la SEMARNAT?. Plan de capacitación y sensibilización en igualdad laboral y no discriminación. Taller y la Conferencia magistral ?Herramientas para el Uso del Lenguaje Incluyente y Sin Sexismo?.Capacitación Personas Consejeras. Gestión ?Videoconferencia Mecanismos de orientación y atención a presuntas víctimas de Hostigamiento Sexual y Acoso Sexual en el Sector Ambiental. Contenidos y el diseño campaña NMX-R-025-SCFI-2015. Reunión virtual Integración Grupo de Trabajo ADRH de la APF. Horarios flexibles. Ruta Paridad de género. GMA: Taller diagnósticos socioambientales. Cuadernillo de trabajo y  taller de manejo adecuado de residuos y la importancia del ANP el Veladero, Meta 23 MMKM. Promoción de la incorporación de la PG PROCODES y PDFSB</t>
    </r>
  </si>
  <si>
    <r>
      <t>Justificación de diferencia de avances con respecto a las metas programadas
UR:</t>
    </r>
    <r>
      <rPr>
        <sz val="10"/>
        <rFont val="Montserrat"/>
      </rPr>
      <t xml:space="preserve"> 116
Certificación Personas Consejeras, sin avances, derivado de la desconfianza por parte de la DGDHO para que las Personas que prestan el servicio de evaluación de la competencia y que fueron avaladas por INMUJERES realicen la Evaluación de la Competencia. La Unidad Coordinadora de Vinculación Social y Derechos Humanos recomendó certificar a las Personas consejeras que acreditaron los Cursos Súmate al Protocolo y Atención a Casos de Hostigamiento Sexual y Acoso Sexual, a fin de no perder los recursos etiquetados desde el año 2022. Se ha insistido en repetidas veces mediante oficio, pero sin resultados. Se generó una propuesta de convocatoria para ampliar el número de Personas Consejeras que se envió a la DGDHO, sin éxito. Apoyar a la CONAFOR en la realización de un encuentro Nacional de mujeres forestales para definir una agenda Nacional de las mujeres forestales de México e incidir en la política forestal, la direccionalidad de los apoyos económicos y con ello coadyuvar en la reducción de la brecha de género. Cancelada por la CONAFOR mediante Oficio UVG-056/2024 dirigido a la Mtra. María Margarita Cortés Cid Directora del SNIMH INMUJERES con el asunto de  Solicitud de ajustes de compromisos 2024 en la plataforma de seguimiento al PROIGUALDAD.</t>
    </r>
  </si>
  <si>
    <r>
      <t>Acciones de mejora para el siguiente periodo
UR:</t>
    </r>
    <r>
      <rPr>
        <sz val="10"/>
        <rFont val="Montserrat"/>
      </rPr>
      <t xml:space="preserve"> 116
Insistir a la DGDHO el cumplimiento de lo comprometido.</t>
    </r>
  </si>
  <si>
    <r>
      <t>Acciones realizadas en el periodo
UR:</t>
    </r>
    <r>
      <rPr>
        <sz val="10"/>
        <rFont val="Montserrat"/>
      </rPr>
      <t xml:space="preserve"> 510
En el segundo trimestre del ejercicio fiscal 2024 el indicador no presenta avances, toda vez que se trata de proyectos que implica un tiempo considerable en su proceso constructivo, no obstante, una vez concluidos, abonarán al cumplimiento de objetivos y metas de este eje trasversal.</t>
    </r>
  </si>
  <si>
    <r>
      <t>Justificación de diferencia de avances con respecto a las metas programadas
UR:</t>
    </r>
    <r>
      <rPr>
        <sz val="10"/>
        <rFont val="Montserrat"/>
      </rPr>
      <t xml:space="preserve"> 510
En el segundo trimestre del ejercicio fiscal 2024 el indicador no presenta avances, toda vez que se trata de proyectos que implica un tiempo considerable en su proceso constructivo, no obstante, una vez concluidos, abonarán al cumplimiento de objetivos y metas de este eje trasversal.</t>
    </r>
  </si>
  <si>
    <r>
      <t>Acciones de mejora para el siguiente periodo
UR:</t>
    </r>
    <r>
      <rPr>
        <sz val="10"/>
        <rFont val="Montserrat"/>
      </rPr>
      <t xml:space="preserve"> 510
Una de las principales oportunidades que se presentaron en la instrumentación del Programa de Mejoramiento Urbano, concretamente en su vertiente Mejoramiento Integral de Barrios, es que se han establecido criterios para que los proyectos se construyan con enfoque de género</t>
    </r>
  </si>
  <si>
    <r>
      <t>Acciones realizadas en el periodo
UR:</t>
    </r>
    <r>
      <rPr>
        <sz val="10"/>
        <rFont val="Montserrat"/>
      </rPr>
      <t xml:space="preserve"> QCW
Al cierre del Segundo Trimestre de 2024, la Comisión Nacional de Vivienda destinó recursos humanos y económicos para dar continuidad y seguimiento del cumplimiento de las metas establecidas para la igualdad entre hombres y mujeres. Dentro de la población prioritaria se identifica a mujeres jefas de hogar y como resultado de la focalización de las acciones, se logró otorgó el 61.3% de acciones destinadas a mujeres,  principalmente con el objetivo de contribuir a la realización de su derecho humano a una vivienda adecuada y que puedan incrementar su patrimonio propio.</t>
    </r>
  </si>
  <si>
    <r>
      <t>Justificación de diferencia de avances con respecto a las metas programadas
UR:</t>
    </r>
    <r>
      <rPr>
        <sz val="10"/>
        <rFont val="Montserrat"/>
      </rPr>
      <t xml:space="preserve"> QCW
Sin información</t>
    </r>
  </si>
  <si>
    <r>
      <t>Acciones de mejora para el siguiente periodo
UR:</t>
    </r>
    <r>
      <rPr>
        <sz val="10"/>
        <rFont val="Montserrat"/>
      </rPr>
      <t xml:space="preserve"> QCW
Sin información</t>
    </r>
  </si>
  <si>
    <r>
      <t>Acciones realizadas en el periodo
UR:</t>
    </r>
    <r>
      <rPr>
        <sz val="10"/>
        <rFont val="Montserrat"/>
      </rPr>
      <t xml:space="preserve"> 113
Al término del segundo trimestre se llevó a cabo una Calle de Juegos el 23 de mayo de 2024 en el Municipio de Acapulco de Juárez, Guerrero en coordinación con la Secretaría Ejecutiva del Sistema Nacional de Protección para Niñas, Niños y Adolescentes, la Secretaría Ejecutiva Estatal de Guerrero y más de 12 dependencias y organizaciones de la sociedad civil que realizaron diversas actividades .  También en el mes de mayo se incorporaron al Aula Virtual de la Sedatu en el apartado de la Estrategia Mujeres en el Territorio, los módulos correspondientes a los Lineamientos para la prevención del acoso sexual en el transporte público colectivo y a la Metodología Ciuatl para México, con lo cual se amplía el acceso a dichas metodologías tanto al personal de la Secretaría como al público en general interesado en la transversalización de la perspectiva de género en aspectos territoriales.   En el mismo mes se inició un trabajo colaborativo con la Secretaría de las Mujeres del Estado de México para la implementación de Calles Seguras, Caminemos Unidas.   Durante el mes de junio de 2024 y a través de acciones de Cooperación Internacional con el Banco Interamericano de Desarrollo (BID), dio inicio la elaboración del documento denominado ?Recomendaciones para transitar hacia un transporte de cuidados, con énfasis en elementos de seguridad, inclusión y accesibilidad en el transporte público de baja y mediana capacidad?, cuyo objetivo es contar con recomendaciones para la incorporación del enfoque de cuidado en la infraestructura de acceso y operación del transporte público colectivo de baja y mediana capacidad.  </t>
    </r>
  </si>
  <si>
    <r>
      <t>Justificación de diferencia de avances con respecto a las metas programadas
UR:</t>
    </r>
    <r>
      <rPr>
        <sz val="10"/>
        <rFont val="Montserrat"/>
      </rPr>
      <t xml:space="preserve"> 113
Derivado tanto de procesos de rotación de personal, como por cuestiones administrativas, no se ha podido concluir con el proceso de contratación del servicio integral que contiene la ejecución de las actividades comprometidas.</t>
    </r>
  </si>
  <si>
    <r>
      <t>Acciones de mejora para el siguiente periodo
UR:</t>
    </r>
    <r>
      <rPr>
        <sz val="10"/>
        <rFont val="Montserrat"/>
      </rPr>
      <t xml:space="preserve"> 113
Eficientar la planeación de la ejecución del recurso</t>
    </r>
  </si>
  <si>
    <r>
      <t>Acciones realizadas en el periodo
UR:</t>
    </r>
    <r>
      <rPr>
        <sz val="10"/>
        <rFont val="Montserrat"/>
      </rPr>
      <t xml:space="preserve"> 320
El Programa tiene como objetivo incorporar a jóvenes de 18 a 29 años que no estudian y no trabajan en actividades productivas, mediante su capacitación en Centros de Trabajo participantes en el Programa. Se les provee un Apoyo económico mensual de 7,572 pesos por parte de la Secretaría del Trabajo y Previsión Social, hasta por 12 meses, gestionado por el Banco del Bienestar, sin distinción de género y en todas las regiones del país. Además, los aprendices reciben un Seguro Médico ante el Instituto Mexicano del Seguro Social durante el periodo de capacitación, que cubre enfermedades, maternidad y riesgos laborales. En el primer semestre de 2024 el Programa benefició a 489,376 jóvenes, con una participación mayoritariamente femenina de 61%. Desde el inicio de la administración y hasta junio de 2024, se ha apoyado a 2,973,449 jóvenes, manteniendo una mayor inclusión femenina con un 58% de beneficiarias respecto del total.</t>
    </r>
  </si>
  <si>
    <r>
      <t>Justificación de diferencia de avances con respecto a las metas programadas
UR:</t>
    </r>
    <r>
      <rPr>
        <sz val="10"/>
        <rFont val="Montserrat"/>
      </rPr>
      <t xml:space="preserve"> 320
El Programa continua cumpliendo con la meta de alcance al brindar apoyo a más de 2.3 millones de jóvenes (meta sexenal que, a la fecha, ha sido superada en 29%) y al atender mayoritariamente a mujeres jóvenes.</t>
    </r>
  </si>
  <si>
    <r>
      <t>Acciones de mejora para el siguiente periodo
UR:</t>
    </r>
    <r>
      <rPr>
        <sz val="10"/>
        <rFont val="Montserrat"/>
      </rPr>
      <t xml:space="preserve"> 320
Sin información</t>
    </r>
  </si>
  <si>
    <r>
      <t>Acciones realizadas en el periodo
UR:</t>
    </r>
    <r>
      <rPr>
        <sz val="10"/>
        <rFont val="Montserrat"/>
      </rPr>
      <t xml:space="preserve"> VUY
201 Proporción de acciones de voluntariado dirigidas a promover acciones de autocuidado, cuidado de salud mental en mujeres y promoción del derecho de las mujeres a una vida libre de violencia. Durante el segundo trimestre no se reportan metas, derivado de que no se contemplan metas programadas.;  201 Proporción de mujeres jóvenes que acceden al servicio de Contacto Joven. El servicio de acompañamiento psicoemocional brindado a través del componente Contacto Joven. Red Nacional de Atención Juvenil, cerro su servicio en el mes de febrero derivado de la conclusión de participación de las personas prestadoras de servicio social; servicio de fue reactivado a final de mayo del presente año, derivado de los procesos de convocatoria para la conformación de la 8va generación y una vez efectuado los proceso de capacitación. Por lo cual durante el segundo trimestre fue posible atender 1928 casos, desglosados de la siguiente manera: 602 hombres (31.2%), 1244 mujeres (64.5%), 45 (2.3%) personas no;  201 Proporción de mujeres jóvenes que participan en eventos de Promoción de la Salud, Cultura de paz y Reconstrucción del Tejido Social. Se llevaron a cabo 36 actividades de difusión territorial a través de ferias de promoción de la salud mental e impartición de talleres sobre Regulación emocional, sensibilizando a las juventudes sobre la importancia del cuidado de la misma, dotando a las y los asistentes de estrategias de regulación emocional, promoviendo la detección de factores de riesgo e implementación de factores de protección en temas de violencias, salud sexual y reproductiva, prevención del consumo de sustancias, en contextos comunitarios y escolares, como una forma de promover la reconstrucción del tejido social y el bienestar de las juventudes, fue así que se logró beneficiar  a un total de 4,162 personas entre 12 y 29 años, conformada por 1905 (45.77%) hombres; 2204 (52.95%) mujeres; 33 (0.79%) personas no binarias y 20 (0.48%) personas que prefirieron no responder.</t>
    </r>
  </si>
  <si>
    <r>
      <t>Justificación de diferencia de avances con respecto a las metas programadas
UR:</t>
    </r>
    <r>
      <rPr>
        <sz val="10"/>
        <rFont val="Montserrat"/>
      </rPr>
      <t xml:space="preserve"> VUY
201 Proporción de funcionarias y funcionarios  públicos del IMJUVE que participan en procesos de capacitación de Perspectiva de Género. Durante este trimestre se superó el porcentaje programado, gracias al impulso de los procesos de capacitación por parte de los responsables de área y el seguimiento realizado por el área de Recursos Humanos. ;  201 Proporción de acciones de voluntariado dirigidas a promover acciones de autocuidado, cuidado de salud mental en mujeres y promoción del derecho de las mujeres a una vida libre de violencia. Meta no programada para el periodo a reportar.;  201 Proporción de convenios firmados, a través de Tarjeta Joven, que brindan servicio o beneficios espeíficos para mujeres jóvenes. Durante este trimestre se cumplió el objetivo anual de este indicador ya que se  realizó el registro de 17 empresas y negocios mediante la firma de una carta de colaboración y permitirá que sus productos y servicios lleguen a más personas jóvenes, en especifico a las mujeres.; ;  201 Proporción de mujeres jóvenes involucradas en apoyo a la participación y ejercicio de derechos impulsados por el IMJUVE. Durante este trimestre se superó el avance programado, derivado de la nutrida participación de las personas jóvenes en las convocatorias publicadas.</t>
    </r>
  </si>
  <si>
    <r>
      <t>Acciones de mejora para el siguiente periodo
UR:</t>
    </r>
    <r>
      <rPr>
        <sz val="10"/>
        <rFont val="Montserrat"/>
      </rPr>
      <t xml:space="preserve"> VUY
Sin información</t>
    </r>
  </si>
  <si>
    <r>
      <t>Acciones realizadas en el periodo
UR:</t>
    </r>
    <r>
      <rPr>
        <sz val="10"/>
        <rFont val="Montserrat"/>
      </rPr>
      <t xml:space="preserve"> 222
154 Porcentaje de sesiones de red de vinculación laboral. Durante el segundo trimestre 2024, se llevaron a cabo 23 sesiones de la Red Nacional de Vinculación Laboral y se atendieron a 1,570 personas de las cuales, 730 son mujeres (46.5%) y 840 (53.5%) son hombres. De manera global, durante el periodo enero-junio se llevaron a cabo 36 sesiones de la Red Nacional de Vinculación Laboral y se atendieron a 3,079 personas de las cuales, 1,497 son mujeres (48.6%) y 1,582 (51.4%) son hombres.;  154 Porcentaje de centros de trabajo beneficiados por acciones de promoción y asesoría del Distintivo en Responsabilidad Laboral. En el periodo comprendido de abril a junio, se llevaron a cabo 30 sesiones de asesoría virtual a 38 centros de trabajo interesados en participar en la obtención del Distintivo en Responsabilidad Laboral en las especialidades de: i. Inclusión Laboral, ii. Igualdad Laboral y Corresponsabilidad, y, iii. Prevención, Atención y Erradicación del Trabajo Forzoso, Trabajo Infantil y ;  155 Porcentaje de centros de trabajo beneficiados por acciones de promoción y asesoría del Distintivo en Responsabilidad Laboral. En el periodo comprendido de abril a junio, se llevaron a cabo 30 sesiones de asesoría virtual a 38 centros de trabajo interesados en participar en la obtención del Distintivo en Responsabilidad Laboral en las especialidades de: i. Inclusión Laboral, ii. Igualdad Laboral y Corresponsabilidad, y, iii. Prevención, Atención y Erradicación del Trabajo Forzoso, Trabajo Infantil y Explotación Laboral y protección de adolescentes en edad permitida para trabajar en el Sector agrícola, beneficiando a un total de 9,376 personas, de las cuales, 5,555 (59.2%) son mujeres y 3,821 (40.8%) son hombres. Acción 155. Especialidad de Igualdad laboral y corresponsabilidad trabajo-familia, de abril a junio se llevaron a cabo 12 sesiones de asesoría virtual a 6 centros de trabajo, beneficiando a un total de 2,514 personas trabajadoras, de las cuales 1,957 (77.8%) son mujeres y 557 (22.2%) son hombres. De manera global, de enero a junio se han llevado a cabo 46 sesiones de asesoría virtual a 116 centros de trabajo interesados en participar en la obtención del Distintivo en Responsabilidad Laboral en las especialidades de: i. Inclusión Laboral, ii. Igualdad Laboral y Corresponsabilidad, y, iii. Prevención, Atención y Erradicación del Trabajo Forzoso, Trabajo Infantil y Explotación Laboral y protección de adolescentes en edad permitida para trabajar en el Sector agrícola, beneficiando a un total de 19,544 personas, de las cuales, 9,234 (47.2%) son mujeres y 10,310 (52.8%) son hombres.</t>
    </r>
  </si>
  <si>
    <r>
      <t>Justificación de diferencia de avances con respecto a las metas programadas
UR:</t>
    </r>
    <r>
      <rPr>
        <sz val="10"/>
        <rFont val="Montserrat"/>
      </rPr>
      <t xml:space="preserve"> 222
155 Porcentaje de centros de trabajo beneficiados por acciones de promoción y asesoría del Distintivo en Responsabilidad Laboral. Se llevaron a cabo trabajos de búsqueda y actualización de información, así como de invitación de empresas, organizaciones e instituciones públicas y privadas que operan en el país con el propósito de brindarles asesorías sobre el Distintivo en Responsabilidad Laboral, en sus diferentes  especialidades.;  154 Porcentaje de sesiones de red de vinculación laboral. Las oficinas del Servicio Nacional de Empleo llevaron a cabo el 72% de cumplimiento del programado para el segundo trimestre, los informes que envian a la Dirección General  de Previsión Social no cuenta con la información que explique la razón por la cual no se llegó al 100%.;  154 Porcentaje de centros de trabajo beneficiados por acciones de promoción y asesoría del Distintivo en Responsabilidad Laboral. Se llevaron a cabo trabajos de búsqueda y actualización de información, así como de invitación ;  155 Porcentaje de mujeres y hombres beneficiados a través de acciones de promoción, asesoría y sensibilización en la Norma Mexicana NMX-R-025-SCFI-2015 en Igualdad Laboral y No Discriminación. En el segundo trimestre de 2024 las asesorías en la NMX025 se llevaron a cabo para centros de trabajo micros, pequeños y medianos, por lo que no se llegó a la cantidad de mujeres trabajadoras y hombres trabajadores programados. </t>
    </r>
  </si>
  <si>
    <r>
      <t>Acciones de mejora para el siguiente periodo
UR:</t>
    </r>
    <r>
      <rPr>
        <sz val="10"/>
        <rFont val="Montserrat"/>
      </rPr>
      <t xml:space="preserve"> 222
Sin información</t>
    </r>
  </si>
  <si>
    <r>
      <t>Acciones realizadas en el periodo
UR:</t>
    </r>
    <r>
      <rPr>
        <sz val="10"/>
        <rFont val="Montserrat"/>
      </rPr>
      <t xml:space="preserve"> A00
315 Porcentaje de personas servidoras públicas que recibieron capacitación y sensibilización para brindar servicios que fomenten la inclusión y la no discriminación en la PROFEDET. Durante el segundo trimestre del 2024 se tuvo la participación de 37 personas servidoras públicas, en los siguientes programas: 1. Comisión Nacional de Derechos Humanos (CNDH): 22 personas servidoras públicas capacitadas, 2. Instituto Nacional de las Mujeres: 11 personas servidoras publicas capacitadas y, 3. CONAPRED: 4 personas servidoras publicas capacitadas. De ese total son 23 mujeres y 8 hombres. De manera acumulada al segundo trimestre de 2024 se tuvieron un total de 68 personas capacitadas, 31 personas capacitadas en el primer trimestre y 37 capacitadas en el segundo trimestre. El acumulado por plataforma es: i. Comisión Nacional de Derechos Humanos (CNDH): 34 personas servidoras públicas capacitadas, ii. Instituto Nacional de las Mujeres: 25 personas servidoras publicas capacitadas, iii. Coordinación;  315 Porcentaje de Servicios Otorgados a Mujeres, respecto de los servicios programados a mujeres (PSOM). Al mes de junio de 2024, la Procurduria concluyó un total 153,001 servicios de procuración de justicia laboral, integrado por 134,507 orientaciones y asesorías (88%), 8,098 asistencias en medios alternos de solución de conflictos laborales concluidas (5%), 10,197 juicios concluidos (7%) y 199 amparos concluidos (0.1%). Del total de servicios otorgados, 69,836 estuvieron asociados a la atención de las quejas y solicitudes relacionadas con la mujer trabajadora o beneficiaria (46%). En forma desagregada significaron 60,966 servicios de orientación y asesoría, 2,932 mediaciones (antes conciliación), 5,835 juicios y 103 demandas de amparo. Por otra parte, 83,165 (54%) servicios corresponden a hombres.</t>
    </r>
  </si>
  <si>
    <r>
      <t>Justificación de diferencia de avances con respecto a las metas programadas
UR:</t>
    </r>
    <r>
      <rPr>
        <sz val="10"/>
        <rFont val="Montserrat"/>
      </rPr>
      <t xml:space="preserve"> A00
315 Porcentaje de personas servidoras públicas que recibieron capacitación y sensibilización para brindar servicios que fomenten la inclusión y la no discriminación en la PROFEDET. Se vio disminuido el grado de participación en este segundo trimestre, pesea a que se realizó la difusión a este tipo de capacitaciones, lo que repercutió en 6 personas servidoras públicas capacitadas menos en comparación con lo programado. Adicionalmente en este periodo, se dio atención a otro tipo de capacitaciones.;  315 Porcentaje de Servicios Otorgados a Mujeres, respecto de los servicios programados a mujeres (PSOM). Se vieron disminuidos los servicios solicitados por las mujeres de manera acumulada al segundo trimestre del 2024, lo que repercutió en 6,957 servicios menos en comparación con lo programado.</t>
    </r>
  </si>
  <si>
    <r>
      <t>Acciones de mejora para el siguiente periodo
UR:</t>
    </r>
    <r>
      <rPr>
        <sz val="10"/>
        <rFont val="Montserrat"/>
      </rPr>
      <t xml:space="preserve"> A00
Sin información</t>
    </r>
  </si>
  <si>
    <r>
      <t>Acciones realizadas en el periodo
UR:</t>
    </r>
    <r>
      <rPr>
        <sz val="10"/>
        <rFont val="Montserrat"/>
      </rPr>
      <t xml:space="preserve"> 114
En el segundo trimestre de 2024, se continúa con el trámite administrativo para llevar a cabo la contratación de los servicios de capacitación al quedar desiertas 3 partidas de 8 que se licitaron. En 5 partidas adjudicadas corresponden a 2 cursos, 2 foros y 1 taller para servidoras y servidores públicos en materia de igualdad de género, la cual se llevará a cabo durante los meses de julio a agosto del presente año, con lo cual se impactará a 2,700 mujeres y 2,300 hombres ; Asimismo se realizó la evaluación y el trámite administrativo para la contratación de servicios de impresión y elaboración de material informativo en este sentido se adjudicaron 2 partidas de 9 licitadas que corresponden a material de difusión, se continúa con el trámite para la licitación 7 partidas que quedaron desiertas en un nuevo proceso y con respecto a sensibilización, se llevó a cabo la contratación de los servicios de una campaña integral de concientización a fin de fomentar un cambio de cultura a favor de la igualdad sustantiva entre mujeres y hombres.            </t>
    </r>
  </si>
  <si>
    <r>
      <t>Justificación de diferencia de avances con respecto a las metas programadas
UR:</t>
    </r>
    <r>
      <rPr>
        <sz val="10"/>
        <rFont val="Montserrat"/>
      </rPr>
      <t xml:space="preserve"> 114
Durante el segundo trimestre del presente año, se realizó el proceso de licitación para llevar a cabo la contratación de los servicios de capacitación y quedaron desiertas 5 partidas las cuales se volverá a realizar el proceso de licitación. En relación a difusión se volverá a licitar 7 partidas que quedaron desiertas y en relación a sensibilización quedó otorgada al 100% </t>
    </r>
  </si>
  <si>
    <r>
      <t>Acciones de mejora para el siguiente periodo
UR:</t>
    </r>
    <r>
      <rPr>
        <sz val="10"/>
        <rFont val="Montserrat"/>
      </rPr>
      <t xml:space="preserve"> 114
Es necesario e indispensable seguir contando con presupuesto etiquetado en materia de Igualdad de Género, con lo cual se podrá mantener la continuidad en capacitación, difusión y sensibilización al personal naval en los temas de igualdad de género, con la finalidad de fortalecer el cambio de cultura institucional a favor de la igualdad sustantiva entre mujeres y hombres, dentro y fuera de la institución, en el entorno social y familiar</t>
    </r>
  </si>
  <si>
    <r>
      <t>Acciones realizadas en el periodo
UR:</t>
    </r>
    <r>
      <rPr>
        <sz val="10"/>
        <rFont val="Montserrat"/>
      </rPr>
      <t xml:space="preserve"> O00
En el mes de mayo se conmemoró el Día Mundial de la Hipertensión Arterial, por lo que los Centros de Salud de las entidades federativas realizaron actividades de prevención y promoción de la salud respecto a este tema, enfocando la prioridad entre las mujeres de 20 años y más de edad.
</t>
    </r>
    <r>
      <rPr>
        <b/>
        <sz val="10"/>
        <rFont val="Montserrat"/>
      </rPr>
      <t>UR:</t>
    </r>
    <r>
      <rPr>
        <sz val="10"/>
        <rFont val="Montserrat"/>
      </rPr>
      <t xml:space="preserve"> 310
Se implementaron acciones de promoción de la salud a través de eventos para la promoción de una alimentación correcta y consumo de agua, para promover la actividad física, así como acciones de lactancia materna y alimentación complementaria correcta y del rescate de la cultura alimentaria tradicional, así como temas de higiene.  Lo anterior coadyuva a las acciones en salud a través de un proceso incluyente y educativo en los temas antes mencionados, con la finalidad de que la población beneficiada adopte un estilo de vida saludable.  </t>
    </r>
  </si>
  <si>
    <r>
      <t>Justificación de diferencia de avances con respecto a las metas programadas
UR:</t>
    </r>
    <r>
      <rPr>
        <sz val="10"/>
        <rFont val="Montserrat"/>
      </rPr>
      <t xml:space="preserve"> O00
A pesar de que en el mes de mayo se intensificaron las acciones de prevención y promoción de la salud, respecto a la hipertensión arterial, no se logró la meta establecida, esto es porque las entidades federativas aún no cuentan con el presupuesto otorgado por el Pp U008 Prevención y Control del Sobrepeso, Obesidad y Diabetes, para la contratación de los profesionales de la salud, que realizan las actividades de detección integrada de las enfermedades cardiometabólicas.
</t>
    </r>
    <r>
      <rPr>
        <b/>
        <sz val="10"/>
        <rFont val="Montserrat"/>
      </rPr>
      <t>UR:</t>
    </r>
    <r>
      <rPr>
        <sz val="10"/>
        <rFont val="Montserrat"/>
      </rPr>
      <t xml:space="preserve"> 310
De acuerdo a información preliminar, en el segundo trimestre de 2024 se han atendido a un total de 4,214,061 personas, siendo 2,707,382 mujeres y 1,506,679 hombres a través de las acciones de promoción de la salud, son personas impactadas con estrategias educativas en estilos de vida saludable en temas de alimentación correcta y consumo de agua simple potable, de promoción de actividad física, de cultura alimentaria tradicional, lactancia materna exclusiva y alimentación complementaria, así como temas de higiene.  La meta acumulada planeada para el segundo trimestre 2024 es del 35%, y de acuerdo a la información preliminar se alcanzó 40% de avance en este periodo.   </t>
    </r>
  </si>
  <si>
    <r>
      <t>Acciones de mejora para el siguiente periodo
UR:</t>
    </r>
    <r>
      <rPr>
        <sz val="10"/>
        <rFont val="Montserrat"/>
      </rPr>
      <t xml:space="preserve"> O00
La reunión virtual programada con las entidades federativas no se llevó a cabo, pero se tuvo reunión con la Fundación Carlos Slim y la DGIS, con la finalidad de dar prioridad a la sincronización de la plataforma del Sistema de Información en Crónicas y a su vez, los datos correctos se visualizaran en CUBOS Dinámicos por lo que hasta el momento se ha estado dando seguimiento y enviando los reportes correspondientes por correo electrónico a la Fundación.
</t>
    </r>
    <r>
      <rPr>
        <b/>
        <sz val="10"/>
        <rFont val="Montserrat"/>
      </rPr>
      <t>UR:</t>
    </r>
    <r>
      <rPr>
        <sz val="10"/>
        <rFont val="Montserrat"/>
      </rPr>
      <t xml:space="preserve"> 310
Los responsables estatales del Programa, identifican la importancia de incluir la igualdad de género en el desarrollo de los eventos educativos dirigidos a la población.</t>
    </r>
  </si>
  <si>
    <r>
      <t>Acciones realizadas en el periodo
UR:</t>
    </r>
    <r>
      <rPr>
        <sz val="10"/>
        <rFont val="Montserrat"/>
      </rPr>
      <t xml:space="preserve"> L00
Planificación Familiar y Anticoncepción. En el segundo trimestre de 2024 las principales acciones realizadas se enfocaron en la elaboración de lineamientos y documentos técnicos para ser difundidos a los 32 Servicios Estatales de Salud, además del seguimiento a la situación de abasto de insumos anticonceptivos, reuniones de coordinación de actividades y actividades de supervisión.;  Salud Sexual y Reproductiva para Adolescentes. En el segundo trimestre de 2024 las principales acciones realizadas se enfocaron en la capacitación a personal de salud, servidores públicos y personal educativo, así como a la captura y modificación del presupuesto asignado en el Convenio Específico en materia de Transferencia de Insumos y Ministración de Recursos Presupuestarios Federales para realizar acciones en materia de Salud Pública en las Entidades Federativas (SANAS). ;  Igualdad de Género en Salud. Para el segundo trimestre del año no se programó avance en 2 indicadores, ya que son de reporte anual, ;  Violencia Intrafamiliar.Se han realizado múltiples esfuerzos para la vinculación interinstitucional para impulsar y fortalecer la prestación de servicios de Aborto Seguro en todas las instancias que pertenecen al sector público. Para ello, se llevaron a cabo reuniones, acompañamiento con instituciones como CONAVIM e ISSSTE. En cuanto a la vinculación con organismos de la sociedad civil, se dio seguimiento a la colaboración con IPAS-LAC, así como la capacitación a los equipos médicos de los servicios estatales y de las unidades de primer y segundo nivel del ISSSTE. Se ha participado en diversas actividades de divulgación y capacitación, dirigidos a profesionales de la salud, sobre los temas de aborto seguro. Se brindó acompañamiento técnico a los equipos estatales sobre las atenciones de IVE. Así como opiniones técnicas sobre iniciativas legislativas relacionadas con el tema de la salud reproductiva. En materia de vinculación y colaboración inter e intrainstitucional, se sostuvieron diversas reuniones con instancias estratégicas del sector, a fin de impulsar iniciativas que promueven la prevención y atención integral de la violencia de género y sexual y la atención de la salud mental. Destacan particularmente, CONAVIM, DGIS, y organizaciones de la sociedad civil como Save The Children y Balance A.C. entre otras. Se dio seguimiento al Curso Virtual para la Aplicación de la NOM-046. Atención Especializada en Violencia de Género y sexual, cuyo objetivo es fortalecer las competencias del personal de salud que da atención directa, para que brinde servicios de calidad a las personas que viven en situación de violencia de género. Se realizaron acciones de acompañamiento técnico a los equipos estatales de violencia de género, para dar seguimiento a las acciones de prevención, atención y registro.  
</t>
    </r>
    <r>
      <rPr>
        <b/>
        <sz val="10"/>
        <rFont val="Montserrat"/>
      </rPr>
      <t>UR:</t>
    </r>
    <r>
      <rPr>
        <sz val="10"/>
        <rFont val="Montserrat"/>
      </rPr>
      <t xml:space="preserve"> NDE
La implementación de las consultas de turno vespertino, que se llevó a cabo en el último trimestre de 2023, ha permitido incrementar la productividad de este servicio.
</t>
    </r>
    <r>
      <rPr>
        <b/>
        <sz val="10"/>
        <rFont val="Montserrat"/>
      </rPr>
      <t>UR:</t>
    </r>
    <r>
      <rPr>
        <sz val="10"/>
        <rFont val="Montserrat"/>
      </rPr>
      <t xml:space="preserve"> NCD
El Instituto continúa con la atención de pacientes con Cáncer Pulmonar, Asma y EPID entre otros padecimientos objeto de atención en el instituto. En la Acción 312 Atención a Cáncer Pulmonar en Mujeres, fue posible incluir a 20 mujeres con adenocarcinoma pulmonar y biomarcador mutacional EGFR+ (Positivo) y con adenocarcinoma pulmonar biomarcador mutacional EGFR+ y Mutación T790M (+) para iniciar su tratamiento dirigido con Gefitinib y Osimertinib. En la Acción 313 Atención Integral de Mujeres con Asma; la Clínica de Asma otorgó consulta a 106 mujeres entrega de medicamento para su tratamiento a fin de continuar con su adherencia al mismo. En cuanto a la Acción 314 Atención a las mujeres con enfermedad pulmonar intersticial difusa (EPID): Neumonitis por hipersensibilidad y secundaria a enfermedad autoinmunes/ reumatológicas, ha iniciado la atención médica presencial. Se continua con la entrega de medicamento a 398 mujeres. Se logró atender a 95 mujeres para diagnóstico di</t>
    </r>
  </si>
  <si>
    <r>
      <t>Justificación de diferencia de avances con respecto a las metas programadas
UR:</t>
    </r>
    <r>
      <rPr>
        <sz val="10"/>
        <rFont val="Montserrat"/>
      </rPr>
      <t xml:space="preserve"> L00
Igualdad de Género en Salud. Se capacitaron un total de 1,365 personas pertenecientes a 15 SeSas, (BCS, Chiapas, Chihuahua, Hgo, Jalisco, México, Morelos, Oax, Qro, Sinaloa, Sonora, Tabasco, Tlaxcala, Ver y Yucatán) el 19% de las capacitaciones fueron en modalidad virtual o a distancia, algunas de ellas en temáticas especializadas y otras tantas en temas generales sobre género en salud, derechos humanos e igualdad laboral/cultura institucional.;  Cáncer de la Mujer. El presupuesto asignado para la ejecución del programa en las entidades federativas, no ha sido aun transferido a las entidades, lo que debilita la capacidad de respuesta de la entidad, ya que, con este recurso, se contrataba a personal necesario para las actividades de detección y el funcionamiento de centros de lectura a distancia.  Una vez que se de mantenimiento al Sistema de Información de Cáncer en la Mujer (SICAM) se podrá dar mejor seguimiento a las usuarias que se encuentra dentro del programa preventivo.  ;  Viole;  Salud Sexual y Reproductiva para Adolescentes. El principal obstáculo para informar el avance real del componente de SSRA se relaciona con el rezago de la actualización de la información en la plataforma de la Dirección General de Información en Salud (DGIS) ya que es la principal fuente de información para el seguimiento del componente. De parte de la Subdirección de Salud Sexual y Reproductiva se impulsarán acciones para el correcto y adecuado registro por parte de los Servicios Estatales de Salud. 
</t>
    </r>
    <r>
      <rPr>
        <b/>
        <sz val="10"/>
        <rFont val="Montserrat"/>
      </rPr>
      <t>UR:</t>
    </r>
    <r>
      <rPr>
        <sz val="10"/>
        <rFont val="Montserrat"/>
      </rPr>
      <t xml:space="preserve"> NDE
El total de consultas otorgadas al mes de junio  fue de 63,837 (V2), que comparadas con las programadas (58,378),  muestran un incremento de 9.4%, y de todas ellas el 58,539 (91.7%) fueron dirigidas a pacientes de sexo femenino (V1), mostrando un incremento de 9.35% respecto de la meta establecida (58,378).
</t>
    </r>
    <r>
      <rPr>
        <b/>
        <sz val="10"/>
        <rFont val="Montserrat"/>
      </rPr>
      <t>UR:</t>
    </r>
    <r>
      <rPr>
        <sz val="10"/>
        <rFont val="Montserrat"/>
      </rPr>
      <t xml:space="preserve"> NCD
Los porcentajes de Mujeres con diagnóstico de adenocarcinoma pulmonar y mutación positiva del gen EGFR, candidatas a recibir tratamiento dirigido mostró avance de 52.6% reflejó aumento de 7.6 puntos respecto a la meta de 45.5%. Mujeres que reciben tratamiento dirigido de primera generación y mutación del gen EGFR, mostró avance de 20.0% reflejó aumento de 24.4 puntos respecto a la meta de 44.4%. Mujeres que superan la media de sobrevida por recibir tratamiento dirigido, mostró avance de 28.6% reflejó aumento de 63.6 puntos respecto a la meta de 28.6%. Mujeres que progresaron a la enfermedad, candidatas a recibir tratamiento de tercera generación en segunda línea por contar con la mutación en T790M, mostró avance de 90% reflejó un aumento de 4.3 puntos respecto a la meta de 85.7%. Mujeres que presentan mutación en T790M en ejercicios previos y tratamiento en segunda línea, mostró avance de 77.8% reflejó aumento de 21.5 puntos respecto a la meta de 77.8%. Mujeres con diagnóstico de asma a las que se les otorgó consulta y tratamiento gratuito, mostró avance de 8.8% reflejó una disminución de 16 puntos respecto a la meta de 24.8%. Mujeres con EPID a quienes se les realizaron pruebas de función respiratoria de seguimiento gratuitas registró un avance de 16.6% reflejó disminución de 8.1 puntos s respecto a la meta de 24.7%. Mujeres a quienes se les realizaron estudios gratuitos para diagnóstico diferencial mostró un avance de 23.2% reflejó incremento de 16.4 puntos respecto a la meta de 6.8%; Porcentaje de mujeres con diagnóstico de EPID a las que se les otorgó tratamiento gratuito mostró un avance de 12.6 reflejó disminución de 13.3 puntos respecto a la meta de 25.9%. Cabe hacer mención que este programa en la acción 312 ha tenido cambio en 2 y creación de 3 indicadores; se estima que durante el ejercicio su cumplimiento incremente. Además el número de mujeres atendidas fue menor a lo programado impactando en el porcentaje de cumplimiento del programa.
</t>
    </r>
    <r>
      <rPr>
        <b/>
        <sz val="10"/>
        <rFont val="Montserrat"/>
      </rPr>
      <t>UR:</t>
    </r>
    <r>
      <rPr>
        <sz val="10"/>
        <rFont val="Montserrat"/>
      </rPr>
      <t xml:space="preserve"> M7F
Los avances logrados durante el segundo trimestre, sumados a los obtenidos en el primer trimestre, permiten cumplir por completo la meta establecida para este periodo.</t>
    </r>
  </si>
  <si>
    <r>
      <t>Acciones de mejora para el siguiente periodo
UR:</t>
    </r>
    <r>
      <rPr>
        <sz val="10"/>
        <rFont val="Montserrat"/>
      </rPr>
      <t xml:space="preserve"> L00
Igualdad de Género en Salud. Para el siguiente periodo se impulsará que las entidades implementen el MoASMI en vinculación con el IMSS-Bienestar y que a su vez, avancen en las nuevas actividades en materia de cultura institucional y prevención del hostigamiento y acoso sexual.;  Planificación Familiar y Anticoncepción. Para el tercer trimestre del año se impulsarán las acciones que se tienen programadas para el otorgamiento de servicios de planificación familiar y anticoncepción a través de actividades de coordinación, capacitación y supervisión. Adicionalmente, se fortalecerán las acciones orientadas al aseguramiento de insumos anticonceptivos para la prestación de servicios de salud y se dará seguimiento al ejercicio del presupuesto transferido a los SeSa mediante el Convenio SaNAS.;  Salud Sexual y Reproductiva para Adolescentes. Para el tercer trimestre del año se impulsarán las acciones relacionadas con el monitoreo y supervisión del componente en los servicios estatales de salud,;  Salud Materna y Perinatal. Para el siguiente periodo se dará continuidad a las acciones realizadas en los servicios estatales de salud para mejorar el registro oportuno de la información, fortalecer habilidades gerenciales, difundir los lineamientos técnicos y realizar actividades de promoción de la salud para la mejora de las acciones en favor de la salud materna.
</t>
    </r>
    <r>
      <rPr>
        <b/>
        <sz val="10"/>
        <rFont val="Montserrat"/>
      </rPr>
      <t>UR:</t>
    </r>
    <r>
      <rPr>
        <sz val="10"/>
        <rFont val="Montserrat"/>
      </rPr>
      <t xml:space="preserve"> NDE
Con la ampliación de las terapias, a mediano plazo se podrá dar solución a la poca capacidad que se tiene en las terapias neonatales, que imposibilita incrementar la cobertura de la población objetivo de mujeres embarazadas y con factores de alto riesgo, por tener sistemáticamente saturadas las terapias neonatales. 
</t>
    </r>
    <r>
      <rPr>
        <b/>
        <sz val="10"/>
        <rFont val="Montserrat"/>
      </rPr>
      <t>UR:</t>
    </r>
    <r>
      <rPr>
        <sz val="10"/>
        <rFont val="Montserrat"/>
      </rPr>
      <t xml:space="preserve"> NCD
El Instituto continúa otorgando atención médica especializada de mujeres con diagnóstico de enfermedades respiratorias para cumplir con el objetivo del programa.
</t>
    </r>
    <r>
      <rPr>
        <b/>
        <sz val="10"/>
        <rFont val="Montserrat"/>
      </rPr>
      <t>UR:</t>
    </r>
    <r>
      <rPr>
        <sz val="10"/>
        <rFont val="Montserrat"/>
      </rPr>
      <t xml:space="preserve"> M7F
Es importante que el personal que se capacita pueda aplicar los conocimientos adquiridos en su práctica cotidiana a fin de brindar una atención con calidad y calidez a la población beneficiaria.
</t>
    </r>
    <r>
      <rPr>
        <b/>
        <sz val="10"/>
        <rFont val="Montserrat"/>
      </rPr>
      <t>UR:</t>
    </r>
    <r>
      <rPr>
        <sz val="10"/>
        <rFont val="Montserrat"/>
      </rPr>
      <t xml:space="preserve"> NBV
Sin información
</t>
    </r>
    <r>
      <rPr>
        <b/>
        <sz val="10"/>
        <rFont val="Montserrat"/>
      </rPr>
      <t>UR:</t>
    </r>
    <r>
      <rPr>
        <sz val="10"/>
        <rFont val="Montserrat"/>
      </rPr>
      <t xml:space="preserve"> NCG
Se pretende continuar restableciendo y reforzando las actividades permanentes del Programa de Salud Materna, Sexual y Reproductiva, gradualmente y en coordinación con las actividades generales del Instituto. Se continuará promoviendo la realización de mastografías de tamizaje y citologías. Se han iniciado actividades de difusión del programa a través de las publicaciones que realiza la Dirección de Comunicación Institucional y Social del Instituto y se vislumbra capacitar/actualizar a las personas prestadoras de servicios que participan activamente o participarán en el desarrollo del Programa.</t>
    </r>
  </si>
  <si>
    <r>
      <t>Acciones realizadas en el periodo
UR:</t>
    </r>
    <r>
      <rPr>
        <sz val="10"/>
        <rFont val="Montserrat"/>
      </rPr>
      <t xml:space="preserve"> NBV
Se realizaron 1,200 pruebas rápidas en los servicios de la Clínica de Displasias, Ginecología, Hemato-oncología, y la clínica de Tumores germinales del servicio de Urología. Comenzaron a realizarse pruebas a pacientes con cáncer de pulmón del servicio de Neumología.  Como resultado de las pruebas rápidas realizadas en el primer semestre 2024, se informa lo siguiente: en la Clínica de Displasias y Ginecología se realizaron 884 pruebas, se realizaron 6 pruebas en pacientes con tumores Germinales del Servicio de Urología, en el Servicio de Neumología se realizaron 5 pruebas, se realizaron 2 pruebas a pacientes provenientes de otros servicios y 303 pruebas en la Unidad Funcional de Hemato-oncología. También fueron referidos y atendidos 59 pacientes de Clínica de Cáncer y SIDA.  La Clínica continúa recibiendo pacientes referidos de los Centros de Atención para personas que viven con VIH Clínica Especializada Condesa CDMX y Capacits Estado de México, Tlaxcala, Hidalgo y continuará su atención durante el resto del 2024.
</t>
    </r>
    <r>
      <rPr>
        <b/>
        <sz val="10"/>
        <rFont val="Montserrat"/>
      </rPr>
      <t>UR:</t>
    </r>
    <r>
      <rPr>
        <sz val="10"/>
        <rFont val="Montserrat"/>
      </rPr>
      <t xml:space="preserve"> NBD
En cumplimiento a las actividades de atención médica, el Hospital, continúa incrementando los temas de Educación para la Salud que son dirigidas hacia los y las pacientes en la Institución a fin de apoyar a la población para tener mejor calidad de vida y continuar con el seguimiento y control del tratamiento. A continuación, se describen los temas relacionados que se dieron a la población en el 2° trimestre 2024:   Temas de Educación para la Salud en el Segundo Trimestre 2024: Prevención de Cáncer de Mama Autoexploración 1, 031 alumnos, 763 mujeres y 268 hombres; Prevención de Enfermedades de Transmisión Sexual con Énfasis en VIH 657 alumnos, 481 mujeres y 176 hombres; Prevención de Cáncer Cervicouterino 543 alumnos, 350 mujeres y 193 hombres; Parto humanizado 351 mujeres; Prevención de Cáncer de Próstata 294 alumnos, 185 mujeres y 109 hombres; Violencia Intrafamiliar 293 alumnos, 189 mujeres y 104 hombres; Lactancia Materna 283 alumnos, 250 mujeres y 33 hombres; Cuidados en el Hogar Durante el Tratamiento de Radioterapia 114 alumnos, 96 mujeres y 18 hombres; Cuidados Previos y Posteriores a la Quimioterapia 89 alumnos, 74 mujeres y 15 hombres; Cuidados en el Tratamiento de Braquiaterapia en Cáncer Cervicouterino 76 alumnos, 70 mujeres y 6 hombres; Estilos de Vida Durante el Embarazo 75 alumnos, 74 mujeres y un hombre; Vacunación en Embarazadas 10 alumnos, 6 mujeres y 4 hombres.  
</t>
    </r>
    <r>
      <rPr>
        <b/>
        <sz val="10"/>
        <rFont val="Montserrat"/>
      </rPr>
      <t>UR:</t>
    </r>
    <r>
      <rPr>
        <sz val="10"/>
        <rFont val="Montserrat"/>
      </rPr>
      <t xml:space="preserve"> NDE
En este periodo de Enero a Junio de 2024 la cobertura de estudios en mujeres fue de 5812 tanto para VIH y otras ITS, a los hombres se le realizaron 609 estudios.
</t>
    </r>
    <r>
      <rPr>
        <b/>
        <sz val="10"/>
        <rFont val="Montserrat"/>
      </rPr>
      <t>UR:</t>
    </r>
    <r>
      <rPr>
        <sz val="10"/>
        <rFont val="Montserrat"/>
      </rPr>
      <t xml:space="preserve"> K00
Hasta el segundo trimestre de 2024, la razón mujer/hombre de indetectabilidad fue de 1.0, lo cual muestra que no existen diferencias en los porcentajes de indetectabilidad por sexo, con esto se logró un porcentaje de cumplimiento de 100% respecto de la meta trimestral y anual programada (1.0).;  Hasta el segundo trimestre de 2024, se proporcionó tratamiento con antirretrovirales (TAR) a un total de 25,308 mujeres, con lo cual se logró un avance de 75.6%, respecto de las mujeres que se encuentran en atención (33,478) y un porcentaje de cumplimiento de 93.7% respecto de la meta trimestral programada (80.7%) y de 88.9% respecto de la meta anual programada (85.0%).
</t>
    </r>
    <r>
      <rPr>
        <b/>
        <sz val="10"/>
        <rFont val="Montserrat"/>
      </rPr>
      <t>UR:</t>
    </r>
    <r>
      <rPr>
        <sz val="10"/>
        <rFont val="Montserrat"/>
      </rPr>
      <t xml:space="preserve"> NCD
El Centro de Investigación en Enfermedades Infecciosas (CIENI), es el encargado de la atención a los pacientes con VIH/SIDA y otras enfermedades infecciosas. es un centro de excelencia en atención clínica y psicosocial multidisciplinaria, en diagnóstico virológico e investigación Es así que la atención de los médicos tratantes del CIENI ha refrendado su compromiso de brindar atención especializada en salud respiratoria y enfermedades infecciosas como el virus de VIH y SARS-CoV-2. Durante el periodo se logró proporcionar atención clínica a 1883 mujeres en las diferentes especialidades que otorga el CIENI. Se realizaron 4180 estudios en el laboratorio de diagnóstico virológico (LDV-CIENI)</t>
    </r>
  </si>
  <si>
    <r>
      <t>Justificación de diferencia de avances con respecto a las metas programadas
UR:</t>
    </r>
    <r>
      <rPr>
        <sz val="10"/>
        <rFont val="Montserrat"/>
      </rPr>
      <t xml:space="preserve"> NBV
Se tuvo un porcentaje de cumplimiento del 103.6% de la meta del indicador Porcentaje de Pacientes Mujeres Tamizadas para prueba rápida de VIH y sífilis. Esto, debido a que 994 Pacientes Mujeres fueron Tamizadas para prueba rápida de VIH y sífilis de un total de 1,200 pacientes tamizados.
</t>
    </r>
    <r>
      <rPr>
        <b/>
        <sz val="10"/>
        <rFont val="Montserrat"/>
      </rPr>
      <t>UR:</t>
    </r>
    <r>
      <rPr>
        <sz val="10"/>
        <rFont val="Montserrat"/>
      </rPr>
      <t xml:space="preserve"> NBD
Acciones específicas hacia el género femenino, atención médica, a pacientes con VIH/SIDA y Otras ITS, en el 2º trimestre en el ejercicio 2024, al Programa PO16 Prevención y Atención del VIH/SIDA y Otras ITS.  Para la evaluación del Programa se cuenta con 2 indicadores, Porcentaje de Pacientes Mujeres Detectadas con VIH/SIDA y Otras ITS y el indicador Porcentaje de Mujeres que Dijeron Estar Satisfechas con la Atención Médica Recibida en el Área de VIH/SIDA y Otras ITS  El indicador Porcentaje de Pacientes Mujeres Detectadas con VIH/SIDA y Otras ITS, alcanzó un resultado en el indicador de (14/830)=1.7 %, menor a la meta programada de (39/1,880)=2.1%, por lo que el nivel de cumplimiento quedo en (1.7/2.1)81.0%, el indicador quedo por abajo de la meta por 4 décimos; también en las variables absolutas se observa, la variable V1, decreció en 25 mujeres menos, respecto a la meta programada y la variable V2, también decreció 1,050 mujeres que se realizaron la prueba, el decremento de las solicitudes está en función de la demanda para la detección en este periodo.    El indicador Porcentaje de Mujeres que Dijeron Estar Satisfechas con la Atención Médica Recibida, alcanzó un resultado de (77/82)=93.9% menor a la  meta programada de (41/42)=97.6%; por lo que el nivel de cumplimiento quedo en (93.9/97.6)96.2%, el indicador quedo por abajo de la meta en 3 unidades; sin embargo en las variables absolutas, la variable V1 se incrementó en 36 personas más satisfechas en la atención médica, respecto a la meta programada y la variable V2, quedo en 40 personas más. Esto debido a que hasta este mes de junio se levantó la mitad de las encuestas de todo el periodo, pero el resultado es adecuado quedando en semáforo verde.
</t>
    </r>
    <r>
      <rPr>
        <b/>
        <sz val="10"/>
        <rFont val="Montserrat"/>
      </rPr>
      <t>UR:</t>
    </r>
    <r>
      <rPr>
        <sz val="10"/>
        <rFont val="Montserrat"/>
      </rPr>
      <t xml:space="preserve"> NDE
A  junio de 2023,  se registraron 20 casos de mujeres con VIH y un total de mujeres con embarazo resuelto de 1300, con lo que se superó por tres décimas la meta programada. 
</t>
    </r>
    <r>
      <rPr>
        <b/>
        <sz val="10"/>
        <rFont val="Montserrat"/>
      </rPr>
      <t>UR:</t>
    </r>
    <r>
      <rPr>
        <sz val="10"/>
        <rFont val="Montserrat"/>
      </rPr>
      <t xml:space="preserve"> K00
Ninguna.;  El motivo de haber obtenido un cumplimento menor a la meta programada es porque las metas establecidas son derivadas de una estimación y lo observado, se refiere a los datos registrados en el sistema de personas en tratamiento.   
</t>
    </r>
    <r>
      <rPr>
        <b/>
        <sz val="10"/>
        <rFont val="Montserrat"/>
      </rPr>
      <t>UR:</t>
    </r>
    <r>
      <rPr>
        <sz val="10"/>
        <rFont val="Montserrat"/>
      </rPr>
      <t xml:space="preserve"> NCD
El indicador porcentaje de mujeres que viven con VIH atendidas en consulta externa, teleconsulta y/o interconsultas en las diferentes especialidades que otorga el CIENI, mostró un cumplimiento del 22.2% teniendo una disminución de 2.4 % respecto a la meta de 24.6%; el indicador porcentaje de mujeres que viven con VIH a quienes se les realizó al menos un estudio en el Laboratorio de Diagnóstico Virológico, mostró un cumplimiento del 9.6%, reflejando una disminución de 12.8 puntos porcentuales respecto a la meta de 22.4%; el indicador porcentaje de mujeres que recibieron una consejería en VIH, mostró un cumplimiento del 44.3%, reflejó una disminución de 9.5 puntos porcentuales respecto a la meta de 53.8%; el indicador, porcentaje de mujeres a quienes se les proporcionó algún curso de educación para la salud en VIH, mostró un cumplimiento de 73.4% reflejando un aumento de 3.6 respecto a meta de 69.8%, el indicador porcentaje de egresos por mejoría en mujeres que viven con VIH atendidas en hospitalización registró un cumplimiento de 11.9% respecto a la meta programada de 16.0%, mostrando una disminución de 4.1 puntos porcentuales. El porcentaje de mujeres quienes participan en los protocolos clave de investigación en VIH del CIENI alcanzó un cumplimiento del 16.6% mostrando un incrementó de 0.8% puntos respecto a la meta de 15.8%. Por último, el porcentaje de personas trans y de género diverso que viven con VIH que recibieron atención en alguno de los diferentes servicios que otorga el CIENI, registró un</t>
    </r>
  </si>
  <si>
    <r>
      <t>Acciones de mejora para el siguiente periodo
UR:</t>
    </r>
    <r>
      <rPr>
        <sz val="10"/>
        <rFont val="Montserrat"/>
      </rPr>
      <t xml:space="preserve"> NBV
No se tienen acciones de mejora al segundo trimestre de 2024.
</t>
    </r>
    <r>
      <rPr>
        <b/>
        <sz val="10"/>
        <rFont val="Montserrat"/>
      </rPr>
      <t>UR:</t>
    </r>
    <r>
      <rPr>
        <sz val="10"/>
        <rFont val="Montserrat"/>
      </rPr>
      <t xml:space="preserve"> NBD
En materia de orientación, educación y prevención a la salud de la población, es una oportunidad que las Instituciones de Salud tienen, ya que es uno de los canales más adecuados para orientar, dirigir, abordar y transmitir estos conceptos en lenguaje ciudadano con el propósito de que tanto pacientes y familiares, conozcan la mejor forma de llevar y controlar su enfermedad que le ayude a elevar su calidad de vida y así como abatir los índices de infectados por VIH/SIDA y otras ITS. Sin embargo, el obstáculo al que se enfrentan las Instituciones son los recursos disponibles para incrementar estas actividades y ampliar la cobertura en la atención, por lo tanto, el objetivo principal es la educación y la prevención de la salud.
</t>
    </r>
    <r>
      <rPr>
        <b/>
        <sz val="10"/>
        <rFont val="Montserrat"/>
      </rPr>
      <t>UR:</t>
    </r>
    <r>
      <rPr>
        <sz val="10"/>
        <rFont val="Montserrat"/>
      </rPr>
      <t xml:space="preserve"> NDE
Se continúa con las acciones implementadas previamente: explicarles a las pacientes en qué consisten los diferentes estudios y sus beneficios como el dar tratamientos oportunos o profilaxis. Se continúa otorgando consejería. Buscar pacientes embarazadas hospitalizadas a las que no se les había realizado pruebas para detección de VIH y ofertárselas en su cama.  Así como implementar programas para una mayor difusión de los beneficios de las pruebas de detección tanto de VIH como de otras ITS.  
</t>
    </r>
    <r>
      <rPr>
        <b/>
        <sz val="10"/>
        <rFont val="Montserrat"/>
      </rPr>
      <t>UR:</t>
    </r>
    <r>
      <rPr>
        <sz val="10"/>
        <rFont val="Montserrat"/>
      </rPr>
      <t xml:space="preserve"> K00
Ninguna.;  Se identifica como oportunidad continuar con las estrategias de vinculación para el inicio oportuno de tratamiento antirretroviral en las mujeres y con esto cumplir las metas establecidas.  
</t>
    </r>
    <r>
      <rPr>
        <b/>
        <sz val="10"/>
        <rFont val="Montserrat"/>
      </rPr>
      <t>UR:</t>
    </r>
    <r>
      <rPr>
        <sz val="10"/>
        <rFont val="Montserrat"/>
      </rPr>
      <t xml:space="preserve"> NCD
El Instituto, en específico el Centro de Investigación en Enfermedades Infecciosas continuará con las acciones implementadas para atender a las mujeres que viven con VIH/sida que les permita tener control, atención médica, adherencia al tratamiento y seguimiento.</t>
    </r>
  </si>
  <si>
    <r>
      <t>Acciones realizadas en el periodo
UR:</t>
    </r>
    <r>
      <rPr>
        <sz val="10"/>
        <rFont val="Montserrat"/>
      </rPr>
      <t xml:space="preserve"> R00
Durante el segundo trimestre del ciclo presupuestario 2024 se reporta la aplicación de 243,050 dosis de vacuna contra la influenza estacional, a las mujeres embarazadas, sin derechohabiencia de las áreas de responsabilidad de la Secretaria de Salud con un logro de 25.48% quedando con 5.48 puntos porcentuales por arriba de la meta programada para el periodo (20%)</t>
    </r>
  </si>
  <si>
    <r>
      <t>Justificación de diferencia de avances con respecto a las metas programadas
UR:</t>
    </r>
    <r>
      <rPr>
        <sz val="10"/>
        <rFont val="Montserrat"/>
      </rPr>
      <t xml:space="preserve"> R00
Se alcanzó la meta programada para el primer semestre 2024, debido a la demanda por parte de las mujeres embarazadas, además de contar con recursos físicos y humanos para para la aplicación de la vacuna.</t>
    </r>
  </si>
  <si>
    <r>
      <t>Acciones de mejora para el siguiente periodo
UR:</t>
    </r>
    <r>
      <rPr>
        <sz val="10"/>
        <rFont val="Montserrat"/>
      </rPr>
      <t xml:space="preserve"> R00
Para el segundo semestre del ciclo presupuestario se espera. contar con la vacuna contra la influenza estaciona al inicio de la emporada invernal, y disponer de los insumos necesarios para su aplicación además de realizar acciones de promoción para la aplicación de la vacuna en la población. </t>
    </r>
  </si>
  <si>
    <r>
      <t>Acciones realizadas en el periodo
UR:</t>
    </r>
    <r>
      <rPr>
        <sz val="10"/>
        <rFont val="Montserrat"/>
      </rPr>
      <t xml:space="preserve"> Y00
1. Atención a 32,173 mujeres mediante consultas para atender problemas relacionados con el consumo de sustancias psicoactivas y/o de salud mental a través de las Unidades de Especialidades Médicas- Centros Comunitarios de Salud Mental y Adicciones (UNEME CECOSAMA).  2. Las Unidades de Especialidades Médicas - Centros Comunitarios de Salud Mental y Adicciones (UNEME CECOSAMA), buscando fortalecer los mecanismos para la intervención temprana, lograron la participación de 1,810,019 personas de 6 años en adelante en acciones de prevención del consumo de sustancias psicoactivas y/o de salud mental.  3. Buscando identificar en las usuarias que acuden a las Unidades de Especialidades Médicas - Centros Comunitarios de Salud Mental y Adicciones (UNEME CECOSAMA), aquellas mujeres o familiares de mujeres sobrevivientes de violencia, se realizaron 424 acciones de apoyo psicológico y social, otorgándoles contención y vinculación con otras instancias que permitan su recuperación y empoderamiento.  4. Se realizaron 262 de acciones de la Estrategia de Prevención del consumo de drogas dirigidas a las mujeres.    </t>
    </r>
  </si>
  <si>
    <r>
      <t>Justificación de diferencia de avances con respecto a las metas programadas
UR:</t>
    </r>
    <r>
      <rPr>
        <sz val="10"/>
        <rFont val="Montserrat"/>
      </rPr>
      <t xml:space="preserve"> Y00
Referente a la atención de mujeres con problemas de consumo de sustancias psicoactivas y/o con condiciones de salud mental se logró un desempeño óptimo impactando a 32,173 personas atendidas, rebasando la meta asignada en un  127.92% cifra asociada al creciente consumo de sustancias psicoactivas y por ende de trastornos mentales en mujeres que ha suscitado un mayor número de solicitud de atenciones en las unidades operativas beneficiando el pronóstico de estas al recibir una atención integral y rebasando con un número significativo la meta asignada. En relación a las acciones de prevención del consumo de sustancias psicoactivas y /o de salud mental a personas de 6 años en adelante en las 32 entidades federativas del país la meta se cubrió de manera eficiente alcanzando un 109.11% derivado de la sensibilización y capacitación al personal operativo en temas de genero e inclusión.Con respecto al apoyo psicológico y social a mujeres sobrevivientes de violencia y/o familias, se obtuvo una cifra cercana a la programada,  impactando a 424 personas de 430 que correspondía a la meta con un 98.6%,  estas cifras han sido resultado de la ampliación de servicios en las unidades operativas en los cuales ahora se brinda atención incluyendo la perspectiva de género donde se han logrado realizar acciones de acompañamiento para casos específicos logrando una cifra optima de acuerdo a la meta establecida. Considerando las acciones de prevención del consumo de sustancias psicoactivas en mujeres en este primer semestre se realizaron 262 acciones que destacan sobre las 115 sugeridas como consecuencia de  la sensibilización en el personal operativo sobre la necesidad de concientizar a la población sobre la equidad de género a través de acciones específicas dirigidas a las mujeres como es el caso de las 10 recomendaciones para evitar que las mujeres  consuman drogas o las actividades referentes al día Naranja.</t>
    </r>
  </si>
  <si>
    <r>
      <t>Acciones de mejora para el siguiente periodo
UR:</t>
    </r>
    <r>
      <rPr>
        <sz val="10"/>
        <rFont val="Montserrat"/>
      </rPr>
      <t xml:space="preserve"> Y00
A pesar de observar resultados óptimos en este primer semestre se considerarán acciones para mantener el compromiso de las unidades ante la captura de sus actividades en el sistema de información de los Consejos Estatales Contra las Adicciones y de la misma forma se generarán estrategias de capacitación para dotar de más herramientas a los equipos operativos a fin de eficientar las intervenciones para esta población</t>
    </r>
  </si>
  <si>
    <r>
      <t>Acciones realizadas en el periodo
UR:</t>
    </r>
    <r>
      <rPr>
        <sz val="10"/>
        <rFont val="Montserrat"/>
      </rPr>
      <t xml:space="preserve"> NDE
Ha continuado el incremento de prácticamente todo el quehacer de atención médica a lo largo de estos primeros seis meses del año, lo que deriva de la apertura de las consultas y cirugías en turno vespertino, aprovechándose así mejor la capacidad instalada institucional lo que ha permitido ampliar la cobertura de mujeres con necesidades de atención especializada en temas de ginecología, obstetricia y salud perinatal, así mismo,  se mantiene el surtimiento de medicamentos mediante la prescripción electrónica en los diferentes turnos y a todos los servicios hospitalarios de adultas, suministrando por dosis individualizada favoreciendo el acceso a los medicamentos de forma oportuna, además se realiza el abastecimiento mediante dispensación automatizada en los servicios de cuidados intensivos adultos y urgencias los cuales son reabastecidos durante los tres turnos de atención médica.  
</t>
    </r>
    <r>
      <rPr>
        <b/>
        <sz val="10"/>
        <rFont val="Montserrat"/>
      </rPr>
      <t>UR:</t>
    </r>
    <r>
      <rPr>
        <sz val="10"/>
        <rFont val="Montserrat"/>
      </rPr>
      <t xml:space="preserve"> NBB
En Hospitalización. Durante el período de enero a junio de 2024, se alcanzó un cumplimiento del indicador Porcentaje de pacientes mujeres atendidas en hospitalización, del 125.2 por ciento con respecto a la meta programada del 26.5 por ciento; al lograrse que el 33.2 por ciento (2,635) pacientes mujeres se atendieran en el área de hospitalización en relación a los 7,930 pacientes anuales programados que se atenderán en esta área.    Las pacientes femeninas que egresaron fueron de los siguientes servicios: 1,121 de Cirugía, 246 de Pediatría; 632 de Medicina Interna y 636 de Ginecoobstetricia.    Se realizaron los siguientes Eventos Obstétricos:  ? 225 partos  ? 144 cesáreas  ? 32 laparotomía exploradora  ? 30 legrados  ? 23 salpingectomía  ? 110 oclusiones tubáricas bilateral.  ;  En Consulta Externa. Durante el período de enero a junio de 2024 se otorgaron 58,922 consultas ambulatorias a pacientes mujeres; así mismo se otorgaron los siguientes servicios a pacientes del sexo femenino en el área de consulta externa:   2,209 estudios citológicos.   10 colocaciones de dispositivos intrauterinos.   123 métodos hormonales.    Dentro del Programa de Atención del Embarazo en la Adolescente, con el propósito de promover en la adolescente entre 13 y 19 años de edad, actitudes que les permitan, por medio de sesiones educativas y consejerías individuales, la orientación sobre sexualidad y salud reproductiva se realizaron las siguientes acciones:    203 consejerías individuales,   438 sesiones educativas con 641 participantes.   66 adolescentes fueron atendidas en consulta prenatal.   31 adolescentes atendidas por parto, cesáreas y aborto.  
</t>
    </r>
    <r>
      <rPr>
        <b/>
        <sz val="10"/>
        <rFont val="Montserrat"/>
      </rPr>
      <t>UR:</t>
    </r>
    <r>
      <rPr>
        <sz val="10"/>
        <rFont val="Montserrat"/>
      </rPr>
      <t xml:space="preserve"> NCD
En la Acción 342 otorgar atención hospitalaria, se registró el egreso de 310 mujeres con diagnóstico de enfermedades respiratorias de alta complejidad (tuberculosis, trastornos del sueño, influenza, neumonía, rinitis alérgica, enfermedades pleurales y COVID-19) de las cuales el 92.75% representa el egreso por mejoría, lo que refleja la eficacia de la atención en el área de hospitalización de algunos de los padecimientos de alta complejidad. Acción 284 otorgar atención médica especializada a mujeres con diagnóstico de EPOC y cáncer pulmonar por exposición a humo de leña, se proporcionaron 80 consultas de primera vez y subsecuentes a mujeres con éste diagnóstico, permitiendo que las mujeres con diagnóstico inicial de EPOC y cáncer pulmonar comiencen con su tratamiento y las que ya han sido diagnosticadas tengan seguimiento a su enfermedad para mejorar su salud e incorporarse a sus actividades cotidianas. Acción 285 Realizar detección oportuna de EPOC a mujeres por exposición a humo de leña a través de espirometría, se realizaron 140 espirometrías a mujeres en el estado de Oaxaca.
</t>
    </r>
    <r>
      <rPr>
        <b/>
        <sz val="10"/>
        <rFont val="Montserrat"/>
      </rPr>
      <t>UR:</t>
    </r>
    <r>
      <rPr>
        <sz val="10"/>
        <rFont val="Montserrat"/>
      </rPr>
      <t xml:space="preserve"> 160
El hospital realiza acciones de mantenimiento al equipo mobiliario obsoleto y en mal estado de las áreas hospitalarias.  
</t>
    </r>
    <r>
      <rPr>
        <b/>
        <sz val="10"/>
        <rFont val="Montserrat"/>
      </rPr>
      <t>UR:</t>
    </r>
    <r>
      <rPr>
        <sz val="10"/>
        <rFont val="Montserrat"/>
      </rPr>
      <t xml:space="preserve"> NBV
En el periodo enero-junio de 2024, se tuvo un Porcentaje de recetas surtidas en forma completa a mujeres hospitalizadas con cáncer del 88.5 por ciento; por lo que les fueron administrados sus </t>
    </r>
  </si>
  <si>
    <r>
      <t>Justificación de diferencia de avances con respecto a las metas programadas
UR:</t>
    </r>
    <r>
      <rPr>
        <sz val="10"/>
        <rFont val="Montserrat"/>
      </rPr>
      <t xml:space="preserve"> NDE
E023 134: El indicador muestra el comportamiento esperado y que se traduce en que la mayor parte de los egresos de mujeres suceden por mejoría o curación. E023 137: A pesar de que la V1 es 19.8% mayor que su meta, el indicador muestra una reducción relativa de 3.4% respecto de la cifra programada, lo que se debe principalmente a que la V2 tuvo un crecimiento muy importante de 27%, dado sobre todo por cirugía ginecológica.. E023 149: Al registrarse mayor cantidad de egresos hospitalarios (V2) también aumenta el total de pacientes con obesidad (V1); sin embargo la relación entre estas dos variables es tal que se cumple la meta del indicador.. E023 131:  Se superó la meta programada, debido a que el número de usuarias con percepción de satisfacción fue mayor al programado.   E023 136: La meta no se alcanzó debido a que los  insumos fueron agotando sus existencias lo que se ve reflejado en una baja en el porcentaje de abasto. E023 168: La meta fue superada debido a que tanto el número de pacientes aceptadas como el número de solicitantes de consulta de valoración fué superior a lo  programado
</t>
    </r>
    <r>
      <rPr>
        <b/>
        <sz val="10"/>
        <rFont val="Montserrat"/>
      </rPr>
      <t>UR:</t>
    </r>
    <r>
      <rPr>
        <sz val="10"/>
        <rFont val="Montserrat"/>
      </rPr>
      <t xml:space="preserve"> NBB
En Hospitalización. Durante el período de enero a junio de 2024, se alcanzó un cumplimiento del indicador Porcentaje de pacientes mujeres atendidas en hospitalización, del 125.2 por ciento con respecto a la meta programada del 26.5 por ciento; al lograrse que el 33.2 por ciento (2,635) pacientes mujeres se atendieran en el área de hospitalización en relación a los 7,930 pacientes anuales programados que se atenderán en esta área.    Las pacientes femeninas que egresaron fueron de los siguientes servicios: 1,121 de Cirugía, 246 de Pediatría; 632 de Medicina Interna y 636 de Ginecoobstetricia.      En Hospitalización. Durante este periodo se incrementó la demanda de pacientes mujeres para ser atendidas en hospitalización de 2,105 programadas a 2,635 pacientes mujeres que requirieron el servicio de hospitalización; además de que se incrementó el número de pacientes con gratuidad.    ;  En Consulta Externa. Durante el período de enero a junio de 2024, se alcanzó un incremento del indicador Porcentaje de pacientes mujeres atendidas en Consulta Externa del 74.3 por ciento con respecto a la meta programada del 26.5 por ciento; al lograr que se otorgaran 58,922 consultas a pacientes mujeres, 46.2 por ciento de las 127,455 consultas programadas en esta área.      En Consulta Externa. El resultado fue debido un incremento de la demanda de pacientes de que requerían consulta de primera vez y subsecuente; así como en el incremento de pacientes con gratuidad y que se otorgaron consultas en el turno vespertino.  
</t>
    </r>
    <r>
      <rPr>
        <b/>
        <sz val="10"/>
        <rFont val="Montserrat"/>
      </rPr>
      <t>UR:</t>
    </r>
    <r>
      <rPr>
        <sz val="10"/>
        <rFont val="Montserrat"/>
      </rPr>
      <t xml:space="preserve"> NCD
El indicador porcentaje de mujeres con diagnóstico de enfermedades respiratorias de alta complejidad con atención médica especializada en los servicios de hospitalización mostró un cumplimiento del 29.2% debido a la atención de 310 mujeres con diagnóstico de alta complejidad reflejando una disminución de 3.9 puntos porcentuales respecto a la meta de 33.1%. Cabe mencionar que el cumplimiento de este indicador depende del número mujeres que egresan por mejoría en el periodo y no del total egresos de pacientes. Con respecto al indicador porcentaje de consultas de primera vez y subsecuentes otorgadas a mujeres con diagnóstico de EPOC y cáncer pulmonar relacionado con el humo de leña reflejó un avance de 5.5% mostrando una disminución de 8.6 puntos porcentuales respecto a meta de 14.1%, lo cual obedece a que la atención presencial aún se encuentra limitada en cuanto al espacio físico compartido con otros servicios y la necesidad de mantener las medidas de prevención por COVID evitando la saturación de áreas de espera. Referente al porcentaje de espirometrías realizadas a mujeres con probable EPOC y Cáncer Pulmonar por exposición a humo de leña en zonas rurales, se llevó a cabo la campaña en municipios del estado de Oaxaca.
</t>
    </r>
    <r>
      <rPr>
        <b/>
        <sz val="10"/>
        <rFont val="Montserrat"/>
      </rPr>
      <t>UR:</t>
    </r>
    <r>
      <rPr>
        <sz val="10"/>
        <rFont val="Montserrat"/>
      </rPr>
      <t xml:space="preserve"> 160
En razón del mantenimiento correctivo y preventivo que se realiza en el mobiliario médico y hospita</t>
    </r>
  </si>
  <si>
    <r>
      <t>Acciones de mejora para el siguiente periodo
UR:</t>
    </r>
    <r>
      <rPr>
        <sz val="10"/>
        <rFont val="Montserrat"/>
      </rPr>
      <t xml:space="preserve"> NDE
Se reitera que uno de los obstáculos más importantes a los que nos enfrentamos es la reducida capacidad instalada de las terapias neonatales, lo que reduce la posibilidad de recibir a un mayor número de mujeres gestantes con factores de riesgo, pero además propicia la presentación de brotes infecciosos entre los neonatos, quienes de por sí se encuentran en condiciones vulnerables por tratarse de pacientes prematuros y muchos de ellos con patologías múltiples. Se propone la difusión en la prescripción de medicamentos genéricos como lo establecen las recomendaciones del Consejo de Salubridad General, con esta estrategia alcanzar el 100% de productos suministrados. 
</t>
    </r>
    <r>
      <rPr>
        <b/>
        <sz val="10"/>
        <rFont val="Montserrat"/>
      </rPr>
      <t>UR:</t>
    </r>
    <r>
      <rPr>
        <sz val="10"/>
        <rFont val="Montserrat"/>
      </rPr>
      <t xml:space="preserve"> NBB
En Consulta Externa. Entre las acciones de mejora que se realizaron se encuentran:   Se le dio prioridad al incremento de la demanda de pacientes que requerían consulta de primera vez y subsecuente; derivado del incremento de pacientes con gratuidad.   Se otorgaron consultas en el turno vespertino.  ;  En Hospitalización. Entre las acciones de mejora que se realizaron se encuentran:   Continuar con las reuniones diarias del grupo de Directores y Subdirectores y médicos para agilizar la atención médica de pacientes en el área de urgencias.  
</t>
    </r>
    <r>
      <rPr>
        <b/>
        <sz val="10"/>
        <rFont val="Montserrat"/>
      </rPr>
      <t>UR:</t>
    </r>
    <r>
      <rPr>
        <sz val="10"/>
        <rFont val="Montserrat"/>
      </rPr>
      <t xml:space="preserve"> NCD
El instituto continúa otorgando atención médica especializada de mujeres con diagnóstico de enfermedades respiratorias de alta complejidad en los servicios de hospitalización. Adicionalmente buscará más alternativas para cumplir con el objetivo del programa.
</t>
    </r>
    <r>
      <rPr>
        <b/>
        <sz val="10"/>
        <rFont val="Montserrat"/>
      </rPr>
      <t>UR:</t>
    </r>
    <r>
      <rPr>
        <sz val="10"/>
        <rFont val="Montserrat"/>
      </rPr>
      <t xml:space="preserve"> 160
Siendo que la continuidad en las actividades hospitalarias permite el alcance de la meta programada, el hospital mantendrá un enfoque dirigido al mantenimiento general y preventivo del equipo obsoleto y en mal estado en beneficio de las pacientes y la seguridad en su atención y estadía hospitalaria.   
</t>
    </r>
    <r>
      <rPr>
        <b/>
        <sz val="10"/>
        <rFont val="Montserrat"/>
      </rPr>
      <t>UR:</t>
    </r>
    <r>
      <rPr>
        <sz val="10"/>
        <rFont val="Montserrat"/>
      </rPr>
      <t xml:space="preserve"> NBV
En el segundo trimestre de 2024 no se cuenta con acciones de mejora.
</t>
    </r>
    <r>
      <rPr>
        <b/>
        <sz val="10"/>
        <rFont val="Montserrat"/>
      </rPr>
      <t>UR:</t>
    </r>
    <r>
      <rPr>
        <sz val="10"/>
        <rFont val="Montserrat"/>
      </rPr>
      <t xml:space="preserve"> NCK
Se tiene proyectado seguir colaborando programas de telementoría con los médicos de primer y segundo nivel responsables de la atención a pacientes con estos padecimientos, con la finalidad de impulsar hacia la consolidación de la descentralización de la atención en salud, sin impactar en la calidad de atención de las y los pacientes, puesto que de forma permanente se puede contribuir a la formación médica continua con diferentes estrategias internas o propuestas por otras instituciones, en función a las necesidades suscitadas durante dicho proceso.</t>
    </r>
  </si>
  <si>
    <r>
      <t>Acciones realizadas en el periodo
UR:</t>
    </r>
    <r>
      <rPr>
        <sz val="10"/>
        <rFont val="Montserrat"/>
      </rPr>
      <t xml:space="preserve"> NDY
En el segundo trimestre se trabajaron los instrumentos, la programación y los manuales de capacitación. La contratación del personal, el protocolo fue aprobado por las comisiones del INSP. Se realizó el sistema de captura y seguimiento de la información y fue aceptada la licitación para los vehículos a utilizar en el operativo de campo. En cuanto a los cursos de la plataforma CLiMA han finalizado exitosamente 7620 mujeres, se documentan 71 productos científicos con perspectiva de género. En el segundo trimestre el INSP continúa realizando actividades en el GIPEA, participando como secretaría técnica del grupo de monitoreo de indicadores para seguimiento de la ENAPEA. La plataforma CLiMA y la página web comolehago se han actualizado y están funcionamiento.
</t>
    </r>
    <r>
      <rPr>
        <b/>
        <sz val="10"/>
        <rFont val="Montserrat"/>
      </rPr>
      <t>UR:</t>
    </r>
    <r>
      <rPr>
        <sz val="10"/>
        <rFont val="Montserrat"/>
      </rPr>
      <t xml:space="preserve"> NDE
Al 30 de junio dentro del Sistema Nacional de Investigadores contamos  con  59 investigadores de los cuales 35 son mujeres y  24 hombres, Al periodo  se reportan  en desarrollo, 28 proyectos de investigación, de los cuales  17 cuentan con enfoque de género y como resultado de priorizar la canalización de recursos al pago de publicaciones, al periodo se reportan 46 publicaciones de las cuales 22 cuentan  con enfoque de género. </t>
    </r>
  </si>
  <si>
    <r>
      <t>Justificación de diferencia de avances con respecto a las metas programadas
UR:</t>
    </r>
    <r>
      <rPr>
        <sz val="10"/>
        <rFont val="Montserrat"/>
      </rPr>
      <t xml:space="preserve"> NDY
El grupo de trabajo para la igualdad laboral y no discriminación realizó diversas acciones, incluyendo material gráfico en diferentes temas como la no violencia y educación no sexista. Se participó en la organización de la conferencia Prevención de la Violencia de Género: La perspectiva de las masculinidades y en la videoconferencia Diversidades sexuales, de género y corporales.  Se impulsó la incorporación del logo de la NMX-R-025-SCFI-2015 en Igualdad laboral y no discriminación en la identidad institucional, para lo cual se realizaron diferentes reuniones al interior de la institución para que al inicio del tercer trimestre el logotipo sea incluido en los documentos oficiales.  Se realizó la feria de salud pública en familia.
</t>
    </r>
    <r>
      <rPr>
        <b/>
        <sz val="10"/>
        <rFont val="Montserrat"/>
      </rPr>
      <t>UR:</t>
    </r>
    <r>
      <rPr>
        <sz val="10"/>
        <rFont val="Montserrat"/>
      </rPr>
      <t xml:space="preserve"> NDE
E022 128: Se alcanzó la meta programada. E022 129: Se superó la meta programada en número de publicaciones con enfoque de genero, y el número de publicaciones totales, sin embargo no se alcanzó la meta programada del 50% de publicaciones con enfoque de genero. E022 130: Se supero meta en variable 1 y en variable 2, sin embargo el porcentaje fue menor 2.3% a lo programado.</t>
    </r>
  </si>
  <si>
    <r>
      <t>Acciones de mejora para el siguiente periodo
UR:</t>
    </r>
    <r>
      <rPr>
        <sz val="10"/>
        <rFont val="Montserrat"/>
      </rPr>
      <t xml:space="preserve"> NDY
Para la plataforma CLIMA se están trabajando propuestas de contenido sobre educación sexual integral.  Se desarrollaron materiales digitales para ser utilizados en la 2ª Feria de Salud Pública en Familia del INSP realizada el 28 de junio, se participó en la Feria de la Salud del Colegio Don Bosco sede Morelos con un stand sobre derechos sexuales de adolescentes y jóvenes, se hizo presentación y se realizó un taller sobre Prevención del embarazo en la adolescencia y proyecto de vida.
</t>
    </r>
    <r>
      <rPr>
        <b/>
        <sz val="10"/>
        <rFont val="Montserrat"/>
      </rPr>
      <t>UR:</t>
    </r>
    <r>
      <rPr>
        <sz val="10"/>
        <rFont val="Montserrat"/>
      </rPr>
      <t xml:space="preserve"> NDE
Al momento no se cuenta con la asignación presupuestal para el PPE022, por lo que esta situación dificulta la planeación del gasto, adicionalmente, las políticas y procedimientos respecto a la adquisición de material y sustancias químicas para los proyectos de investigación han retrasado su avance, ya que aun cuando  los insumos se solicitan durante el primer trimestre, se reciben hasta el 4 trimestre.  No obstante lo anterior  se continúa con el financiamiento de proyectos y el pago de las publicaciones.  </t>
    </r>
  </si>
  <si>
    <r>
      <t>Acciones realizadas en el periodo
UR:</t>
    </r>
    <r>
      <rPr>
        <sz val="10"/>
        <rFont val="Montserrat"/>
      </rPr>
      <t xml:space="preserve"> NCE
En el periodo enero ? junio 2024 se impartió en línea el curso auto gestionado, titulado: ? Prevención de la discriminación y maltrato en las personas mayores?, al finalizarlo la percepción promedio del curso fue muy positiva, con 9.5 de 10. En cuanto a la distribución por sexo, de los 504 participantes, 397 fueron mujeres (79%) y 107 hombres (21%). Estos datos reflejan un alcance significativo y una mejora notable en los conocimientos de las y los participantes.
</t>
    </r>
    <r>
      <rPr>
        <b/>
        <sz val="10"/>
        <rFont val="Montserrat"/>
      </rPr>
      <t>UR:</t>
    </r>
    <r>
      <rPr>
        <sz val="10"/>
        <rFont val="Montserrat"/>
      </rPr>
      <t xml:space="preserve"> NDY
Se atendieron todas las solicitudes brindando las mismas oportunidades a las y los aspirantes. Se opero el programa institucional de tutorías mediante capacitación y asesoría a tutores para elevar los números de alumnas y alumnos  graduados. Las coordinaciones académicas realizaron la asignación de directores o directoras de tesis  de acuerdo a los que cubrían los requisitos para llevar a cabo esta actividades. La difusión del programa de educación continua del INSP se realiza sin una tendencia de cursos dirigidos exclusivamente a mujeres, sino que es inclusiva, y está diseñada para las y los profesionales de la salud.
</t>
    </r>
    <r>
      <rPr>
        <b/>
        <sz val="10"/>
        <rFont val="Montserrat"/>
      </rPr>
      <t>UR:</t>
    </r>
    <r>
      <rPr>
        <sz val="10"/>
        <rFont val="Montserrat"/>
      </rPr>
      <t xml:space="preserve"> NDE
Se impartió el Curso Taller Reanimación Cardiopulmonar Neonatal, Ultrasonido Cardiaco Básico y Accesos Vasculares, Infertilidad: más vale prevenir que curar, Identificación y Manejo de lesiones del tracto Urinario Bajo en Cirugía Ginecoobstétrica, así mismo de enero a junio de 2024 se realizaron 8 cursos: Webinar: Contribuyendo a la salud de las mujeres trabajadoras sexuales, Plan general para personas con discapacidad ante emergencias o desastres (Simulacro fin de semana), Conversatorio: Inclusión en salud: Reflexiones en el marco del día nacional contra la homofobia, lesbofobia, transfobia y biofobia, Evento XXI Aniversario de la revista Género y salud en cifras en el marco de la conmemoración del día internacional de acción por la salud de las mujeres, Curso: Inducción a la igualdad entre mujeres y hombres, Inclusión de grupos vulnerables  en protección civil, Plática: Masculinidades no hegemónicas y Webinar: Violencia vicaria.
</t>
    </r>
    <r>
      <rPr>
        <b/>
        <sz val="10"/>
        <rFont val="Montserrat"/>
      </rPr>
      <t>UR:</t>
    </r>
    <r>
      <rPr>
        <sz val="10"/>
        <rFont val="Montserrat"/>
      </rPr>
      <t xml:space="preserve"> NBV
Se continuo con los procedimientos administrativos para poder ejercer el recurso y se han avanzado los procesos.  Para el programa de tamizaje, se contempla iniciar el 1 de julio. El programa se modificó desde el año previo, para aceptar a mujeres que cuenten con algún síntoma de cáncer (secreción por el pezón, masa no mayor a 2 centímetros), de tal forma que si diagnóstico no se tenga que retrasar. Se mantiene la meta de cubrir 1,500 estudios, con un aproximado de 15 pacientes por día en un horario de 14 hrs. a 16 hrs. de lunes a viernes.  Para el curso de actualización para Médico Radiólogos, se planea iniciar la convocatoria para el día 10 de julio, para iniciar con las clases el 27 de julio. La capacidad del curso se mantiene en 120 lugares. Adicional a estos detalles, a solicitud del director del INCan, se sostuvo una plática con el área de capacitación de IMSS-Bienestar, quienes mostraron un interés particular en el curso y propusieron abarcar todos los cupos del curso para capacitar a su personal. Se llegó al acuerdo que el día 9 de julio enviarían la lista de asistentes, y de no hacerlo, la convocatoria se abrirá a médicos de todas las instituciones.  En cuanto al programa de Reconocimiento INCan, el Instituto Tlaxcalteca de Asistencia Especializada a la Salud ha solicitado participar en el programa. Se espera contar con el recurso para continuar con el proceso.
</t>
    </r>
    <r>
      <rPr>
        <b/>
        <sz val="10"/>
        <rFont val="Montserrat"/>
      </rPr>
      <t>UR:</t>
    </r>
    <r>
      <rPr>
        <sz val="10"/>
        <rFont val="Montserrat"/>
      </rPr>
      <t xml:space="preserve"> 160
Seguimiento y continuidad de las actividades académicas del mapa curricular educativo, sin registrar ninguna baja en la matrícula de los médic@s en formación. </t>
    </r>
  </si>
  <si>
    <r>
      <t>Justificación de diferencia de avances con respecto a las metas programadas
UR:</t>
    </r>
    <r>
      <rPr>
        <sz val="10"/>
        <rFont val="Montserrat"/>
      </rPr>
      <t xml:space="preserve"> NCE
 Este curso está dirigido tanto al público general como al personal de salud y a quienes laboran en instituciones y organizaciones que brindan atención a personas mayores. Su objetivo general es que los participantes reconozcan acciones que contribuyan a combatir la estigmatización, la discriminación y los malos tratos hacia las personas mayores desde una perspectiva de derechos humanos. 
</t>
    </r>
    <r>
      <rPr>
        <b/>
        <sz val="10"/>
        <rFont val="Montserrat"/>
      </rPr>
      <t>UR:</t>
    </r>
    <r>
      <rPr>
        <sz val="10"/>
        <rFont val="Montserrat"/>
      </rPr>
      <t xml:space="preserve"> NDY
Las solicitudes de ingreso a los programas del INSP/ESPM depende de las convocatorias las cuales tienen la consigna de que ?Todas las solicitudes serán atendidas brindando las mismas oportunidades a las y los aspirantes?. En ningún caso habrá discriminación por género, edad, estado civil, religión o alguna característica individual o cultural? por ende el ingreso más alto en mujeres en este periodo depende de que hubo mayor solicitud por parte de mujeres. La variación tiene que ver con que en este trimestre mayor número de mujeres solicitaron su trámite para graduación,  la diferencia es mínima. Se infiere que en este periodo se registró mayor participación de mujeres, por la disponibilidad de directoras que cubrieron los requisitos para llevar a cabo esta actividad. La justificación para la variación positiva de mujeres capacitadas, probablemente se debe a que estadísticamente en nuestro país, existe un porcentaje mayor de mujeres comparado con los hombres. Según la Encuesta Nacional de Ocupación y Empleo-Nueva Edición, en el tercer trimestre de 2021, se estima que había 127.8 millones de personas en México. Las mujeres representaron 52% de la población (66.2 millones).
</t>
    </r>
    <r>
      <rPr>
        <b/>
        <sz val="10"/>
        <rFont val="Montserrat"/>
      </rPr>
      <t>UR:</t>
    </r>
    <r>
      <rPr>
        <sz val="10"/>
        <rFont val="Montserrat"/>
      </rPr>
      <t xml:space="preserve"> NDE
302. No se alcanzó la meta programada ya que no se realizaron eventos que se tenian contemplados de las plataformas de INMUJERES y SEMUJERES debido a que, a pesar de la difusión de dichos cursos, las personas servidoras públicas no han registrado su participación. Además se reprogramó un eveto para el tercer trimestre debido a que se dió inicio con el Programa Anual de Capacitación durante la tercer semana de mayo y por ello se ajustó el calendario 2024.  163. Se logró una asistencia mayor a la programada tanto de alumnos totales como de mujeres asistentes, ya que se realizó una difusión anticipada de los eventos programados tanto por medio digitales como impresos.    
</t>
    </r>
    <r>
      <rPr>
        <b/>
        <sz val="10"/>
        <rFont val="Montserrat"/>
      </rPr>
      <t>UR:</t>
    </r>
    <r>
      <rPr>
        <sz val="10"/>
        <rFont val="Montserrat"/>
      </rPr>
      <t xml:space="preserve"> NBV
Los indicadores tienen una programación anual, ya que en este periodo se inició con la planeación para los siguientes trimestres de los cursos de actualización, la verificación de unidades y programa de detección temprana de cáncer de mama. 
</t>
    </r>
    <r>
      <rPr>
        <b/>
        <sz val="10"/>
        <rFont val="Montserrat"/>
      </rPr>
      <t>UR:</t>
    </r>
    <r>
      <rPr>
        <sz val="10"/>
        <rFont val="Montserrat"/>
      </rPr>
      <t xml:space="preserve"> 160
Para el período no se registran cambios en la matrícula escolar. </t>
    </r>
  </si>
  <si>
    <r>
      <t>Acciones de mejora para el siguiente periodo
UR:</t>
    </r>
    <r>
      <rPr>
        <sz val="10"/>
        <rFont val="Montserrat"/>
      </rPr>
      <t xml:space="preserve"> NCE
Se busca establecer estrategias que permitan la impartición de un mayor número de cursos de educación continua que propicien la construcción de entornos seguros y habilitadores para las personas mayores, especialmente mujeres, fomentado su participación activa, autonomía y bienestar en todos los ámbitos de la vida. 
</t>
    </r>
    <r>
      <rPr>
        <b/>
        <sz val="10"/>
        <rFont val="Montserrat"/>
      </rPr>
      <t>UR:</t>
    </r>
    <r>
      <rPr>
        <sz val="10"/>
        <rFont val="Montserrat"/>
      </rPr>
      <t xml:space="preserve"> NDY
Fortalecer el proceso de selección e ingreso de los estudiantes para tener mayor equilibrio en las solicitudes. Consolidar la operación del programa institucional de tutorías mediante capacitación y asesoría a tutores para elevar los números de alumno graduados. Promover reuniones de trabajo periódicas entre coordinaciones académicas y administración escolar para revisar el trabajo de la asignación de directoras y directores. En lo concerniente a las acciones de mejora que se establecerán para el siguiente periodo, se confirma que la difusión del programa de educación continua del INSP se realizará sin una tendencia de cursos dirigidos exclusivamente a mujeres, sino que es inclusiva, y está diseñada para las y los profesionales de la salud, sin distinción de sexo. No es necesario limitar el acceso a participantes mujeres, ni privilegiar el acceso a participantes hombres.
</t>
    </r>
    <r>
      <rPr>
        <b/>
        <sz val="10"/>
        <rFont val="Montserrat"/>
      </rPr>
      <t>UR:</t>
    </r>
    <r>
      <rPr>
        <sz val="10"/>
        <rFont val="Montserrat"/>
      </rPr>
      <t xml:space="preserve"> NDE
Con la impartición de cursos de manera híbrida (presencial y en línea) se busca una mayor integración entre mujeres y hombres,  de momento se considera que no existen obstáculos, sino oportunidades.
</t>
    </r>
    <r>
      <rPr>
        <b/>
        <sz val="10"/>
        <rFont val="Montserrat"/>
      </rPr>
      <t>UR:</t>
    </r>
    <r>
      <rPr>
        <sz val="10"/>
        <rFont val="Montserrat"/>
      </rPr>
      <t xml:space="preserve"> NBV
Sin información
</t>
    </r>
    <r>
      <rPr>
        <b/>
        <sz val="10"/>
        <rFont val="Montserrat"/>
      </rPr>
      <t>UR:</t>
    </r>
    <r>
      <rPr>
        <sz val="10"/>
        <rFont val="Montserrat"/>
      </rPr>
      <t xml:space="preserve"> 160
Se mantiene el desarrollo de actividades académicas hasta el período en reporte en coordinación con el mapa curricular educativo.</t>
    </r>
  </si>
  <si>
    <r>
      <t>Acciones realizadas en el periodo
UR:</t>
    </r>
    <r>
      <rPr>
        <sz val="10"/>
        <rFont val="Montserrat"/>
      </rPr>
      <t xml:space="preserve"> O00
Durante el primer semestre del ejercicio 2024, la CNBBBJ ha emitido becas a 4,119,412 estudiantes de Educación Media Superior a través del Pp S311, de los cuales 2,132,510 (51.8%) fueron mujeres.</t>
    </r>
  </si>
  <si>
    <r>
      <t>Justificación de diferencia de avances con respecto a las metas programadas
UR:</t>
    </r>
    <r>
      <rPr>
        <sz val="10"/>
        <rFont val="Montserrat"/>
      </rPr>
      <t xml:space="preserve"> O00
Gracias a la aplicación de los criterios de priorización se otogaron becas a una mayor proporción de mujeres con respecto a la meta.            </t>
    </r>
  </si>
  <si>
    <r>
      <t>Acciones de mejora para el siguiente periodo
UR:</t>
    </r>
    <r>
      <rPr>
        <sz val="10"/>
        <rFont val="Montserrat"/>
      </rPr>
      <t xml:space="preserve"> O00
Obstáculos y oportunidades durante la operación   A pesar del importante incremento en el presupuesto del programa se observa un exceso de demanda.  </t>
    </r>
  </si>
  <si>
    <r>
      <t>Acciones realizadas en el periodo
UR:</t>
    </r>
    <r>
      <rPr>
        <sz val="10"/>
        <rFont val="Montserrat"/>
      </rPr>
      <t xml:space="preserve"> O00
Durante el primer semestre del ejercicio, se emitieron becas a 460,334 estudiantes de los cuales el 57.4% fueron mujeres. Para el ejercicio se tiene una estimación de emisión de 4.1 millones de becas mensuales a 537 mil becarios con una meta del 50% de becas entregadas a mujeres.     Con el fin de contribuir a asegurar la mayor inclusión y equidad educativa entre todos los grupos de la población para la construcción de una sociedad más justa mediante el otorgamiento de becas a personas que cuentan con un ingreso per cápita inferior a la línea de pobreza por ingreso, para la permanencia y terminación de su educación superior.  </t>
    </r>
  </si>
  <si>
    <r>
      <t>Acciones de mejora para el siguiente periodo
UR:</t>
    </r>
    <r>
      <rPr>
        <sz val="10"/>
        <rFont val="Montserrat"/>
      </rPr>
      <t xml:space="preserve"> O00
El presupuesto parece quedarse corto para el interés que puede despertar esta beca por lo que se puede presentar una sobredemanda de la misma.</t>
    </r>
  </si>
  <si>
    <r>
      <t>Acciones realizadas en el periodo
UR:</t>
    </r>
    <r>
      <rPr>
        <sz val="10"/>
        <rFont val="Montserrat"/>
      </rPr>
      <t xml:space="preserve"> 180
En las ROP del PLEEN para el ejercicio 2024, se señala lo siguiente:     Tesorera(o).- Persona integrante del Comité Escolar de Administración Participativa, preferentemente mujer, madre de familia, elegida de entre los miembros de la Comunidad Escolar. Es la figura del Comité Escolar de Administración Participativa responsable de la custodia, administración y aplicación del subsidio del Programa La Escuela es Nuestra [...]     Y en la introducción señala su vinculación con el PROIGUALDAD 2020-2024, ya que sugiere la inclusión preferente de mujeres como tesoreras en los CEAP, como una acción afirmativa para fortalecer el acceso de las mujeres a los recursos económicos y su participación en la toma de decisiones en el espacio público.     Durante el segundo trimestre la DGLEEN llevo a cabo las medidas establecidas en el Artículo 251, numeral 1 de la Ley General de Instituciones y Procedimientos Electorales, sobre la temporalidad, modalidades de distribución y participación de los servidores públicos en campañas electorales para Presidente de los Estados Unidos Mexicanos, senadores y diputados de 2024. Por lo anterior, no se llevaron a cabo las convocatorias de asambleas para la conformación de los Comités Escolares de Administración Participativa, los cuales reciben de manera directa el subsidio y por lo tanto, el Programa no ejerció presupuesto durante este segundo trimestre.  </t>
    </r>
  </si>
  <si>
    <r>
      <t>Justificación de diferencia de avances con respecto a las metas programadas
UR:</t>
    </r>
    <r>
      <rPr>
        <sz val="10"/>
        <rFont val="Montserrat"/>
      </rPr>
      <t xml:space="preserve"> 180
Durante el segundo trimestre la DGLEEN llevó a cabo las medidas establecidas en el Artículo 251, numeral 1 de la Ley General de Instituciones y Procedimientos Electorales, sobre la temporalidad, modalidades de distribución y participación de los servidores públicos en campañas electorales para Presidente de los Estados Unidos Mexicanos, senadores y diputados de 2024. Por lo anterior, no se llevaron a cabo las convocatorias de asambleas para la conformación de los Comités Escolares de Administración Participativa, los cuales reciben de manera directa el subsidio y por lo tanto, el Programa no ejerció presupuesto durante este segundo trimestre. Asimismo, informo que al corte del 30 de junio de 2024 se han registrado 8 reintegros del recurso, de los cuales; dichos CEAP tienen como tesorera(o) 7 mujeres y 1 hombre,            </t>
    </r>
  </si>
  <si>
    <r>
      <t>Acciones de mejora para el siguiente periodo
UR:</t>
    </r>
    <r>
      <rPr>
        <sz val="10"/>
        <rFont val="Montserrat"/>
      </rPr>
      <t xml:space="preserve"> 180
El PLEEN no es un programa que contribuye directamente a la igualdad entre hombres y mujeres. La acción afirmativa que promueve el PLEEN es una recomendación, en virtud de que el programa también promueve la autogestión y organización comunitaria. También se ha detectado que en algunas comunidades escolares la participación comunitaria es reducida, y aún más la participación de las mujeres en puestos de representación y de cargos al interior de las instancias de participación social en las escuelas, estas condiciones propician dificultades para ocupar los puestos de representación para la conformación de los CEAP. En este sentido, no es posible establecer la obligatoriedad de que las personas tesoreras sean mujeres.   Algunas oportunidades que puede aprovechar el PLEEN son identificar la participación política de las mujeres dentro de sus comunidades escolares y la ocupación en puestos de responsabilidad, mediante indicadores que midan la proporción de mujeres que ocupen el puesto de presidenta o mediante las proporciones de mujeres y hombres que integran los CEAP.   </t>
    </r>
  </si>
  <si>
    <r>
      <t>Acciones realizadas en el periodo
UR:</t>
    </r>
    <r>
      <rPr>
        <sz val="10"/>
        <rFont val="Montserrat"/>
      </rPr>
      <t xml:space="preserve"> 310
El Programa Nacional de Inglés (PRONI) se alinea al Plan Nacional de Desarrollo, en su Eje II. Política Social, apartado Derecho a la Educación y al Programa Sectorial de Educación en su Objetivo Prioritario 2, en específico a la Estrategia 2.1, Garantizar que los planes y programas de estudio sean pertinentes a los desafíos del siglo XXI y permitan a las niñas, niños, adolescentes y jóvenes adquirir las habilidades y conocimientos para su desarrollo integral y 2.2 Instrumentar métodos pedagógicos innovadores, inclusivos y pertinentes, que fortalezcan los procesos de enseñanza y aprendizaje orientados a mejorar la calidad de la educación que reciben las niñas, niños, adolescentes y jóvenes.    El PRONI para el ejercicio fiscal 2024, tiene como objetivo General: Contribuir a que las y los educandos de preescolar (3° grado), primaria y secundaria cuenten con los recursos necesarios para el aprendizaje del idioma inglés en Escuelas Públicas de Educación Básica beneficiadas por el PRONI. Para alcanzarlo, se establecen mecanismos de seguimiento para la implementación del PRONI en las entidades federativas atendiendo su objetivo; los obstáculos identificados son: Personal insuficiente para impartir la clase de inglés principalmente con docentes frente a grupo que atiendan los niveles de preescolar y primaria; por lo que se recurre a la contratación de Asesores Externos Especializados (AEE); B) Las escuelas no cuentan con suficientes materiales educativos y C) Las habilidades didácticas en la enseñanza del inglés de los docentes/AEE deben ser fortalecidas para garantizar la adquisición del idioma de acuerdo con el perfil de egreso en la educación básica.    </t>
    </r>
  </si>
  <si>
    <r>
      <t>Justificación de diferencia de avances con respecto a las metas programadas
UR:</t>
    </r>
    <r>
      <rPr>
        <sz val="10"/>
        <rFont val="Montserrat"/>
      </rPr>
      <t xml:space="preserve"> 310
Se tiene registro de 291,098 alumnas de 3° de secundaria de escuelas públicas de educación básica, posibles candidatas a participar en el proceso de certificación del dominio del idioma inglés (población objetivo); sin embargo, debido a que la participación es voluntaria, los datos presentados son preliminares. Al Cierre de la Cuenta Pública 2024, se reportará la cifra final de niñas de sexto grado de primaria y tercer grado de secundaria que obtuvieron certificado internacional del dominio del idioma inglés.            </t>
    </r>
  </si>
  <si>
    <r>
      <t>Acciones de mejora para el siguiente periodo
UR:</t>
    </r>
    <r>
      <rPr>
        <sz val="10"/>
        <rFont val="Montserrat"/>
      </rPr>
      <t xml:space="preserve"> 310
Para el ejercicio fiscal 2024, la Coordinación Nacional del PRONI, dará puntual seguimiento y fomentará (¿dará puntual seguimiento y fomentará? ante las Autoridades Educativas Locales, la implementación de estrategias que impulsen y promuevan la participación de las alumnas de 6º de primaria y 3º de secundaria, en todo el proceso de certificación. Con el fin último de que logren obtener su certificado internacional en el dominio del idioma inglés, acción que enriquecerá significativamente su formación académica y personal. </t>
    </r>
  </si>
  <si>
    <r>
      <t>Acciones realizadas en el periodo
UR:</t>
    </r>
    <r>
      <rPr>
        <sz val="10"/>
        <rFont val="Montserrat"/>
      </rPr>
      <t xml:space="preserve"> L6I
Durante el segundo  trimestre   se mide  a la población femenina que corresponde a la que participa en la línea de acción de  beneficiados y beneficiadas  de las Becas económicas deportivas a Deportistas de Alto Rendimiento, Deportista en Desarrollo hacia el Alto Rendimiento y Deportistas en Formación hacia el Alto Rendimiento, tanto para el deporte convencional como para el deporte adaptado y a las Becas económicas deportivas a entrenadores, entrenadoras,  equipo multidisciplinario y personal técnico correspondientes a la estrategia Deporte de Alto Rendimiento.</t>
    </r>
  </si>
  <si>
    <r>
      <t>Justificación de diferencia de avances con respecto a las metas programadas
UR:</t>
    </r>
    <r>
      <rPr>
        <sz val="10"/>
        <rFont val="Montserrat"/>
      </rPr>
      <t xml:space="preserve"> L6I
Se informa que derivado de asignación del presupuesto, la operación de las distintas Estrategias del Pp S269, se ven afectadas y en algunos casos, no es posible llevar a cabo las acciones previstas, a causa de la situación presupuestaria.            </t>
    </r>
  </si>
  <si>
    <r>
      <t>Acciones de mejora para el siguiente periodo
UR:</t>
    </r>
    <r>
      <rPr>
        <sz val="10"/>
        <rFont val="Montserrat"/>
      </rPr>
      <t xml:space="preserve"> L6I
Se informa que derivado de asignación del presupuesto, la operación de las distintas Estrategias del Pp S269, se ven afectadas y en algunos casos, no es posible llevar a cabo las acciones previstas, a causa de la situación presupuestaria.</t>
    </r>
  </si>
  <si>
    <r>
      <t>Acciones realizadas en el periodo
UR:</t>
    </r>
    <r>
      <rPr>
        <sz val="10"/>
        <rFont val="Montserrat"/>
      </rPr>
      <t xml:space="preserve"> 173
Con corte al segundo trimestre del ejercicio se han desarrollado y publicado 4 documentos normativos, en los que se establecen directrices que permiten delinear el trabajo en conjunto entre la autoridad educativa federal y las estatales respecto a la operación de los procesos de formación docente, estos documentos son:  ? Reglas de Operación del Programa para el Desarrollo Profesional Docente del ejercicio 2024.  ? Estrategia Nacional de Formación Continua 2024  ? Disposiciones generales para la conformación y funcionamiento del Comité Nacional y los  Comités Estatales y de la Ciudad de México de Formación Continua 2024  ? Referentes para la valoración del diseño de acciones de formación.  Así mismo, se ha realizado la revisión y validación de las Estrategias Estatales de Formación Continua 2024, documentos de las AEE que representan la planeación de actividades a desarrollar durante el ejercicio respecto de sus procesos de formación continua.  Por otra parte, las sesiones del Comité Nacional y los Comités Estatales y de la Ciudad de México de Formación Continua; en el que de manera colegiada se valora el diseño de las acciones de formación, dan pauta a que se inicie el registro de dichas acciones como opciones de formación validadas para implementarse en 2024, considerando que su pertinencia y congruencia con los criterios de la política educativa en materia de formación docente que se ha impulsado en esta administración.  </t>
    </r>
  </si>
  <si>
    <r>
      <t>Justificación de diferencia de avances con respecto a las metas programadas
UR:</t>
    </r>
    <r>
      <rPr>
        <sz val="10"/>
        <rFont val="Montserrat"/>
      </rPr>
      <t xml:space="preserve"> 173
Sin información</t>
    </r>
  </si>
  <si>
    <r>
      <t>Acciones de mejora para el siguiente periodo
UR:</t>
    </r>
    <r>
      <rPr>
        <sz val="10"/>
        <rFont val="Montserrat"/>
      </rPr>
      <t xml:space="preserve"> 173
El estructurar opciones formativas que atiendan la demanda de necesidades de formación diversas de maestras y maestros de las diferentes regiones del país es una tarea compleja, que requiere de la articulación de acciones entre la autoridad educativa federal y las AEE, así mismo, esta tarea debe considerar prioridades educativas nacionales en materia de formación docente establecidas en la normatividad vigente, así como en documentos de planeación estratégica a nivel nacional.  Por ello, el conjuntar esfuerzos entre diferentes organismos no sólo del sector público, sino también del ámbito privado, ha generado el complemento acciones o atribuciones que ha permitido poner a disposición de maestras y maestros opciones de formación congruentes con los retos del contexto educativo y social actual, pero con una visión a futuro en el mediano y largo plazo.      </t>
    </r>
  </si>
  <si>
    <r>
      <t>Acciones realizadas en el periodo
UR:</t>
    </r>
    <r>
      <rPr>
        <sz val="10"/>
        <rFont val="Montserrat"/>
      </rPr>
      <t xml:space="preserve"> MGH
Este programa contribuye a incentivar la superación académica, a disminuir los índices de deserción estudiantil de nivel licenciatura por causas de orden económico y a que un mayor número de estudiantes permanezcan y concluyan sus estudios. Los beneficiarios están comprometidos en mantener calificaciones aprobatorias que cumplan con el promedio establecido en el Reglamento de Becas Académicas para Alumnos de Nivel Licenciatura de la UAAAN, así como las Reglas de Operación vigentes a las que está sujeto el programa.    También, los beneficiarios realizan actividades de apoyo a la investigación y a tareas de tipo servicio social dentro del sector agrícola y agropecuario, dentro y fuera de la Institución.  
</t>
    </r>
    <r>
      <rPr>
        <b/>
        <sz val="10"/>
        <rFont val="Montserrat"/>
      </rPr>
      <t>UR:</t>
    </r>
    <r>
      <rPr>
        <sz val="10"/>
        <rFont val="Montserrat"/>
      </rPr>
      <t xml:space="preserve"> 600
El programa de Becas publicó en el portal oficial becasmediasuperior.sep.gob.mx, el pasado 19 de febrero las Convocatoria de la Beca de Estímulo para Educación Dual, Servicio Social y Prácticas Profesionales,  que están dirigidas a las y los alumnos inscritos en los subsistemas de EMS centralizados, en los que se imparte el Bachillerato Tecnológico, que han sido aceptados/as para realizar su Educación Media Superior a través de la opción educativa de Educación Dual, así como a realizar el Servicio Social y las Prácticas Profesionales.
</t>
    </r>
    <r>
      <rPr>
        <b/>
        <sz val="10"/>
        <rFont val="Montserrat"/>
      </rPr>
      <t>UR:</t>
    </r>
    <r>
      <rPr>
        <sz val="10"/>
        <rFont val="Montserrat"/>
      </rPr>
      <t xml:space="preserve"> L3P
En los criterios específicos para el otorgamiento de becas, se hace referencia en las condiciones  preferenciales que se dará prioridad a estudiantes embarazadas, madres o padres de familia para obtener el  beneficio.  
</t>
    </r>
    <r>
      <rPr>
        <b/>
        <sz val="10"/>
        <rFont val="Montserrat"/>
      </rPr>
      <t>UR:</t>
    </r>
    <r>
      <rPr>
        <sz val="10"/>
        <rFont val="Montserrat"/>
      </rPr>
      <t xml:space="preserve"> L4J
Al segundo trimestre de 2024, se otorgaron 452 apoyos a estudiantes del Cinvestav, de los cuales el 42.48% (192) fueron entregados a mujeres en las distintas modalidades indicadas en la convocatoria, las cuales son:    - Apoyo para obtención de grado: Dirigido a mujeres y hombres inscritos en algún programa de posgrado que ofrece el Cinvestav y que se encuentren en la etapa de revisión de tesis.  - Apoyo para curso propedéutico: Dirigido a aspirantes mujeres y hombres a un posgrado del Cinvestav, que hayan sido aceptados a algún curso o estancia de propedéutico de los programas educativos.  - Apoyo Extraordinario: Dirigido a mujeres y hombres inscritos en algún programa de posgrado que ofrece el Cinvestav que no cuenten con alguna beca de manutención para que realicen estudios de posgrado y que requieren el apoyo por situaciones extraordinarias.  - Apoyo a Congreso: Dirigido a mujeres y hombres inscritos en algún programa de posgrado del Cinvestav que sean autores o coautores de alguna ponencia en donde se de crédito al Cinvestav.  - Apoyo para estancia de investigación: Dirigido a mujeres y hombres inscritos en algún programa de posgrado del Cinvestav que sean invitados y/o aceptados a una estancia de investigación en alguna institución nacional o extranjera.  - Apoyo para curso especializado: Dirigido a mujeres y hombres inscritos en algún programa de posgrado del Cinvestav que sean invitados o admitidos a un curso especializado.  
</t>
    </r>
    <r>
      <rPr>
        <b/>
        <sz val="10"/>
        <rFont val="Montserrat"/>
      </rPr>
      <t>UR:</t>
    </r>
    <r>
      <rPr>
        <sz val="10"/>
        <rFont val="Montserrat"/>
      </rPr>
      <t xml:space="preserve"> L6H
Al cierre del trimestre se tienen vigentes 1,158 becas correspondientes al bienio 2024-2025 de las cuales 409 son mujeres y 23 de ellas acreditaron estudios de posgrado con cédula profesional en un periodo de dos años (2022-2023).
</t>
    </r>
    <r>
      <rPr>
        <b/>
        <sz val="10"/>
        <rFont val="Montserrat"/>
      </rPr>
      <t>UR:</t>
    </r>
    <r>
      <rPr>
        <sz val="10"/>
        <rFont val="Montserrat"/>
      </rPr>
      <t xml:space="preserve"> A00
En el presente trimestre no se tiene información para reportar, ya que las acciones se programaron para reportar anualmente.
</t>
    </r>
    <r>
      <rPr>
        <b/>
        <sz val="10"/>
        <rFont val="Montserrat"/>
      </rPr>
      <t>UR:</t>
    </r>
    <r>
      <rPr>
        <sz val="10"/>
        <rFont val="Montserrat"/>
      </rPr>
      <t xml:space="preserve"> A2M
En la UAM, la implementación de una oferta de becas con recursos provenientes del programa presupuestario S243 ?Programa de Becas Elisa Acuña?, es una de las medidas adoptadas con la finalidad de atenuar el problema de abandono escolar por razones de tipo socioeconómico. Estos apoyos contribuyen a lograr una equidad educativa, favorecer el egreso de la UAM, propiciar la terminación oportuna de los estudios superiores y en general permite que las (os) alumnas (os) desarrollen una formación académica integral. Para mayor detalle de la oferta de becas institucionales se puede consultar el portal: becas.uam.mx/    Al segundo trimestre de 2024, se bene</t>
    </r>
  </si>
  <si>
    <r>
      <t>Justificación de diferencia de avances con respecto a las metas programadas
UR:</t>
    </r>
    <r>
      <rPr>
        <sz val="10"/>
        <rFont val="Montserrat"/>
      </rPr>
      <t xml:space="preserve"> MGH
Sin información
</t>
    </r>
    <r>
      <rPr>
        <b/>
        <sz val="10"/>
        <rFont val="Montserrat"/>
      </rPr>
      <t>UR:</t>
    </r>
    <r>
      <rPr>
        <sz val="10"/>
        <rFont val="Montserrat"/>
      </rPr>
      <t xml:space="preserve"> 600
La información reportada corresponde al proceso de selección de la población beneficiaria, obteniendo los siguientes  resultados para este segundo trimestre (abril-junio):  en referencia a la Beca de Estímulo para Educación Dual  se otorgaron 3,447 becas  y de la Beca de Estímulo para Prácticas Profesionales se otorgaron  2,231 becas, que corresponden a los estudiantes  que iniciaron sus prácticas en el mes de febrero. En conclusión se otorgaron 5,678 becas  para este trimestre. de las cuales 2,727 son mujeres y 2,951 son hombres.             
</t>
    </r>
    <r>
      <rPr>
        <b/>
        <sz val="10"/>
        <rFont val="Montserrat"/>
      </rPr>
      <t>UR:</t>
    </r>
    <r>
      <rPr>
        <sz val="10"/>
        <rFont val="Montserrat"/>
      </rPr>
      <t xml:space="preserve"> L3P
Becas otorgadas a mujeres estudiantes del CETI en los niveles Medio Superior y Superior en el periodo febrero - junio 2024, para dicho periodo se tuvo una mayor participación de las mujeres debido a la apertura de las carreras químicas en el plantel de Tonalá.            
</t>
    </r>
    <r>
      <rPr>
        <b/>
        <sz val="10"/>
        <rFont val="Montserrat"/>
      </rPr>
      <t>UR:</t>
    </r>
    <r>
      <rPr>
        <sz val="10"/>
        <rFont val="Montserrat"/>
      </rPr>
      <t xml:space="preserve"> L4J
La variación en el avance se debe a que se llevaron a cabo un mayor número de eventos académicos de forma presencial y se requirieron más apoyos por parte de mujeres para la realización de experimentos y la escritura de tesis para la obtención de grado y así cumplir con los objetivos académicos.            
</t>
    </r>
    <r>
      <rPr>
        <b/>
        <sz val="10"/>
        <rFont val="Montserrat"/>
      </rPr>
      <t>UR:</t>
    </r>
    <r>
      <rPr>
        <sz val="10"/>
        <rFont val="Montserrat"/>
      </rPr>
      <t xml:space="preserve"> L6H
En número de becas programadas y otorgadas no son sumatorias para cada periodo, ya que corresponden a personas beneficiarias del SIBE (recurrentes), unicamente se tiene una variación en el numero de beneficiarios para cada periodo trimestral.    Al cierre del trimestre se tienen vigentes 1,158 becas correspondientes al bienio 2024-2025, de las cuales 409 son mujeres.    En este trimestre se superó la meta programada (numerador) derivado de mujeres que acreditaron con cédula profesional estudios de posgrado rn un periodo de dos años (2022-2023) y que fueron dictaminadas por el Consejo Académico (grupo colegiado interdisciplinario).            
</t>
    </r>
    <r>
      <rPr>
        <b/>
        <sz val="10"/>
        <rFont val="Montserrat"/>
      </rPr>
      <t>UR:</t>
    </r>
    <r>
      <rPr>
        <sz val="10"/>
        <rFont val="Montserrat"/>
      </rPr>
      <t xml:space="preserve"> A00
Sin información
</t>
    </r>
    <r>
      <rPr>
        <b/>
        <sz val="10"/>
        <rFont val="Montserrat"/>
      </rPr>
      <t>UR:</t>
    </r>
    <r>
      <rPr>
        <sz val="10"/>
        <rFont val="Montserrat"/>
      </rPr>
      <t xml:space="preserve"> A2M
1.-ind.-Porcentaje de estudiantes becadas de licenciatura y posgrado en el año t.  justi.-    1. Solicitudes de becas que, a la fecha de este reporte, se encuentran en proceso de formalización, las cuales se verán reflejadas en el próximo periodo.    2. Algunos solicitantes no realizarón trámite de formalización de beca.                  
</t>
    </r>
    <r>
      <rPr>
        <b/>
        <sz val="10"/>
        <rFont val="Montserrat"/>
      </rPr>
      <t>UR:</t>
    </r>
    <r>
      <rPr>
        <sz val="10"/>
        <rFont val="Montserrat"/>
      </rPr>
      <t xml:space="preserve"> 410
2.-ind.-Porcentaje de mujeres con becas otorgadas al personal académico y/o docente  just.-  Se entrego el apoyo a 21 beneficiarios/as siendo un mayor porcentaje de mujeres.                    ;  5.-ind.-Porcentaje de mujeres con becas otorgadas nivel medio superior  just.-  A la fecha se entrego el apoyo a 114 beneficiarios/as del nivel medio superios beneficiando a un mayor porcentaje de mujeres.                    ;  3.-ind.-Porcentaje de mujeres con becas otorgadas nivel licenciatura  just.-  Las beneficiarias no cumplieron con la convocatoria por lo que fue menor su porcentaje.                    ;  4.-ind.-Porcentaje de mujeres con becas otorgadas nivel posgrado  justi.-  Las beneficiarias no cumplieron con la convocatoria por lo que fue menor su porcentaje.                    ;  1.-ind.-Porcentaje de mujeres con becas otorgadas para Asistentes de Idioma  justif.-  No se programó ninguna meta para el segundo trimestre en este indicador.                    
</t>
    </r>
    <r>
      <rPr>
        <b/>
        <sz val="10"/>
        <rFont val="Montserrat"/>
      </rPr>
      <t>UR:</t>
    </r>
    <r>
      <rPr>
        <sz val="10"/>
        <rFont val="Montserrat"/>
      </rPr>
      <t xml:space="preserve"> L8K
Se entregaron 85 becas de 163 programadas al periodo.  Lo anterior se debe a que los alumnas de licenciatura obtuvieron una beca a través de otra fuente de financiamiento, asi como la disminución de becas de investigación.            
</t>
    </r>
    <r>
      <rPr>
        <b/>
        <sz val="10"/>
        <rFont val="Montserrat"/>
      </rPr>
      <t>UR:</t>
    </r>
    <r>
      <rPr>
        <sz val="10"/>
        <rFont val="Montserrat"/>
      </rPr>
      <t xml:space="preserve"> A3Q
1.-ind.-Porcentaje de presupuesto asignado a becas para alumnas respecto al presupuesto asignado al programa presupuestario    justi.-  Al segundo trimestre, se registró un monto de $147,560,784.25 erogados para el otorgamiento de becas para alumnas. A través de este indicador se busca apoyar en el acceso, la permanencia y la terminación de los estudios en los niveles educativos de nivel medio superior, superior y de posgrado.  Fuente: Consulta SHCP-MAP  26 de junio de 2024 (INFORMACIÓN PRELIMINAR)                  
</t>
    </r>
    <r>
      <rPr>
        <b/>
        <sz val="10"/>
        <rFont val="Montserrat"/>
      </rPr>
      <t>UR:</t>
    </r>
    <r>
      <rPr>
        <sz val="10"/>
        <rFont val="Montserrat"/>
      </rPr>
      <t xml:space="preserve"> B00
2.-ind.-Porcentaje de </t>
    </r>
  </si>
  <si>
    <r>
      <t>Acciones de mejora para el siguiente periodo
UR:</t>
    </r>
    <r>
      <rPr>
        <sz val="10"/>
        <rFont val="Montserrat"/>
      </rPr>
      <t xml:space="preserve"> MGH
? Desfase durante el proceso en cuanto a las fechas que se tienen consideradas para la selección de beneficiarios.  ? Actualización de la base de datos de los alumnos beneficiados para la entrega oportuna de este apoyo.    
</t>
    </r>
    <r>
      <rPr>
        <b/>
        <sz val="10"/>
        <rFont val="Montserrat"/>
      </rPr>
      <t>UR:</t>
    </r>
    <r>
      <rPr>
        <sz val="10"/>
        <rFont val="Montserrat"/>
      </rPr>
      <t xml:space="preserve"> 600
Las becas otorgadas dependen de la demanda de cada estudiante y su otorgamiento del cumplimiento de los requisitos establecidos en las Reglas de Operación y en las convocatorias.
</t>
    </r>
    <r>
      <rPr>
        <b/>
        <sz val="10"/>
        <rFont val="Montserrat"/>
      </rPr>
      <t>UR:</t>
    </r>
    <r>
      <rPr>
        <sz val="10"/>
        <rFont val="Montserrat"/>
      </rPr>
      <t xml:space="preserve"> L3P
  Hasta el momento no se han presentado.  
</t>
    </r>
    <r>
      <rPr>
        <b/>
        <sz val="10"/>
        <rFont val="Montserrat"/>
      </rPr>
      <t>UR:</t>
    </r>
    <r>
      <rPr>
        <sz val="10"/>
        <rFont val="Montserrat"/>
      </rPr>
      <t xml:space="preserve"> L4J
De acuerdo con la Ficha de Monitoreo y Evaluación 2022-2023 del Programa de Becas Elisa Acuña, las amenazas u obstáculos del programa son:  ? El Programa registra seis años consecutivos con un presupuesto a la baja, teniendo las Unidades Responsables que estar solicitando ampliaciones, erogando recursos propios, etc., para atender las insuficiencias presupuestales y cubrir las becas otorgadas de manera oportuna, lo cual representa una amenaza para el cumplimiento de las metas del programa.  El presupuesto que se otorga al programa es fluctuante y con frecuencia anual lo que pone riesgo el pago oportuno de las becas derivado de que en su mayoría el sector educativo maneja ciclos escolares  
</t>
    </r>
    <r>
      <rPr>
        <b/>
        <sz val="10"/>
        <rFont val="Montserrat"/>
      </rPr>
      <t>UR:</t>
    </r>
    <r>
      <rPr>
        <sz val="10"/>
        <rFont val="Montserrat"/>
      </rPr>
      <t xml:space="preserve"> L6H
El Sistema de Becas por Exclusividad  es un programa dirigido exclusivamente a la investigación, maneja un sistema de puntaje que da las mismas oportunidades de participación tanto a mujeres como hombres, siempre y cuando cumplan con  la normatividad establecida vigente para el SIBE.
</t>
    </r>
    <r>
      <rPr>
        <b/>
        <sz val="10"/>
        <rFont val="Montserrat"/>
      </rPr>
      <t>UR:</t>
    </r>
    <r>
      <rPr>
        <sz val="10"/>
        <rFont val="Montserrat"/>
      </rPr>
      <t xml:space="preserve"> A00
Sin información
</t>
    </r>
    <r>
      <rPr>
        <b/>
        <sz val="10"/>
        <rFont val="Montserrat"/>
      </rPr>
      <t>UR:</t>
    </r>
    <r>
      <rPr>
        <sz val="10"/>
        <rFont val="Montserrat"/>
      </rPr>
      <t xml:space="preserve"> A2M
Obstáculos:  1. Documentación incompleta en trámites de solicitud y formalización de beca.  2. Menores de Edad sin identificación para tramites bancarios.   3. Problemas con las cuentas de las personas interesadas para realizar de manera oportuna la dispersión del apoyo económico.    Oportunidades:  1. Ampliación de los periodos de registro y difusión de listados de Trámites Incompletos.  2. Gestión de Cuentas Bancarias para menores de edad.  3. Solicitar previamente al alumno que verifique con la institución bancaria que su cuenta se encuentre activa, o en su caso, registre una cuenta nueva.  
</t>
    </r>
    <r>
      <rPr>
        <b/>
        <sz val="10"/>
        <rFont val="Montserrat"/>
      </rPr>
      <t>UR:</t>
    </r>
    <r>
      <rPr>
        <sz val="10"/>
        <rFont val="Montserrat"/>
      </rPr>
      <t xml:space="preserve"> 410
Las beneficiarias no cumplieron con los requisitos establecidos en las convocatorias 
</t>
    </r>
    <r>
      <rPr>
        <b/>
        <sz val="10"/>
        <rFont val="Montserrat"/>
      </rPr>
      <t>UR:</t>
    </r>
    <r>
      <rPr>
        <sz val="10"/>
        <rFont val="Montserrat"/>
      </rPr>
      <t xml:space="preserve"> L8K
No se encontraron obstáculos durante la operación. 
</t>
    </r>
    <r>
      <rPr>
        <b/>
        <sz val="10"/>
        <rFont val="Montserrat"/>
      </rPr>
      <t>UR:</t>
    </r>
    <r>
      <rPr>
        <sz val="10"/>
        <rFont val="Montserrat"/>
      </rPr>
      <t xml:space="preserve"> A3Q
Durante la operación, no se presentan obstáculos que interfieran en la entrega de becas a las alumnas que cumplen con los requisitos establecidos en las convocatorias y demás normatividad universitaria.
</t>
    </r>
    <r>
      <rPr>
        <b/>
        <sz val="10"/>
        <rFont val="Montserrat"/>
      </rPr>
      <t>UR:</t>
    </r>
    <r>
      <rPr>
        <sz val="10"/>
        <rFont val="Montserrat"/>
      </rPr>
      <t xml:space="preserve"> B00
- Los alumnos dejan de cumplir el requisito específico de la beca que les fue otorgada en el periodo 24/1, por lo que esto provoca una revocación del apoyo en este 24/2 que es de validación.    - La constante rotación de personal que se presenta entre los responsables de becas de las diferentes unidades académicas dificulta la continuidad en la operación de los procesos.  </t>
    </r>
  </si>
  <si>
    <r>
      <t>Acciones realizadas en el periodo
UR:</t>
    </r>
    <r>
      <rPr>
        <sz val="10"/>
        <rFont val="Montserrat"/>
      </rPr>
      <t xml:space="preserve"> O00
Durante el primer semestre de 2024, se emitieron becas a 4,922,887 familias de las cuales 94.1% fueron familias con mujeres como titulares beneficiarias. Para el ejercicio 2024 se tiene una estimación de 95% de familias con mujeres como titulares beneficiarias ante el Programa como meta.     Con el fin de contribuir a asegurar la mayor inclusión y equidad educativa entre todos los grupos de la población para la construcción de una sociedad más justa, el Programa otorga becas a familias con niñas, niños y/o adolescentes que se caracterizan por tener un ingreso per cápita inferior a la Línea de Pobreza por Ingreso, para la permanencia y continuidad educativa de sus integrantes en el nivel básico.  </t>
    </r>
  </si>
  <si>
    <r>
      <t>Justificación de diferencia de avances con respecto a las metas programadas
UR:</t>
    </r>
    <r>
      <rPr>
        <sz val="10"/>
        <rFont val="Montserrat"/>
      </rPr>
      <t xml:space="preserve"> O00
Sin información</t>
    </r>
  </si>
  <si>
    <r>
      <t>Acciones de mejora para el siguiente periodo
UR:</t>
    </r>
    <r>
      <rPr>
        <sz val="10"/>
        <rFont val="Montserrat"/>
      </rPr>
      <t xml:space="preserve"> O00
Debido a que el apoyo se otorga por familia y no de forma individual y que las Reglas de Operación establecen la preferencia de asignar como tutora a las jefas de familia, el desglose por género que se reporta es de las y los titulares de cada familia beneficiaria.</t>
    </r>
  </si>
  <si>
    <r>
      <t>Acciones realizadas en el periodo
UR:</t>
    </r>
    <r>
      <rPr>
        <sz val="10"/>
        <rFont val="Montserrat"/>
      </rPr>
      <t xml:space="preserve"> A00
  En el presente trimestre no se tiene información para reportar, ya que las acciones se programaron para reportar anualmente.    </t>
    </r>
  </si>
  <si>
    <r>
      <t>Justificación de diferencia de avances con respecto a las metas programadas
UR:</t>
    </r>
    <r>
      <rPr>
        <sz val="10"/>
        <rFont val="Montserrat"/>
      </rPr>
      <t xml:space="preserve"> A00
Sin información</t>
    </r>
  </si>
  <si>
    <r>
      <t>Acciones realizadas en el periodo
UR:</t>
    </r>
    <r>
      <rPr>
        <sz val="10"/>
        <rFont val="Montserrat"/>
      </rPr>
      <t xml:space="preserve"> 700
Se llevó a cabo la revisión de cinco documentos normativos con objeto de verificar la incorporación de la perspectiva de género y enfoque de derechos humanos: Normas de Control Escolar; Pp S269; Pp S270; Disposiciones Generales para la administración de Recursos Humanos en la Administración Pública; Brechas de Género en el Sector Educativo 2024.    Se orientó a las personas servidoras públicas de 20 áreas (distintas a las reportadas en el trimestre anterior) con objeto de incorporar la perspectiva de género y derechos humanos a la información que reportan en el marco del PROIGUALDAD, PNDH, Anexo para la Igualdad entre Mujeres y Hombres y PIPASEVM.    Se elaboraron y difundieron tres campañas: ?Día Internacional de las Niñas en las Tecnologías de la Información y la Comunicación (TIC)?; Día Internacional de Acción por la salud de las mujeres y del Día Internacional de la Educación No Sexista.    En el marco de la instrumentación del ?Protocolo para la prevención, atención y sanción del hostigamiento sexual y acoso sexual de la APF?, personas servidoras públicas de ocho unidades administrativas y órganos desconcentrados de la SEP, programados, participaron en alguna de las cinco sesiones virtuales de orientación y reflexión realizadas.    En el marco del Programa Anual de Sensibilización en materia de igualdad de género y derechos humanos se llevaron a cabo ocho conferencias; un taller y una plática presencial. Con la participación de 6,763 persona.    Se elaboró el documento Diagnóstico sobre las necesidades de capacitación y difusión en materia de igualdad de género, derechos humanos y no discriminación, a partir del análisis de los resultados de la Encuesta de Clima y Cultura Organizacional (ECCO), 2023 y su versión ejecutiva; y el Análisis de los  resultados del ?Estudio para contribuir a la prevención de las violencias, el consumo de las sustancias psicoactivas y la promoción de relaciones igualitarias de la DGETI?.     </t>
    </r>
  </si>
  <si>
    <r>
      <t>Justificación de diferencia de avances con respecto a las metas programadas
UR:</t>
    </r>
    <r>
      <rPr>
        <sz val="10"/>
        <rFont val="Montserrat"/>
      </rPr>
      <t xml:space="preserve"> 700
1.- ind.-Porcentaje de acciones de difusión y campañas institucionales de sensibilización realizadas    just.-Se realizaron las 3 acciones de difusión y campañas programadas en el trimestre por lo que no se registra variación en la meta de atención. La meta acumulada al segundo trimestre son 6 acciones de difusión y campañas.                    </t>
    </r>
  </si>
  <si>
    <r>
      <t>Acciones de mejora para el siguiente periodo
UR:</t>
    </r>
    <r>
      <rPr>
        <sz val="10"/>
        <rFont val="Montserrat"/>
      </rPr>
      <t xml:space="preserve"> 700
Se cuenta con poco personal para atender las cargas de trabajo, que se incrementaron por el aumento en la solicitud de informes.  En las instancias de coordinación interinstitucional en donde se solicitan los informes a la SEP para los diferentes programas, no se considera el tiempo suficiente para realizar la gestión, asesoría e integración de los informes, ya que participan alrededor de 20 áreas e instancias del Sector Central, Órganos Desconcentrados y Organismos.  </t>
    </r>
  </si>
  <si>
    <r>
      <t>Acciones realizadas en el periodo
UR:</t>
    </r>
    <r>
      <rPr>
        <sz val="10"/>
        <rFont val="Montserrat"/>
      </rPr>
      <t xml:space="preserve"> A3Q
Realización de investigación, seminarios, diplomados, cursos, talleres, conferencias, coloquios, congresos, conversatorio, foros, homenajes, presentación de libros y mesas de diálogo en la UNAM, así como la publicación de boletines en medios electrónicos, con la finalidad de contribuir a la igualdad de género, derechos humanos, derechos de las personas con discapacidad y la no discriminación, dirigidos a la comunidad universitaria de la UNAM y público en general.    En el segundo trimestre logró la meta de 38 actividades y 1,072 mujeres participantes (71.6%) de un total de 1,498.    La meta acumulada alcanzada al segundo trimestre fue de 1,455 mujeres (72.5%) participantes de un total de 2,006, a las actividades académicas con perspectiva de género, derechos humanos, derechos de las personas con discapacidad y la no discriminación, motivado por el interés de la población universitaria y público en general, en este tipo de actividades.     Al segundo trimestre, se ha alcanzado una meta de 59 actividades académicas con perspectiva de género, derechos humanos, derechos de las personas con discapacidad y la no discriminación, lo que representa un nivel de avance del 71.1% y 13.4% de variación en el trimestre.    Este logro fue impulsado por el interés tanto de la población universitaria como del público en general en este tipo de actividades. Las estrategias implementadas en medios virtuales/digitales han sido de gran utilidad para impactar y favorecer la participación de las mujeres en estos eventos. Es por esto, que se refleja una meta alcanzada muy sustantiva con el uso de estas herramientas.    </t>
    </r>
  </si>
  <si>
    <r>
      <t>Justificación de diferencia de avances con respecto a las metas programadas
UR:</t>
    </r>
    <r>
      <rPr>
        <sz val="10"/>
        <rFont val="Montserrat"/>
      </rPr>
      <t xml:space="preserve"> A3Q
2.-ind.-Porcentaje de mujeres asistentes a las actividades académicas con perspectivas de género  just.-  La meta alcanzada fue de 1,072 mujeres participantes (71.6%) de un total de 1,498, a las actividades académicas con perspectiva de género, derechos humanos, derechos de las personas con discapacidad y la no discriminación, motivado por el interés de la población universitaria y público en general, en este tipo de actividades y un porcentaje de variación del -14.6%.                    ;  1.-ind.-Porcentaje actividades académicas con perspectiva de género realizadas en el año  justi.-  Durante el segundo trimestre, se alcanzó una meta de 38 actividades académicas con perspectiva de género, derechos humanos, derechos de las personas con discapacidad y la no discriminación, lo que representa un nivel de avance del 71.1%  y 11.8% de variación en el trimestre.  Las actividades realizadas fueron:  1ra Jornada por la incorporación de los recursos electrónicos en la investigación feminista y con perspectiva de género (1)  Abolición y fe: encarnado lo sagrado en las narrativas de liberación de los migrantes (1)  Archiva ruidosa: saberes y prácticas del fanzine feminista en la academia-activista (1)  Biología cuerpo y género (1)  Conceptos básicos del género y las sexualidades (2)  Conformidad con las normas de género y salud mental (1)  Conversando con Naila Kabeer (1)  Cuerpos territorios y violencia en la obra de Carolina Caycedo  (1)  Cuidados de las víctimas desde una perspectiva crítica (1)  Diálogo entre investigadoras visitantes y estancias posdoctorales del CIEG (1)  Didáctica no parametral para la educación con perspectiva de discapacidad y de género interseccional (1)  </t>
    </r>
  </si>
  <si>
    <r>
      <t>Acciones de mejora para el siguiente periodo
UR:</t>
    </r>
    <r>
      <rPr>
        <sz val="10"/>
        <rFont val="Montserrat"/>
      </rPr>
      <t xml:space="preserve"> A3Q
Las acciones implementadas han presentado resultados positivos e interés al interior de la comunidad universitaria y del público en general que asistió a las actividades académicas desarrolladas, lo que ha permitido fortalecer la concientización de igualdad de género derechos humanos, derechos de las personas con discapacidad y la no discriminación.</t>
    </r>
  </si>
  <si>
    <r>
      <t>Acciones realizadas en el periodo
UR:</t>
    </r>
    <r>
      <rPr>
        <sz val="10"/>
        <rFont val="Montserrat"/>
      </rPr>
      <t xml:space="preserve"> B00
Del 01 de marzo al 30 de junio de 2024, se llevaron a cabo 39 Jornadas Politécnicas #GéneroConCiencia, de las cuales 13 fueron en unidades académicas de nivel medio superior y 23 en superior, en éstas se realizaron actividades que contribuyen a la prevención y atención de la violencia de género en el IPN, mediante pláticas y talleres, así como la instalación de mesas de asesoría que permitieron a la población estudiantil informarse y conocer los mecanismos para realizar una denuncia. Además de pláticas, talleres y actividades lúdicas que abonan a la educación integral de la sexualidad; las temáticas abordadas fueron: Fortaleciendo la autoestima para prevenir la violencia de género; Gestión de emociones como estrategia para prevenir la violencia de género; Prevención de acoso, hostigamiento sexual, violencia de género y violencia digital; Tipos y modalidades de la Violencia de género y Cultura de Paz, Deconstruir el amor romántico; Corresponsabilidad; Mandatos de la Masculinidad; Prevención de embarazo e ITS; Consentimiento; Derechos Sexuales; Diversidad Sexual; Autonomía y empoderamiento, entre otros que abonen a una vida plena en el ejercicio y disfrute de la sexualidad, así como, espacios escolares libres de violencia de género e igualitarios. La asistencia fue de 12,903 personas (6,249 hombres y 6,654 mujeres); de las cuales 6,276 personas fueron de nivel medio superior (3,171 hombres; 3,105 mujeres) y 6,627 de nivel superior (3,078 hombres y 3,549 mujeres).
</t>
    </r>
    <r>
      <rPr>
        <b/>
        <sz val="10"/>
        <rFont val="Montserrat"/>
      </rPr>
      <t>UR:</t>
    </r>
    <r>
      <rPr>
        <sz val="10"/>
        <rFont val="Montserrat"/>
      </rPr>
      <t xml:space="preserve"> A00
En el presente trimestre no se tiene información para reportar, ya que las acciones se programaron para reportar anualmente.
</t>
    </r>
    <r>
      <rPr>
        <b/>
        <sz val="10"/>
        <rFont val="Montserrat"/>
      </rPr>
      <t>UR:</t>
    </r>
    <r>
      <rPr>
        <sz val="10"/>
        <rFont val="Montserrat"/>
      </rPr>
      <t xml:space="preserve"> K00
La Universidad Abierta y a Distancia de México, dentro del segundo trimestre implementó acciones enfocadas a la prevención, atención y sanción de la desigualdad de género y discriminación. Estas acciones están previstas en el Programa Anual de Trabajo y se realizan en el marco del Plan Ama: UnADM libre de violencia de género, de las cuales se destacan:      ? Difusión de diversas actividades (conferencias, cine debates, infografías, etc.).   ? Poner a disposición los correos electrónicos del Plan Ama UnADM (plan.alma@nube.unadmexico.mx) y el del Comité de Ética (eticaunadm@nube.unadmexico.mx) para presentar y atender las denuncias en materia de violación de género.   ? Con el objetivo de prevenir, atender y erradicar la violencia de género en la Comunidad Educativa de la UnADM, se difundió el Banner ?¿Sabías qué...? Protocolo para la prevención, atención y sanción del hostigamiento sexual y acoso sexual?, el cual informa que el Comité Técnico para la Operación del Plan Alma aplica el protocolo referido, el cual puntualiza elementos para actuar con perspectiva de género.  ? Se elaboró y difundió por correo electrónico la Ruta de atención a denuncias por violencia de género.   ? La UnADM desarrolló y difundió a través de la plataforma institucional, redes sociales y correo electrónico material audiovisual en materia de perspectiva de género, derechos humanos, la cero discriminación e igualdad de género.  ? Se realizó el Diagnóstico sobre la percepción de riesgos de género en el ambiente administrativo, dirigido al personal académico, técnico y administrativo de la UnADM.    
</t>
    </r>
    <r>
      <rPr>
        <b/>
        <sz val="10"/>
        <rFont val="Montserrat"/>
      </rPr>
      <t>UR:</t>
    </r>
    <r>
      <rPr>
        <sz val="10"/>
        <rFont val="Montserrat"/>
      </rPr>
      <t xml:space="preserve"> L8K
El contar con alumnos de licenciatura y posgrado inscritos, tiene un efecto positivo en la formación de alta calidad académica que estimula el incremento en la permanencia estudiantil.    Se atendieron casos de violencia de género o acoso y hostigamiento sexual.       
</t>
    </r>
    <r>
      <rPr>
        <b/>
        <sz val="10"/>
        <rFont val="Montserrat"/>
      </rPr>
      <t>UR:</t>
    </r>
    <r>
      <rPr>
        <sz val="10"/>
        <rFont val="Montserrat"/>
      </rPr>
      <t xml:space="preserve"> A3Q
Eliminación de cualquier restricción que pudiera significar un impedimento para el acceso y/o permanencia de las mujeres en la educación superior y de posgrado que ofrece la UNAM, así como la realización y promoción de acciones que refuerzan la igualdad de género y la erradicación de estereotipos.    Durante el segundo trimestre el indicador reflejó un porcentaje de variación del 1.3 por ciento, equivalente a 141,463 mujeres que acceden y permanecen en la educación superior </t>
    </r>
  </si>
  <si>
    <r>
      <t>Justificación de diferencia de avances con respecto a las metas programadas
UR:</t>
    </r>
    <r>
      <rPr>
        <sz val="10"/>
        <rFont val="Montserrat"/>
      </rPr>
      <t xml:space="preserve"> B00
3.-ind.-Porcentaje de la matrícula estudiantil de nivel superior que participaron en acciones de sensibilización en materia de educación integral de la sexualidad.  just.-  Las acciones en materia de educación integral de sexualidad se  llevan a cabo en la unidades académicas de nivel superior  en el marco de Jornadas Politécnicas denominadas #GéneroConciencia.    La variación en el cumplimiento de la meta, derivó de la cancelación de la jornada programada en CICS Unidad Santo Tomás,, asimismo se identificó que no toda la población estudiantil asistente a las acciones realizan su registro, que se hace mediante código QR; situación que fue visible al cotejar la evidencia fotográfica con el registro de asistencia.                    ;  6.-ind.-Promedio general de satisfacción obtenido en los cuestionarios de valoración de los servicios de atención de primer contacto aplicados a mujeres denunciantes de probables casos de violencia de género.    just.-    Durante el primer semestre de 2024;  2.-ind.-Porcentaje de la matrícula estudiantil de nivel medio superior que participaron en acciones de sensibilización en materia de educación integral de sexualidad.  just.-Las acciones en materia de educación integral de sexualidad se  llevan a cabo en las unidades académicas de nivel medio superior, en el marco de Jornadas Politécnicas denominadas #GéneroConciencia.    La variación en el cumplimiento de la meta, derivó de la petición del CECyT 7  de llevar a cabo más Jornadas, con la finalidad de que la población estudiantil tuviera mayor oportunidad de asistir a éstas.                        
</t>
    </r>
    <r>
      <rPr>
        <b/>
        <sz val="10"/>
        <rFont val="Montserrat"/>
      </rPr>
      <t>UR:</t>
    </r>
    <r>
      <rPr>
        <sz val="10"/>
        <rFont val="Montserrat"/>
      </rPr>
      <t xml:space="preserve"> A00
Sin información
</t>
    </r>
    <r>
      <rPr>
        <b/>
        <sz val="10"/>
        <rFont val="Montserrat"/>
      </rPr>
      <t>UR:</t>
    </r>
    <r>
      <rPr>
        <sz val="10"/>
        <rFont val="Montserrat"/>
      </rPr>
      <t xml:space="preserve"> K00
1.-IND.-Porcentaje de acciones capacitación y sensibilización de la comunidad estudiantil para la prevención y atención a la violencia de género   Just.-De 16 accones de capacitación y sensibilización de la comunidad estudiantil para la prevención y atención a la violencia de género (PCSCEPAVG), se dio cumplimiento a 6 acciones, que representan el 60% del cumplimiento de la meta anual.                        
</t>
    </r>
    <r>
      <rPr>
        <b/>
        <sz val="10"/>
        <rFont val="Montserrat"/>
      </rPr>
      <t>UR:</t>
    </r>
    <r>
      <rPr>
        <sz val="10"/>
        <rFont val="Montserrat"/>
      </rPr>
      <t xml:space="preserve"> L8K
1.-ind.-Atención de actos de violencia de género o casos de acoso y hostigamiento sexual a mujeres  just.-    Se atendireron 2 casos de acoso y hostigamiento sexual a mujeres que se presentaron. Cumplimiento de la meta superior en un 100% con respecto a la meta.                      ;  2.-ind.-Difusión de actividades de sensibilización para prevenir y/o promover la igualdad de género y erradicar la violencia.    just.-  Se difundieron  2  actividades para promover  la igualdad de género y erradicar la violencia. Cumplimiento de la meta en un 66.7%.                  
</t>
    </r>
    <r>
      <rPr>
        <b/>
        <sz val="10"/>
        <rFont val="Montserrat"/>
      </rPr>
      <t>UR:</t>
    </r>
    <r>
      <rPr>
        <sz val="10"/>
        <rFont val="Montserrat"/>
      </rPr>
      <t xml:space="preserve"> A3Q
1.-ind.-Porcentaje de mujeres que acceden y permanecen en la educación superior y de posgrado  just.-  Durante el segundo trimestre el indicador reflejó un porcentaje de variación del 1.3 por ciento, equivalente a 141,463 mujeres que acceden y permanecen en la educación superior y posgrado con respecto de 269,174 estudiantes de educación superior y posgrado en la UNAM.  A través de este indicador se logró dar seguimiento de los servicios educativos ofertados en el nivel de licenciatura y posgrado enfocados a la igualdad de género.  Corte al 18 de junio 2024.                    </t>
    </r>
  </si>
  <si>
    <r>
      <t>Acciones de mejora para el siguiente periodo
UR:</t>
    </r>
    <r>
      <rPr>
        <sz val="10"/>
        <rFont val="Montserrat"/>
      </rPr>
      <t xml:space="preserve"> B00
La asistencia y permanencia del estudiantado de Nivel Superior en las pláticas y talleres fue oscilante en varias ocasiones, esto debido a las fechas cercanas a periodos de evaluación académica, por los exámenes y actividades escolares que debían realizar; permanecían periodos cortos de tiempo, priorizando sus procesos de evaluación.   Panorama distinto en Nivel Medio Superior, ya que el profesorado acompañaba al estudiantado a los auditorios, logrando la permanencia completa. Cabe señalar que la importancia del acompañamiento del profesorado permitió la posibilidad de su sensibilización, observando una posibilidad para trabajar con dicha población.   Por su parte, la cancelación y/o reprogramación de las jornadas fue uno de los retos importantes que se tuvo que sortear; no obstante, dichas jornadas permitieron acercarnos a unidades académicas foráneas mediante la virtualidad.  
</t>
    </r>
    <r>
      <rPr>
        <b/>
        <sz val="10"/>
        <rFont val="Montserrat"/>
      </rPr>
      <t>UR:</t>
    </r>
    <r>
      <rPr>
        <sz val="10"/>
        <rFont val="Montserrat"/>
      </rPr>
      <t xml:space="preserve"> A00
Sin información
</t>
    </r>
    <r>
      <rPr>
        <b/>
        <sz val="10"/>
        <rFont val="Montserrat"/>
      </rPr>
      <t>UR:</t>
    </r>
    <r>
      <rPr>
        <sz val="10"/>
        <rFont val="Montserrat"/>
      </rPr>
      <t xml:space="preserve"> K00
Durante el segundo trimestre 2024, no se presentaron problemáticas durante la ejecución de acciones institucionales en materia de igualdad de género.
</t>
    </r>
    <r>
      <rPr>
        <b/>
        <sz val="10"/>
        <rFont val="Montserrat"/>
      </rPr>
      <t>UR:</t>
    </r>
    <r>
      <rPr>
        <sz val="10"/>
        <rFont val="Montserrat"/>
      </rPr>
      <t xml:space="preserve"> L8K
No se encontraron obstáculos durante la operación.    
</t>
    </r>
    <r>
      <rPr>
        <b/>
        <sz val="10"/>
        <rFont val="Montserrat"/>
      </rPr>
      <t>UR:</t>
    </r>
    <r>
      <rPr>
        <sz val="10"/>
        <rFont val="Montserrat"/>
      </rPr>
      <t xml:space="preserve"> A3Q
  Las acciones implementadas han presentado resultados positivos e interés al interior de la comunidad universitaria, lo que ha permitido avanzar en la concientización de la igualdad de género entre hombres y mujeres de la UNAM.  </t>
    </r>
  </si>
  <si>
    <r>
      <t>Acciones realizadas en el periodo
UR:</t>
    </r>
    <r>
      <rPr>
        <sz val="10"/>
        <rFont val="Montserrat"/>
      </rPr>
      <t xml:space="preserve"> A3Q
Eliminación de cualquier restricción que pudiera significar un impedimento para el acceso y/o permanencia de las mujeres en la educación media superior que ofrece la UNAM, así como la realización y promoción de acciones que refuerzan la igualdad de género y la erradicación de estereotipos.    Durante el segundo trimestre el indicador reflejó un porcentaje de -3.9% de variación, equivalente a 52,802 mujeres que acceden y permanecen en la educación media superior con respecto de 107,710 estudiantes de educación superior y posgrado en la UNAM.  A través de este indicador se logró dar seguimiento de los servicios educativos ofertados en el nivel media superior enfocados a la igualdad de género.  Corte al 18 de junio 2024.  </t>
    </r>
  </si>
  <si>
    <r>
      <t>Justificación de diferencia de avances con respecto a las metas programadas
UR:</t>
    </r>
    <r>
      <rPr>
        <sz val="10"/>
        <rFont val="Montserrat"/>
      </rPr>
      <t xml:space="preserve"> A3Q
Durante el segundo trimestre el indicador reflejó un porcentaje de -3.9 por ciento de variación, equivalente a 52,802 mujeres que acceden y permanecen en la educación media superior con respecto de 107,710 estudiantes de educación superior y posgrado en la UNAM.  A través de este indicador se logró dar seguimiento de los servicios educativos ofertados en el nivel media superior enfocados a la igualdad de género.            </t>
    </r>
  </si>
  <si>
    <r>
      <t>Acciones de mejora para el siguiente periodo
UR:</t>
    </r>
    <r>
      <rPr>
        <sz val="10"/>
        <rFont val="Montserrat"/>
      </rPr>
      <t xml:space="preserve"> A3Q
Las acciones implementadas han presentado resultados positivos e interés al interior de la comunidad universitaria, lo que ha permitido avanzar en la concientización de la igualdad de género entre hombres y mujeres de la UNAM.    </t>
    </r>
  </si>
  <si>
    <r>
      <t>Acciones realizadas en el periodo
UR:</t>
    </r>
    <r>
      <rPr>
        <sz val="10"/>
        <rFont val="Montserrat"/>
      </rPr>
      <t xml:space="preserve"> 710
La Unidad de Igualdad de Género  realizó la difusión de los cursos en temas de igualdad de género y derechos humanos, durante los meses de abril, mayo y junio de 2024.</t>
    </r>
  </si>
  <si>
    <r>
      <t>Justificación de diferencia de avances con respecto a las metas programadas
UR:</t>
    </r>
    <r>
      <rPr>
        <sz val="10"/>
        <rFont val="Montserrat"/>
      </rPr>
      <t xml:space="preserve"> 710
La Unidad de Igualdad de Género inició la difusión de los cursos en temas de igualdad de género y derechos humanos, durante el mes de abril de 2024, reportando 263 personas capacitadas en los temas mencionados, lo que representa el 94.60 % de lo programado para el periodo. Es importante mencionar que la tercera emisión de los cursos del INMUJERES es de junio a agosto de 2024, por lo que las personas que concluyan los cursos de la tercera emisión, serán reportados en el tercer trimestre de 2024.</t>
    </r>
  </si>
  <si>
    <r>
      <t>Acciones de mejora para el siguiente periodo
UR:</t>
    </r>
    <r>
      <rPr>
        <sz val="10"/>
        <rFont val="Montserrat"/>
      </rPr>
      <t xml:space="preserve"> 710
Continuar con la difusión de los cursos en temas de igualdad de género y de derechos humanos a través de Comunicación Interna de la Secretaría de Economía.</t>
    </r>
  </si>
  <si>
    <r>
      <t>Acciones realizadas en el periodo
UR:</t>
    </r>
    <r>
      <rPr>
        <sz val="10"/>
        <rFont val="Montserrat"/>
      </rPr>
      <t xml:space="preserve"> 530
Se completó la elaboración y publicación del dossier titulado Mipymes mexicanas: motor de nuestra economía, con su lanzamiento el 27 de junio, logrando un 50% de avance.  Se realizaron tres talleres de inducción del programa Partnering in Business with Germany durante los meses de abril y mayo. Estos talleres son parte de la primera convocatoria Women in Business, dirigida a mujeres. El objetivo es que las mipymes mexicanas lideradas por mujeres establezcan relaciones comerciales o alianzas a largo plazo con pymes alemanas. Recibimos 373 postulaciones de empresarias, de las cuales 100 fueron seleccionadas para entrevista y 74 aceptadas en el programa, representando un avance del 30%.  Se llevaron a cabo actividades para la negociación del Capítulo de Género y Comercio en el TLC entre Chile y México, con el fin de crear herramientas de vinculación comercial para empresas lideradas por mujeres en ambos países. Este capítulo busca promover el empoderamiento económico de las mujeres a través de su inclusión en el comercio exterior. Durante los meses de abril a junio se realizaron cinco rondas de negociación, alcanzando un 10% de avance.</t>
    </r>
  </si>
  <si>
    <r>
      <t>Justificación de diferencia de avances con respecto a las metas programadas
UR:</t>
    </r>
    <r>
      <rPr>
        <sz val="10"/>
        <rFont val="Montserrat"/>
      </rPr>
      <t xml:space="preserve"> 530
Durante los meses de abril a junio se realizaron cinco rondas de negociación, alcanzando un 10% de avance</t>
    </r>
  </si>
  <si>
    <r>
      <t>Acciones de mejora para el siguiente periodo
UR:</t>
    </r>
    <r>
      <rPr>
        <sz val="10"/>
        <rFont val="Montserrat"/>
      </rPr>
      <t xml:space="preserve"> 530
La acción que queda pendiente es la 5ta Edición del programa Mujer Exporta MX.</t>
    </r>
  </si>
  <si>
    <r>
      <t>Acciones realizadas en el periodo
UR:</t>
    </r>
    <r>
      <rPr>
        <sz val="10"/>
        <rFont val="Montserrat"/>
      </rPr>
      <t xml:space="preserve"> 300
Para el segundo trimestre de 2024, en el sentido del mantenimiento de la certificación,  se encuentra publicada en la página institucional de la Secretaría la actualización de la Política de Igualdad Laboral y No Discriminación de la SICT, en el apartado de igualdad de género y considera a todas las personas trabajadoras, sin importar su tipo de contratación, actualmente es difundida a todas las unidades administrativas centrales y Centros SCT para su cumplimiento; se cuenta con un grupo de Trabajo para la igualdad laboral y no discriminación en la SICT, así mismo cada Centros SCT, cuenta con un grupo encargado de la vigilancia de estas acciones y la implementación de la NMX-R-025-SCFI-2015.  Así mismo, y a través de la Dirección Coordinadora de Igualdad de Género y con la finalidad de realizar acciones afirmativas a favor de la igualdad de género y para la erradicación de toda forma de violencia contra las mujeres, se realizó un taller ?Pautas para hablar y escribir con expresiones incluyentes? dirigido a todas las personas Enlaces de Género y personas adscritas a sus áreas, así mismo se sensibilizó a través de infografías sobre el Día Internacional de las Mujeres Matemáticas, Día Internacional contra la Homofobia, Lesbofobia, Transfobia y Bifobia, sobre la Paridad de Género, Día Mundial contra el Trabajo Infantil, el Día Internacional de la Educación No Sexista, Día Internacional de las personas sordociegas y Día Mundial de la Diversidad Sexual.  Así mismo se difunde la importancia de la corresponsabilidad que tiene el objetivo de alcanzar la igualdad de género y fomentar la conciliación de la vida familiar y laboral a través del equilibrio. Actualmente se trabaja en la rehabilitación del Centro de Iniciación Artística y Deportiva Infantil (CIADI) y el Centro de Atención a Jubilados (CEAJUBI) a fin de que llevar cabo en el mes de agosto actividades (Curso de verano) enfocadas en las  hijas e hijos de las personas servidoras públicas de la SICT.</t>
    </r>
  </si>
  <si>
    <r>
      <t>Justificación de diferencia de avances con respecto a las metas programadas
UR:</t>
    </r>
    <r>
      <rPr>
        <sz val="10"/>
        <rFont val="Montserrat"/>
      </rPr>
      <t xml:space="preserve"> 300
Respecto a las acciones vinculadas al cumplimiento del Código de Ética de la Administración Pública y el Código de Conducta de la SICT, se impulsa la capacitación y sensibilización de las personas servidoras públicas, para la promoción de la cultura de ética e integridad pública, por lo que se impulsa la formación con igualdad de oportunidades, vinculado al Programa Anual de Capacitación de la Secretaría, el cual tiene 4 categorías, una de ellas destaca para el reporte de estos procesos que refiere a la capacitación en derechos humanos, igualdad y equidad de género, con cursos como ?Viviendo en equidad? ?Curso de violencia política contra las mujeres en razón de genero delitos electorales? y ?Autonomía y Derechos Humanos de las Mujeres? con la participación de 2,303 hombres y 1,893 mujeres.</t>
    </r>
  </si>
  <si>
    <r>
      <t>Acciones de mejora para el siguiente periodo
UR:</t>
    </r>
    <r>
      <rPr>
        <sz val="10"/>
        <rFont val="Montserrat"/>
      </rPr>
      <t xml:space="preserve"> 300
Así mismo se difunde la importancia de la corresponsabilidad que tiene el objetivo de alcanzar la igualdad de género y fomentar la conciliación de la vida familiar y laboral a través del equilibrio. Actualmente se trabaja en la rehabilitación del Centro de Iniciación Artística y Deportiva Infantil (CIADI) y el Centro de Atención a Jubilados (CEAJUBI) a fin de que llevar cabo en el mes de agosto actividades (Curso de verano) enfocadas en las  hijas e hijos de las personas servidoras públicas de la SICT.</t>
    </r>
  </si>
  <si>
    <r>
      <t>Acciones realizadas en el periodo
UR:</t>
    </r>
    <r>
      <rPr>
        <sz val="10"/>
        <rFont val="Montserrat"/>
      </rPr>
      <t xml:space="preserve"> I00
Para el presente ejercicio se programó una meta de apoyo de 44,411 mujeres dedicadas a las actividades pesqueras y acuícolas, lo que representa un 23% sobre el total de personas físicas que son productores pesqueros y/o acuícolas apoyados por el programa en el año 2024.  Al 30 de junio de 2024 se ha logrado apoyar con $333.05 MDP a 44,407 mujeres otorgando un apoyo económico directo por la cantidad de $7,500 pesos. Las mujeres que recibieron el apoyo durante el primer semestre representan un 23% del total del padrón de personas beneficiadas en el año.
</t>
    </r>
    <r>
      <rPr>
        <b/>
        <sz val="10"/>
        <rFont val="Montserrat"/>
      </rPr>
      <t>UR:</t>
    </r>
    <r>
      <rPr>
        <sz val="10"/>
        <rFont val="Montserrat"/>
      </rPr>
      <t xml:space="preserve"> RJL
Al cierre del segundo trimestre de 2024, el Componente ha concluido con el periodo de ventanilla y la recepción de solicitudes, se envió mediante oficio el requerimiento para solventar las inconsistencias y/o faltantes en los documentos presentados por las personas solicitantes; la Instancia Ejecutora finalizó la fase de revisión,  ponderación y priorización de solicitudes y se envió el dictamen positivo a 368 solicitudes del Subcomponente Semilla Acuícola, y 6 proyectos de investigación del Subcomponente Líneas Genéticas Mejoradas que alcanzaron la suficiencia presupuestaria, y se encuentra en el proceso de formalización de instrumentos jurídicos y la planeación de las entregas de insumos biológicos. A la fecha no se ha entregado el recurso a ninguna personas beneficiaria.  Para este ejercicio, de un total de 1,360 solicitudes recibidas para el Subcomponente Semilla Acuícola, 669 corresponden a mujeres, lo que representa el 49.19%, por lo que gracias a la difusión del componente se ha llegado a más pequeñas productoras acuícolas o pesqueras que en ejercicios anteriores, logrando un equilibrio en la participación al Componente.  Sobre el particular, y respecto a los solicitantes con dictamen positivo para el Subcomponente Semilla Acuícola para este ejercicio, de un total de 368 beneficiarios, 342 corresponden a mujeres, lo que representa un 92.93%, ya que de conformidad con el numeral I, inciso e, del Artículo 66: Criterios de Selección y priorización de las Reglas de Operación , se considera como prioritaria a la población solicitante de mujeres.  </t>
    </r>
  </si>
  <si>
    <r>
      <t>Justificación de diferencia de avances con respecto a las metas programadas
UR:</t>
    </r>
    <r>
      <rPr>
        <sz val="10"/>
        <rFont val="Montserrat"/>
      </rPr>
      <t xml:space="preserve"> I00
Sin información
</t>
    </r>
    <r>
      <rPr>
        <b/>
        <sz val="10"/>
        <rFont val="Montserrat"/>
      </rPr>
      <t>UR:</t>
    </r>
    <r>
      <rPr>
        <sz val="10"/>
        <rFont val="Montserrat"/>
      </rPr>
      <t xml:space="preserve"> RJL
Sin información</t>
    </r>
  </si>
  <si>
    <r>
      <t>Acciones de mejora para el siguiente periodo
UR:</t>
    </r>
    <r>
      <rPr>
        <sz val="10"/>
        <rFont val="Montserrat"/>
      </rPr>
      <t xml:space="preserve"> I00
Se puede señalar que las limitantes que persisten en una cultura que aún restringe la participación de la mujer en actividades productivas que se reducían sólo al género masculino, abre oportunidades inmejorables para profundizar en la formación de valores por una sociedad más justa e igualitaria, con equidad de género.
</t>
    </r>
    <r>
      <rPr>
        <b/>
        <sz val="10"/>
        <rFont val="Montserrat"/>
      </rPr>
      <t>UR:</t>
    </r>
    <r>
      <rPr>
        <sz val="10"/>
        <rFont val="Montserrat"/>
      </rPr>
      <t xml:space="preserve"> RJL
Hasta el momento, con las acciones concluidas y en proceso del Subcomponente, y dando cumplimiento a las Reglas de Operación, no se identifican obstáculos que impliquen no dar cumplimiento al compromiso establecido. Se está evaluando la oportunidad de poder reducir la brecha de desigualdad entre las mujeres y los hombres, a efecto de incrementar en el tiempo la participación de las mujeres en el subcomponente. Dado que los solicitantes se registran de manera libre a la apertura de ventanilla, se considera un área de oportunidad hacer hincapié en la promoción del programa el apoyo a mujeres.</t>
    </r>
  </si>
  <si>
    <r>
      <t>Acciones realizadas en el periodo
UR:</t>
    </r>
    <r>
      <rPr>
        <sz val="10"/>
        <rFont val="Montserrat"/>
      </rPr>
      <t xml:space="preserve"> 215
El Programa Producción para el Bienestar en el ejercicio fiscal 2024, tiene un avance de 653,365 mujeres apoyadas con un monto de 4,792.0 millones de pesos, lo que representa aproximadamente el 35.5% respecto del total de productores beneficiarios del Programa en dicho periodo (1,841,855).</t>
    </r>
  </si>
  <si>
    <r>
      <t>Justificación de diferencia de avances con respecto a las metas programadas
UR:</t>
    </r>
    <r>
      <rPr>
        <sz val="10"/>
        <rFont val="Montserrat"/>
      </rPr>
      <t xml:space="preserve"> 215
Sin información</t>
    </r>
  </si>
  <si>
    <r>
      <t>Acciones de mejora para el siguiente periodo
UR:</t>
    </r>
    <r>
      <rPr>
        <sz val="10"/>
        <rFont val="Montserrat"/>
      </rPr>
      <t xml:space="preserve"> 215
Las personas productoras cuentan con liquidez para realizar las labores productivas en sus predios.</t>
    </r>
  </si>
  <si>
    <r>
      <t>Acciones realizadas en el periodo
UR:</t>
    </r>
    <r>
      <rPr>
        <sz val="10"/>
        <rFont val="Montserrat"/>
      </rPr>
      <t xml:space="preserve"> 311
Al segundo trimestre, la Dirección General de Suelos y Agua, en su carácter de Unidad Responsable del Programa ha realizado la distribución en 32 entidades federativas y la entrega de fertilizantes en 31, en los cuales se ha entregado 812,528.50 toneladas de Fertilizantes, en beneficio de 2,761,538 hectáreas, como apoyo a 1,759,960 personas productoras de cultivos prioritarios, de los cuales  651,439 son mujeres, lo que representa un 37.01% de apoyo a las mujeres, respecto del total apoyado por el Programa de Fertilizantes y un 32.57% respecto a lo programado en el indicador de género del Programa S292 Fertilizantes, para el ejercicio fiscal 2024, dedicadas a la producción de cultivos como arroz, maíz, frijol y milpa principalmente.</t>
    </r>
  </si>
  <si>
    <r>
      <t>Justificación de diferencia de avances con respecto a las metas programadas
UR:</t>
    </r>
    <r>
      <rPr>
        <sz val="10"/>
        <rFont val="Montserrat"/>
      </rPr>
      <t xml:space="preserve"> 311
Derivado del incremento de la meta de personas productoras agrícolas a atender que corresponde a 2,227,048, así como al porcentaje de avance del Programa al trimestre que se reporta (80%) respecto del total publicado, se puede notar un 12.57% de apoyos otorgados a las mujeres rurales respecto de la meta programada.</t>
    </r>
  </si>
  <si>
    <r>
      <t>Acciones de mejora para el siguiente periodo
UR:</t>
    </r>
    <r>
      <rPr>
        <sz val="10"/>
        <rFont val="Montserrat"/>
      </rPr>
      <t xml:space="preserve"> 311
La ampliación de cobertura del Programa a nivel nacional, a partir del 2023, contribuye a la autosuficiencia alimentaria del país y a mitigar la pobreza alimentaria en beneficio de personas productoras agrícolas dedicadas a los cultivos prioritarios, lo que permite mitigar la brecha de igualdad entre hombres y mujeres.</t>
    </r>
  </si>
  <si>
    <r>
      <t>Acciones realizadas en el periodo
UR:</t>
    </r>
    <r>
      <rPr>
        <sz val="10"/>
        <rFont val="Montserrat"/>
      </rPr>
      <t xml:space="preserve"> JBP
Con la adquisición de maíz y frijol se benefició a un total de 1,685 son mujeres.  Respecto a los rangos de edad que tienen las beneficiarias, se encontró que el 18% tiene una edad entre 15 y 29 años,  32% de las beneficiarias tiene una edad entre 30 a 44 años, 31% tienen una edad entre 45 a 59 años, y 20% son mujeres de 60 años o más, por lo que se puede concluir que las beneficiarias del programa son mujeres  en edad productiva entre 30 a 59 años.  A través de la compra de trigo, arroz y maíz a medianas productoras, se benefició a un total de 1,064 son mujeres. Respecto a los rangos de edad que tienen las beneficiarias, se encontró que el 15.23 % de las beneficiarias tiene una edad entre 15 a 29 años, 25.85 % se encuentran en el rango de entre 30 a 44 años, siendo un mayor porcentaje de mujeres de 45 a 59 años con el 32.24%, por lo que se puede concluir que las beneficiarias del programa que reciben incentivos por la comercialización de sus granos son mujeres maduras. Es importante resaltar que el 26.69 % corresponde a las mujeres beneficiarias de entre 60 y más.</t>
    </r>
  </si>
  <si>
    <r>
      <t>Justificación de diferencia de avances con respecto a las metas programadas
UR:</t>
    </r>
    <r>
      <rPr>
        <sz val="10"/>
        <rFont val="Montserrat"/>
      </rPr>
      <t xml:space="preserve"> JBP
El acopio que realiza Seguridad Alimentaria Mexicana en el marco del Programa de Precios de Garantía a Productos Alimentaria Básicos se ejecuta en función de los periodos de cosecha del ciclo agrícola primavera-verano, por lo tanto, en el ejercicio fiscal 2024 se prevé acopiar grano de los ciclos agrícolas Primavera -Verano 2023 y Primavera-Verano 2024.    El precio de garantía del frijol pasó de $17,344 por tonelada en 2023 a $21,000 por tonelada en el 2024, lo que representa un incremento del 21%, mientras que el maíz pasó de $6,805 por tonelada con un apoyo para flete de $160 por tonelada a $6,915 pesos por tonelada con un apoyo para flete de $ 160, lo que representa un incremento del 1.6%.    En el caso de frijol (acopio), se ha presentado una situación, derivada de a factores externos al programa como el clima y el costo de los insumos de la producción se tuvo el menor acopio registrado hasta ahora situación que no ha mejorado pese al incremento del precio de garantía.    El Programa S290 Precios de Garantía a Productos Alimentarios Básicos, otorga el beneficio del precio de garantía bajo demanda del productor, es decir, que las metas establecidas son orientativas y se establecen considerando las proyecciones y resultados obtenidos en ejercicios anteriores, no obstante, el número de beneficiarios efectivamente atendidos pueden variar en función al número de productores que solicitan el precio de garantía o  incentivo, y cumplen con los requisitos y criterios de elegibilidad.   </t>
    </r>
  </si>
  <si>
    <r>
      <t>Acciones de mejora para el siguiente periodo
UR:</t>
    </r>
    <r>
      <rPr>
        <sz val="10"/>
        <rFont val="Montserrat"/>
      </rPr>
      <t xml:space="preserve"> JBP
Las mujeres rurales constituyen un grupo social heterogéneo con perfiles demográficos y actividades productivas que varían de acuerdo con la región del país en la que viven y las relaciones de género que establecen en la familia y la comunidad (Suárez y Bonfil, 1996). Las situaciones de marginación, clase, etnia y género sitúan a las mujeres rurales en uno de los grupos más desprotegidos, subordinados y de mayor discriminación.    El factor de mujeres rurales e indígenas agrega rezago para las mujeres. Aunque las diferencias por género en el medio rural no son muy significativas, pues las condiciones de ambos géneros suelen ser críticas, las mujeres mantienen peores condiciones, sobre todo cuando se refiere a la cantidad de tierra. Es decir, como ?sujetos agrarios? o dueñas de tierra agrícola es evidente el rezago, a ello se suman otros tipos de discriminación que limitan su desarrollo de capacidades, como poco acceso a capacitación y tecnología, el monolingüismo, la invisibilidad como productoras y la todavía imperante división de tareas en las que los hombres son quienes toman las decisiones sobre los recursos.    Por lo tanto, el Programa de Precios de Garantía a Productos Alimentarios Básicos deberá continuar con los esfuerzos para expandir la cobertura de los precios de garantía a las productoras de toda la república, y a los municipios en donde aún no se ha llegado para garantizar el beneficio equitativo en la entrega de los subsidios.  </t>
    </r>
  </si>
  <si>
    <r>
      <t>Acciones realizadas en el periodo
UR:</t>
    </r>
    <r>
      <rPr>
        <sz val="10"/>
        <rFont val="Montserrat"/>
      </rPr>
      <t xml:space="preserve"> VSS
Al cierre de mayo de 2024, el 63.8% de las tiendas comunitarias en operación (15,614 de 24,486) cuentan con una mujer como encargada de tienda.</t>
    </r>
  </si>
  <si>
    <r>
      <t>Justificación de diferencia de avances con respecto a las metas programadas
UR:</t>
    </r>
    <r>
      <rPr>
        <sz val="10"/>
        <rFont val="Montserrat"/>
      </rPr>
      <t xml:space="preserve"> VSS
Sin información</t>
    </r>
  </si>
  <si>
    <r>
      <t>Acciones de mejora para el siguiente periodo
UR:</t>
    </r>
    <r>
      <rPr>
        <sz val="10"/>
        <rFont val="Montserrat"/>
      </rPr>
      <t xml:space="preserve"> VSS
Sin información</t>
    </r>
  </si>
  <si>
    <r>
      <t>Acciones realizadas en el periodo
UR:</t>
    </r>
    <r>
      <rPr>
        <sz val="10"/>
        <rFont val="Montserrat"/>
      </rPr>
      <t xml:space="preserve"> VST
El ingreso al padrón no es controlable por tipo de beneficiario, los movimientos se dan de manera natural.   A través de la promoción del PASL, se ha logrado revertir la tendencia a la baja del padrón de personas beneficiarias, garantizando la disponibilidad de la leche fortificada al mantener un adecuado suministro de materias primas para el cumplimiento de los programas de producción y distribución.  </t>
    </r>
  </si>
  <si>
    <r>
      <t>Justificación de diferencia de avances con respecto a las metas programadas
UR:</t>
    </r>
    <r>
      <rPr>
        <sz val="10"/>
        <rFont val="Montserrat"/>
      </rPr>
      <t xml:space="preserve"> VST
Sin información</t>
    </r>
  </si>
  <si>
    <r>
      <t>Acciones de mejora para el siguiente periodo
UR:</t>
    </r>
    <r>
      <rPr>
        <sz val="10"/>
        <rFont val="Montserrat"/>
      </rPr>
      <t xml:space="preserve"> VST
Actualmente el Padrón de Personas Beneficiarias ha mostrado un incremento notable debido a que las acciones ejecutadas para su reactivación han sido constantes y alineadas a las metas anuales establecidas.</t>
    </r>
  </si>
  <si>
    <r>
      <t>Acciones realizadas en el periodo
UR:</t>
    </r>
    <r>
      <rPr>
        <sz val="10"/>
        <rFont val="Montserrat"/>
      </rPr>
      <t xml:space="preserve"> VST
Durante el segundo trimestre del ejercicio 2024 se atendieron a 2,646 personas productoras, de los cuales 366 fueron mujeres y 2,280 fueron hombres.</t>
    </r>
  </si>
  <si>
    <r>
      <t>Acciones de mejora para el siguiente periodo
UR:</t>
    </r>
    <r>
      <rPr>
        <sz val="10"/>
        <rFont val="Montserrat"/>
      </rPr>
      <t xml:space="preserve"> VST
En los requisitos para el ingreso al Padrón nacional de productores de Liconsa S.A. de C.V., el trámite es de manera gratuita, sin distinción de género y con igualdad de oportunidades.</t>
    </r>
  </si>
  <si>
    <r>
      <t>Acciones realizadas en el periodo
UR:</t>
    </r>
    <r>
      <rPr>
        <sz val="10"/>
        <rFont val="Montserrat"/>
      </rPr>
      <t xml:space="preserve"> 139
El indicador Porcentaje de mujeres y hombres capacitados en cursos y talleres con perspectiva de género, se integra con los proyectos siguientes:  1.- Taller prevención de la violencia de genero, Hostigamiento sexual y acoso sexual en los Centros de Adiestramiento del Sistema de Adiestramiento Militar del Ejercito y F.A.M.   2.- Curso presencial y virtual en prevención de violaciones graves a Derechos Humanos.  3.-Curso igualdad de genero y prevención de la violencia en todas sus formas.  4.- Curso virtual Políticas Publicas para la igualdad de genero.  5.- Curso virtual Presupuestación con enfoque de genero.  6.- Curso virtual conciliación de la vida familiar y laboral.  7.- Curso corresponsabilidad.  8.- Curso virtual masculinidades positivas y prevención de la violencia de género.  9.- Curso sesgos de género y comunicación asertiva.  10.- Curso derecho a la diversidad de genero y no discriminación en el ejercicio profesional
</t>
    </r>
    <r>
      <rPr>
        <b/>
        <sz val="10"/>
        <rFont val="Montserrat"/>
      </rPr>
      <t>UR:</t>
    </r>
    <r>
      <rPr>
        <sz val="10"/>
        <rFont val="Montserrat"/>
      </rPr>
      <t xml:space="preserve"> 138
El indicador Acciones para promover la igualdad entere mujeres y hombres en el ejercito y Fuerza Aérea Mexicanos a través de una campaña de Difusión interna y una Carrera Deportiva, incluye los proyectos:  1.- Campaña de difusión interna para promover la Igualdad 2024  2.- Carrera deportiva contra la Violencia de genero 2024
</t>
    </r>
    <r>
      <rPr>
        <b/>
        <sz val="10"/>
        <rFont val="Montserrat"/>
      </rPr>
      <t>UR:</t>
    </r>
    <r>
      <rPr>
        <sz val="10"/>
        <rFont val="Montserrat"/>
      </rPr>
      <t xml:space="preserve"> 115
El indicador Porcentaje de avance en la asignación de becas de postgrado a mujeres y hombres del Ejercito y Fuerza Aérea Mexicanos, incluye la Maestría en Políticas Publicas enfocadas a la igualdad de genero.;  El indicador Porcentaje de avance en la capacitación en perspectiva de genero del personal de mujeres y hombres del sistema educativo militar del Ejército y Fuerza Aérea Mexicanos, comprende los proyectos:    1.- Curso enseñanza aprendizaje con perspectiva de genero en el sistema educativo militar.  2.- Curso igualdad de genero y prevención de la violencia en todas sus formas, hostigamiento sexual y acoso sexual, para los instructores del curso básico de formación militar .  3.- Curso prevención de la violencia en todas sus formas, hostigamiento sexual y acoso sexual, en el sistema educativo militar.;  El indicador Acciones para reforzar el aprendizaje del idioma ingles y francés de mujeres y hombres del Ejercito y Fuerza Aérea Mexicanos, a través de una plataforma didáctica virtual comprende la adquisición de una plataforma didáctica virtual de los idiomas ingles y francés para mujeres y hombres del Ejercito y Fuerza Aérea Mexicanos. 
</t>
    </r>
    <r>
      <rPr>
        <b/>
        <sz val="10"/>
        <rFont val="Montserrat"/>
      </rPr>
      <t>UR:</t>
    </r>
    <r>
      <rPr>
        <sz val="10"/>
        <rFont val="Montserrat"/>
      </rPr>
      <t xml:space="preserve"> 117
El indicador Acciones para el acceso y participación de mujeres a un mayor numero de espacios laborales a través de la construcción de instalaciones militares con perspectiva de genero está integrado por:  1.Construcción de un vestidor para Mujeres y Hombres en la Dirección General de Derechos Humanos.  2.Construcción de un alojamiento para mujeres en el Centro Nacional de Adiestramiento (Santa Gertrudis, Chih.)  3.Construcción de un alojamiento para mujeres en el Centro de Adiestramiento de Policía Militar.  4.Adecuación y adquisición de equipamiento para una sala de reclutamiento y evaluación para mujeres y hombres en la S.D.N. (Lomas de Sotelo, Cd. Mèx.) 5.Construcción de un alojamiento para 100 mujeres en la Dirección General de Fabricas de Vestuario y Equipo 2/a. Fase (El vergel, Iztapalapa, Cd. Mèx.). 
</t>
    </r>
    <r>
      <rPr>
        <b/>
        <sz val="10"/>
        <rFont val="Montserrat"/>
      </rPr>
      <t>UR:</t>
    </r>
    <r>
      <rPr>
        <sz val="10"/>
        <rFont val="Montserrat"/>
      </rPr>
      <t xml:space="preserve"> 116
El indicador Acciones para mejorar la salud materno-fetal y la detección de VPH en mujeres en edad reproductiva, comprende el Equipamiento de una sala materno-fetal en el Hospital de Especialidades de la Mujer y Neonatología (Lomas de Sotelo, Cd. Mèx.) y Adquisición de pruebas de tamizaje primario para genotipificación de VPH en mujeres mayores de 30 años.</t>
    </r>
  </si>
  <si>
    <r>
      <t>Justificación de diferencia de avances con respecto a las metas programadas
UR:</t>
    </r>
    <r>
      <rPr>
        <sz val="10"/>
        <rFont val="Montserrat"/>
      </rPr>
      <t xml:space="preserve"> 139
Ninguna debido a que se cumplió con la meta del trimestre.
</t>
    </r>
    <r>
      <rPr>
        <b/>
        <sz val="10"/>
        <rFont val="Montserrat"/>
      </rPr>
      <t>UR:</t>
    </r>
    <r>
      <rPr>
        <sz val="10"/>
        <rFont val="Montserrat"/>
      </rPr>
      <t xml:space="preserve"> 138
Ninguna, debido a que se cumplió con la meta establecida
</t>
    </r>
    <r>
      <rPr>
        <b/>
        <sz val="10"/>
        <rFont val="Montserrat"/>
      </rPr>
      <t>UR:</t>
    </r>
    <r>
      <rPr>
        <sz val="10"/>
        <rFont val="Montserrat"/>
      </rPr>
      <t xml:space="preserve"> 115
Ninguno, debido a que se cumplió con la meta establecida
</t>
    </r>
    <r>
      <rPr>
        <b/>
        <sz val="10"/>
        <rFont val="Montserrat"/>
      </rPr>
      <t>UR:</t>
    </r>
    <r>
      <rPr>
        <sz val="10"/>
        <rFont val="Montserrat"/>
      </rPr>
      <t xml:space="preserve"> 117
Ninguna, debido a que se cumplió con la meta establecida
</t>
    </r>
    <r>
      <rPr>
        <b/>
        <sz val="10"/>
        <rFont val="Montserrat"/>
      </rPr>
      <t>UR:</t>
    </r>
    <r>
      <rPr>
        <sz val="10"/>
        <rFont val="Montserrat"/>
      </rPr>
      <t xml:space="preserve"> 116
Ninguna, debido a que se cumplió con la meta establecida</t>
    </r>
  </si>
  <si>
    <r>
      <t>Acciones de mejora para el siguiente periodo
UR:</t>
    </r>
    <r>
      <rPr>
        <sz val="10"/>
        <rFont val="Montserrat"/>
      </rPr>
      <t xml:space="preserve"> 139
Ninguna debido a que se cumplió la meta establecida en el trimestre
</t>
    </r>
    <r>
      <rPr>
        <b/>
        <sz val="10"/>
        <rFont val="Montserrat"/>
      </rPr>
      <t>UR:</t>
    </r>
    <r>
      <rPr>
        <sz val="10"/>
        <rFont val="Montserrat"/>
      </rPr>
      <t xml:space="preserve"> 138
Ninguna, debido a que se cumplió con la meta establecida
</t>
    </r>
    <r>
      <rPr>
        <b/>
        <sz val="10"/>
        <rFont val="Montserrat"/>
      </rPr>
      <t>UR:</t>
    </r>
    <r>
      <rPr>
        <sz val="10"/>
        <rFont val="Montserrat"/>
      </rPr>
      <t xml:space="preserve"> 115
Ninguno, debido a que se cumplió con la meta establecida
</t>
    </r>
    <r>
      <rPr>
        <b/>
        <sz val="10"/>
        <rFont val="Montserrat"/>
      </rPr>
      <t>UR:</t>
    </r>
    <r>
      <rPr>
        <sz val="10"/>
        <rFont val="Montserrat"/>
      </rPr>
      <t xml:space="preserve"> 117
Ninguna, debido a que se cumplió con la meta establecida
</t>
    </r>
    <r>
      <rPr>
        <b/>
        <sz val="10"/>
        <rFont val="Montserrat"/>
      </rPr>
      <t>UR:</t>
    </r>
    <r>
      <rPr>
        <sz val="10"/>
        <rFont val="Montserrat"/>
      </rPr>
      <t xml:space="preserve"> 116
Ninguna, debido a que se cumplió con la meta establecida</t>
    </r>
  </si>
  <si>
    <r>
      <t>Acciones realizadas en el periodo
UR:</t>
    </r>
    <r>
      <rPr>
        <sz val="10"/>
        <rFont val="Montserrat"/>
      </rPr>
      <t xml:space="preserve"> 711
En el segundo trimestre de 2024, se implementaron las siguientes acciones: Indicador 155 Promoción de las buenas prácticas laborales en materia de inclusión, igualdad, combate a la violencia laboral, y conciliación trabajo-familia. - Se llevó a cabo la primera sesión del Comité de Igualdad Laboral y No Discriminación de la SHCP. 157 acciones estratégicas en temas de igualdad entre mujeres y hombres (foros, talleres, eventos y marco jurídico, entre otros).  Se realizaron 9 cursos de sensibilización y capacitación en materia de igualdad, no discriminación, y prevención y atención del hostigamiento y acoso sexual, con la participación de 285 personas servidoras públicas. Indicador 160 capacitación y sensibilización. Se implementaron 6 cursos sobre liderazgo y empoderamiento de las mujeres hacendarias, así como un curso en vinculación interinstitucional con la SER sobre presupuestos con perspectiva de género, con éstas acciones se benefició a 223 personas servidoras públicas. Indicador 160 difusión-campañas. - Se diseñaron y difundieron 30 instrumentos de comunicación (7 infografías, 11 cartas informativas y 12 publicaciones) que fueron distribuidos al personal de la SHCP y de las entidades que conforman el Sector Coordinado mediante los correos electrónicos institucionales. </t>
    </r>
  </si>
  <si>
    <r>
      <t>Justificación de diferencia de avances con respecto a las metas programadas
UR:</t>
    </r>
    <r>
      <rPr>
        <sz val="10"/>
        <rFont val="Montserrat"/>
      </rPr>
      <t xml:space="preserve"> 711
Durante el segundo trimestre de 2024, se cumplieron al 100% la mayoría de las metas comprometidas por indicador. Indicador 155 Promoción de las buenas prácticas laborales en materia de inclusión, igualdad, combate a la violencia laboral, y conciliación trabajo-familia. Al tratarse de un indicador semestral, se programaron 2 actividades en el primer reporte, no obstante, se realizó sólo 1 actividad. 157 acciones estratégicas en temas de igualdad entre mujeres y hombres (foros, talleres, eventos y marco jurídico, entre otros).  Se programó un total de 250 personas para el trimestre y se benefició a 285 servidoras y servidores públicos. Indicador 160 capacitación y sensibilización.  Para este indicador se programaron 200 personas capacitadas, y al termino del trimestre se capacitaron a 223 personas en total. Indicador 160 difusión-campañas.  En este trimestre se programaron 20 materiales de comunicación y difusión, cuya cantidad fue cumplida en el periodo que se informa porque se elaboraron y difundieron 30 instrumentos.</t>
    </r>
  </si>
  <si>
    <r>
      <t>Acciones de mejora para el siguiente periodo
UR:</t>
    </r>
    <r>
      <rPr>
        <sz val="10"/>
        <rFont val="Montserrat"/>
      </rPr>
      <t xml:space="preserve"> 711
Indicador 155 Promoción de las buenas prácticas laborales en materia de inclusión, igualdad, combate a la violencia laboral, y conciliación trabajo-familia. Se sugiere apoyarse de las Coordinaciones Administrativas de las UR para la convocatoria de las actividades que están por realizarse. 157 acciones estratégicas en temas de igualdad entre mujeres y hombres (foros, talleres, eventos y marco jurídico, entre otros). Se recomienda privilegiar la modalidad presencial para las acciones de sensibilización y capacitación en materia de hostigamiento y acoso sexual, siempre y cuando, las condiciones técnicas, laborales y sanitarias, así lo permitan. Indicador 160 capacitación y sensibilización.  Es recomendable elaborar y difundir un documento sobre la oferta de capacitación que ofertan las diversas dependencias y entidades de la Administración Pública Federal, así como el sector académico. Indicador 610 difusión-campañas. A partir de la experiencia obtenida, se recomienda continuar con la vinculación interinstitucional con las dependencias y entidades del sector coordinado para la difusión de los instrumentos de comunicación. </t>
    </r>
  </si>
  <si>
    <r>
      <t>Acciones realizadas en el periodo
UR:</t>
    </r>
    <r>
      <rPr>
        <sz val="10"/>
        <rFont val="Montserrat"/>
      </rPr>
      <t xml:space="preserve"> 812
Se cumplió con la meta programada de acciones en cumplimiento con las posturas y obligaciones internacionales de México en materia inclusión y no discriminación de mujeres y niñas y de grupos en situación de vulnerabilidad. Durante el segundo trimestre de 2024, se realizaron los siguientes eventos: el evento Avanzar hacia una sociedad del cuidado, el Foro con Organizaciones de la Sociedad Civil en el marco de la presentación del Examen Nacional sobre avances y retos en la aplicación de la Declaración y Plataforma de Acción de Beijing (PAB), y el X Informe Periódico ante el Comité para la Eliminación de la Discriminación contra la Mujer; el Foro Nacional con Organizaciones y Colectivos de la Sociedad Civil con presencia o trabajo en México, rumbo a la III Conferencia Ministerial sobre Políticas Exteriores Feministas; la III Conferencia Ministerial de Políticas Exteriores Feministas y la Primera Sesión Ordinaria 2024 del Mecanismo de Seguimiento de Casos de Tortura Sexual Cometida contra las Mujeres.</t>
    </r>
  </si>
  <si>
    <r>
      <t>Justificación de diferencia de avances con respecto a las metas programadas
UR:</t>
    </r>
    <r>
      <rPr>
        <sz val="10"/>
        <rFont val="Montserrat"/>
      </rPr>
      <t xml:space="preserve"> 812
A través de estas acciones se fortalecieron las perspectivas internacionales en torno a los temas de: política exterior feminista, cumplimiento de la CEDAW y la Plataforma de Acción de Beijing, cuidados y derechos sexuales y reproductivos.</t>
    </r>
  </si>
  <si>
    <r>
      <t>Acciones de mejora para el siguiente periodo
UR:</t>
    </r>
    <r>
      <rPr>
        <sz val="10"/>
        <rFont val="Montserrat"/>
      </rPr>
      <t xml:space="preserve"> 812
Sin información</t>
    </r>
  </si>
  <si>
    <r>
      <t>Acciones realizadas en el periodo
UR:</t>
    </r>
    <r>
      <rPr>
        <sz val="10"/>
        <rFont val="Montserrat"/>
      </rPr>
      <t xml:space="preserve"> 610
Ejecución de las actividades programadas  de capacitación para la sensibilización, formación del personal de la Secretaría de Relaciones Exteriores, para la incorporación de la perspectiva de género, la mejora en la cultura laboral y la prevención de la violencia. Para el segundo trimestre en particular y en atención a las solicitudes específicas de capacitación, se realizaron actividades cuya  población objetivo fue  niñas, niños y adolescentes, así como personal docente, madres y padres de familia. </t>
    </r>
  </si>
  <si>
    <r>
      <t>Justificación de diferencia de avances con respecto a las metas programadas
UR:</t>
    </r>
    <r>
      <rPr>
        <sz val="10"/>
        <rFont val="Montserrat"/>
      </rPr>
      <t xml:space="preserve"> 610
Se implementó una serie de capacitaciones adicionales a las programadas  para la prevención de la violencia en contra de niñas, niños y adolescentes.</t>
    </r>
  </si>
  <si>
    <r>
      <t>Acciones de mejora para el siguiente periodo
UR:</t>
    </r>
    <r>
      <rPr>
        <sz val="10"/>
        <rFont val="Montserrat"/>
      </rPr>
      <t xml:space="preserve"> 610
Coordinar las actividades en cumplimiento con la Programación, enfocadas a la mejora continua y la profesionalización en virtud de que la mayoría del personal ya cuenta con actividades de sensibilización cursadas. Atender las solicitudes de capacitación de acuerdo con las necesidades del servicio en busca de una mejor cultura laboral.</t>
    </r>
  </si>
  <si>
    <r>
      <t>Acciones realizadas en el periodo
UR:</t>
    </r>
    <r>
      <rPr>
        <sz val="10"/>
        <rFont val="Montserrat"/>
      </rPr>
      <t xml:space="preserve"> 151
Porcentaje de casos de mujeres, niñas, niños y adultos mayores mexicanos en el exterior, en situación de maltrato, atendidos bajo el subprograma Igualdad de Género. Del 1 de abril al 30 de junio de 2024, las representaciones de México en el exterior atendieron 384 casos de mujeres, niñas, niños y adultos mayores mexicanos en el exterior, en situación de maltrato, de los cuales 78 eran hombres, 287 eran mujeres, 12 eran niñas y 7 eran niños.   Mujeres: 299  Hombres: 85;  Porcentaje de casos de personas mexicanas en situación vulnerable, atendidas para su repatriación a México en el marco del subprograma Igualdad de Género. Del 1 de abril al 30 de junio de 2024, las representaciones de México en el exterior atendieron 126 casos de personas mexicanas en situación vulnerable, atendidas para su repatriación a México, de las cuales 74 eran hombres, 34 eran mujeres, 8 eran niñas y 10 eran niños.   Mujeres: 42  Hombres: 84;  Porcentaje de personas mexicanas en el exterior, posibles víctimas de;  Porcentaje de casos de protección consular de mexicanas en reclusión en el extranjero, atendidos en el marco del subrograma Igualdad de Género. Del 1 de abril al 30 de junio de 2024, las representaciones de México en el exterior atendieron 184 casos de mexicanas en reclusión en el extranjero.     Mujeres: 184  Hombres: 0</t>
    </r>
  </si>
  <si>
    <r>
      <t>Justificación de diferencia de avances con respecto a las metas programadas
UR:</t>
    </r>
    <r>
      <rPr>
        <sz val="10"/>
        <rFont val="Montserrat"/>
      </rPr>
      <t xml:space="preserve"> 151
El indicador que da seguimiento a los casos de personas mexicanas en situación vulnerable, atendidas para su repatriación a México en el subprograma Igualdad de Género, no alcanzó la meta programada, como resultado de la disminución en las solicitudes de repatriación por parte de personas mexicanas en el exterior.  *Es importante señalar que la asistencia y protección consular a personas mexicanas en el exterior se brinda únicamente a petición de parte y es voluntaria.;  El indicador que da seguimiento a los casos de mujeres, niñas, niños y adultos mayores mexicanos en el exterior, en situación de maltrato, atendidos bajo el subprograma Igualdad de Género cumplió la meta programada, como consecuencia de un mínimo aumento en las solicitudes de asistencia y protección consular por parte de personas mexicanas en el exterior.;  El indicador referente a los casos de mujeres mexicanas recluidas en el extranjero, atendidas bajo el subprograma Igualdad de Género alcanzó la meta trimestral prog;  El indicador que da seguimiento a las personas mexicanas en el exterior, posibles víctimas de trata de personas presenta un cumplimiento superior a la meta programada al trimestre (5000), derivado de un aumento en las solicitudes de asistencia y protección consular en este ámbito durante el segundo trimestre del año, así como por el aumento de personas menores de edad detenidas durante su intento de cruce hacia Estados Unidos. Algunas de estas personas menores son procesadas mediante la Ley para la Protección de las Víctimas del Tráfico de Personas en Estados Unidos, mejor conocida como Ley William Wilberforce, cuyo objetivo es proteger a niñas, niños y adolescentes migrantes no acompañados de ser víctimas de trata de personas, por lo que las y los menores que son procesados mediante dicha ley no necesariamente son víctimas de trata de personas, sino que son consideradas como posibles víctimas por las autoridades estadounidenses.</t>
    </r>
  </si>
  <si>
    <r>
      <t>Acciones de mejora para el siguiente periodo
UR:</t>
    </r>
    <r>
      <rPr>
        <sz val="10"/>
        <rFont val="Montserrat"/>
      </rPr>
      <t xml:space="preserve"> 151
Porcentaje de casos de personas mexicanas en situación vulnerable, atendidas para su repatriación a México en el marco del subprograma Igualdad de Género. La red consular continuará brindando asistencia y protección consular a personas mexicanas en situación vulnerable que requieran ser repatriadas a México.;  Porcentaje de casos de mujeres, niñas, niños y adultos mayores mexicanos en el exterior, en situación de maltrato, atendidos bajo el subprograma Igualdad de Género. La red consular continuará promoviendo los servicios que ofrecen a las  mujeres, niñas, niños y adultos mayores mexicanos en el exterior, en situación de maltrato.;  Porcentaje de personas mexicanas en el exterior, posibles víctimas de trata de personas atendidas bajo el subprograma Protección consular y asistencia a las personas mexicanas víctimas de trata de personas en el exterior. La red consular continuará brindando asistencia y protección consular a las personas mexicanas en el exterior víctimas o posibles vícti;  Porcentaje de casos de protección consular de mexicanas en reclusión en el extranjero, atendidos en el marco del subrograma Igualdad de Género. La red consular continuará ofreciendo servicios a las  mexicanas en reclusión en el extranjero.</t>
    </r>
  </si>
  <si>
    <r>
      <t>Acciones realizadas en el periodo
UR:</t>
    </r>
    <r>
      <rPr>
        <sz val="10"/>
        <rFont val="Montserrat"/>
      </rPr>
      <t xml:space="preserve"> V00
Tasa de variación de los Centros Externos de Atención para Mujeres en situación de violencia apoyados por el  Programa. Para el segundo no se programaron acciones por parte de los Refugios y CEA, sin embargo, el Programa realizó acciones enfocadas en la operación de este, tales como Apertura de la Convocatoria, aprobación de proyectos, firma de convenios y se espera la transferencia de los recursos federales a los proyectos que han formalizado su participación en el Programa de Apoyo para Refugios Especializados para Mujeres Victimas de Género, sus Hijos e Hijas 2024.;  Porcentaje de Refugios apoyados en el periodo establecido, respecto de la meta programada. Durante el primer semestre de 2024, se concretó la firma de 75 convenios con Refugios especializados, lo cual nos permitió superar la meta y firmar 3 convenios más de lo programado.;  Porcentaje de mujeres en situación de violencia atendidas en los Refugios y Centros Externos de Atención en el año en curso. Durante el primer trimestre de 2024 se atendieron a 9,699 mujeres en los Refugios y/o Centros Externos de Atención, a través de servicios básicos de alimentación, vestido y calzado, además de disponer de cocina y comedor, servicio médico, apoyo psicológico, terapias o pláticas grupales, talleres de manualidades u oficios, apoyo jurídico y en derechos humanos, fortaleciendo la infraestructura. Por lo que se obtuvo un avance del 112.78% respecto a la meta programada. </t>
    </r>
  </si>
  <si>
    <r>
      <t>Justificación de diferencia de avances con respecto a las metas programadas
UR:</t>
    </r>
    <r>
      <rPr>
        <sz val="10"/>
        <rFont val="Montserrat"/>
      </rPr>
      <t xml:space="preserve"> V00
Tasa de variación de los Centros Externos de Atención para Mujeres en situación de violencia apoyados por el Programa.  Para el presente trimestre no se reporta avance en los Indicadores por parte de los Refugios y CEA, debido a que la frecuencia de medición es anual.;  Porcentaje de Refugios apoyados en el periodo establecido, respecto de la meta programada. La diferencia se debe a que en el presente ejercicio fiscal la segunda convocatoria se llevo a cabo durante el segundo trimestre, lo que muestra ya el total de los refugios apoyados. ;  Porcentaje de mujeres en situación de violencia atendidas en los Refugios y Centros Externos de Atención en el año en curso. Se brindó la atención integral que demandaron las mujeres en situación de violencia extrema en los Refugios y Centros Externos de Atención y se fortaleció a  los refugios y CEA, en el mantenimiento de instalaciones, adquisición de equipamiento, contratación de personal, capacitación para el desarrollo de habilidades para el auto empleo, la inserción laboral y la auto gestión económica de las usuarias; así como para la profesionalización de las y los profesionistas.</t>
    </r>
  </si>
  <si>
    <r>
      <t>Acciones de mejora para el siguiente periodo
UR:</t>
    </r>
    <r>
      <rPr>
        <sz val="10"/>
        <rFont val="Montserrat"/>
      </rPr>
      <t xml:space="preserve"> V00
Tasa de variación de los Centros Externos de Atención para Mujeres en situación de violencia apoyados por el Programa. Se brindará el acompañamiento a los Refugios y CEA.;  Porcentaje de Refugios apoyados en el periodo establecido, respecto de la meta programada. Se dará seguimiento a los trabajos realizados por los Refugios para que continúen trabajando en la adecuada atención.</t>
    </r>
  </si>
  <si>
    <r>
      <t>Acciones realizadas en el periodo
UR:</t>
    </r>
    <r>
      <rPr>
        <sz val="10"/>
        <rFont val="Montserrat"/>
      </rPr>
      <t xml:space="preserve"> V00
Porcentaje de mujeres de 15 años y más que declararon haber sufrido al menos un incidente de violencia por parte de su pareja en los últimos 12 meses, atendidas por el PAIMEF. Durante el segundo trimestre se brindaron servicios de orientación y atención especializada que beneficiaron a un total 47,390 mujeres en situación de violencia, de las cuales 18,750 mujeres fueron beneficiadas con servicios de orientación y 28,640 mujeres con servicios de atención integral especializada. De estas cifras 28,510 mujeres declararon haber experimentado incidentes de violencia por parte de su última pareja. En conjunto, se ofrecieron 108,646 servicios de orientación y atención, de los cuales 97, 387 correspondieron a servicios de atención especializada y 11,259 a servicios de orientación.;  Porcentaje de unidades de atención del PAIMEF operadas por las instancias de mujeres en las entidades. Durante segundo trimestre, el PAIMEF priorizó el fortalecimiento de las unidades de orientación y atención especializada contando con 428, las cuales se brindaron servicios de orientación y atención especializada integral dando un total de 108,646 servicios, y beneficiando a un total de 18,750 mujeres con servicios de orientación y 28,640 mujeres con servicios de atención especializada de las cuales 28,510 son mujeres de 15 años y más que declararon haber sufrido un incidente de violencia por parte de su pareja en los últimos doce meses. Representan una meta superior, esta variación obedece a que el programa enfocó sus esfuerzos al fortalecimiento de los servicios de orientación y atención a mujeres en situación de violencia.</t>
    </r>
  </si>
  <si>
    <r>
      <t>Justificación de diferencia de avances con respecto a las metas programadas
UR:</t>
    </r>
    <r>
      <rPr>
        <sz val="10"/>
        <rFont val="Montserrat"/>
      </rPr>
      <t xml:space="preserve"> V00
Porcentaje de unidades de atención del PAIMEF operadas por las instancias de mujeres en las entidades. La variación de la meta es debido a la veda electoral y con ello el retraso del inicio de la mayoría de las acciones que las IMEF implementan en sus programas anuales. De igual forma, algunas cuestiones administrativas y la incorporación de los nuevos equipos en las Instancias. Los recursos que se otorgan a las IMEF, a través del PAIMEF, se distribuyen al inicio del segundo trimestre. En ese sentido, ya se cuenta con 428 unidades de orientación y atención especializada, cuyo número se espera que permanezca constante, ya que, de haber alguna variación, al final del año, ésta sería mínima.;  Porcentaje de mujeres de 15 años y más que declararon haber sufrido al menos un incidente de violencia por parte de su pareja en los últimos 12 meses, atendidas por el PAIMEF. La meta alcanzada para este periodo es 0.29% debido a la periodicidad anual del indicador, sin embargo el PAIMEF enfoca sus esfuerzos al fortalecimiento de los servicios de orientación y atención a mujeres en situación de violencia.</t>
    </r>
  </si>
  <si>
    <r>
      <t>Acciones de mejora para el siguiente periodo
UR:</t>
    </r>
    <r>
      <rPr>
        <sz val="10"/>
        <rFont val="Montserrat"/>
      </rPr>
      <t xml:space="preserve"> V00
Porcentaje de mujeres de 15 años y más que declararon haber sufrido al menos un incidente de violencia por parte de su pareja en los últimos 12 meses, atendidas por el PAIMEF. Se brindara acompañamiento a las 32 IMEF para el cumplimiento de las acciones que contemplan los programas anuales. </t>
    </r>
  </si>
  <si>
    <r>
      <t>Acciones realizadas en el periodo
UR:</t>
    </r>
    <r>
      <rPr>
        <sz val="10"/>
        <rFont val="Montserrat"/>
      </rPr>
      <t xml:space="preserve"> EZQ
Se están llevando a cabo las actividades administrativas correspondientes para la producción, difusión y estudio post test de la campaña institucional 2024 México es diversidad, inclusión y derechos versión 20 años abrazando la diversidad.</t>
    </r>
  </si>
  <si>
    <r>
      <t>Justificación de diferencia de avances con respecto a las metas programadas
UR:</t>
    </r>
    <r>
      <rPr>
        <sz val="10"/>
        <rFont val="Montserrat"/>
      </rPr>
      <t xml:space="preserve"> EZQ
El indicador es anual por lo que no hay desviaciones en la meta.</t>
    </r>
  </si>
  <si>
    <r>
      <t>Acciones de mejora para el siguiente periodo
UR:</t>
    </r>
    <r>
      <rPr>
        <sz val="10"/>
        <rFont val="Montserrat"/>
      </rPr>
      <t xml:space="preserve"> EZQ
No hay acciones de mejora</t>
    </r>
  </si>
  <si>
    <r>
      <t>Acciones realizadas en el periodo
UR:</t>
    </r>
    <r>
      <rPr>
        <sz val="10"/>
        <rFont val="Montserrat"/>
      </rPr>
      <t xml:space="preserve"> 911
Porcentaje de mujeres a las que se realizó evaluaciones de riesgo con metodología con perspectiva de género y fueron incorporadas derivado de su labor. Para este segundo trimestre se incorporaron 13 mujeres de un total de 17 defensores de derechos humanos y periodistas a quienes se les realizo un análisis de riesgo con perspectiva de género, se obtuvo un avance del 24% con respecto a la meta programada en el año de 100, y un 48% con relación a las 50 mujeres acumuladas programadas al periodo y las 24 acumuladas al periodo. La metodología utilizada para la elaboración de estudios de análisis de riesgo incorpora la perspectiva de género como un enfoque transversal que busca eliminar las brechas de desigualdad en la protección integral que se brinda desde el Mecanismo.</t>
    </r>
  </si>
  <si>
    <r>
      <t>Justificación de diferencia de avances con respecto a las metas programadas
UR:</t>
    </r>
    <r>
      <rPr>
        <sz val="10"/>
        <rFont val="Montserrat"/>
      </rPr>
      <t xml:space="preserve"> 911
Porcentaje de mujeres a las que se realizó evaluaciones de riesgo con metodología con perspectiva de género y fueron incorporadas derivado de su labor. La variación de la meta se ve impactada por factores que reducen de manera sustancial los riesgos y amenazas que enfrentan las mujeres periodistas y defensoras de derechos humanos, acciones como la eficiencia del  trabajo que realizan autoridades de los 3 ámbitos de gobierno, de las acciones de capacitación para concientizar a servidores públicos sobre la importancia de garantizar el libre ejercicio del periodismo y la defensa de los derechos humanos, así como de la consolidación interinstitucional que ha ido construyendo el mecanismo de protección a nivel nacional. La disminución en la cantidad de mujeres a las que se realizó evaluaciones de riesgo con metodología con perspectiva de género y fueron incorporadas deberá de ser gradual en la medida en que disminuya la violencia y se atiendan las fuentes que generan un potencial riesgo para el ejercicio de su labor.</t>
    </r>
  </si>
  <si>
    <r>
      <t>Acciones de mejora para el siguiente periodo
UR:</t>
    </r>
    <r>
      <rPr>
        <sz val="10"/>
        <rFont val="Montserrat"/>
      </rPr>
      <t xml:space="preserve"> 911
Porcentaje de mujeres a las que se realizó evaluaciones de riesgo con metodología con perspectiva de género y fueron incorporadas derivado de su labor. Se comunica que desde el Mecanismo de Protección para Personas Defensoras de Derechos Humanos y Periodistas se continuará con las labores de sensibilización y capacitación a las autoridades de los Gobiernos locales que se encargan de la atención de las agresiones que sufren las personas defensoras de Derechos humanos y personas periodistas que por su labor se encuentran en riesgo tales como: las Fiscalías generales; Secretarías de Seguridad Pública, Secretarías de Gobierno entre otras.   Cabe señalar que la intención es que el número de personas incorporadas al Mecanismo disminuya, lo que representaría la consolidación del   respeto irrestricto a sus derechos. La metodología utilizada para ello es a través del enfoque interseccional donde se visibiliza que una mujer periodista o defensora de derechos humanos puede tener varias discriminaciones que sumadas la afectan en el goce y en disfrute de sus derechos.</t>
    </r>
  </si>
  <si>
    <r>
      <t>Acciones realizadas en el periodo
UR:</t>
    </r>
    <r>
      <rPr>
        <sz val="10"/>
        <rFont val="Montserrat"/>
      </rPr>
      <t xml:space="preserve"> G00
En el segundo trimestre se llevó a cabo la difusión de la campaña: Derechos de niñas, niños y adolescentes, versión: Uniones infantiles forzadas a través de las redes sociales institucionales Facebook, X, Instagram y la página web del Conapo.</t>
    </r>
  </si>
  <si>
    <r>
      <t>Justificación de diferencia de avances con respecto a las metas programadas
UR:</t>
    </r>
    <r>
      <rPr>
        <sz val="10"/>
        <rFont val="Montserrat"/>
      </rPr>
      <t xml:space="preserve"> G00
Por falta de presupuesto, la Secretaría General del Consejo Nacional de Población no pudo llevar a cabo las acciones en materia de difusión que se habían proyectado en la Estrategia y Programa Anual de Comunicación Social para el Ejercicio Fiscal 2024, que constaba de contratar la transmisión de los mensajes en radio y medios complementarios, los compromisos contraídos durante 2023 en materia de comunicación serán liquidados con el presupuesto autorizado para 2024</t>
    </r>
  </si>
  <si>
    <r>
      <t>Acciones de mejora para el siguiente periodo
UR:</t>
    </r>
    <r>
      <rPr>
        <sz val="10"/>
        <rFont val="Montserrat"/>
      </rPr>
      <t xml:space="preserve"> G00
No se identificó ninguna acción de mejora. </t>
    </r>
  </si>
  <si>
    <r>
      <t>Acciones realizadas en el periodo
UR:</t>
    </r>
    <r>
      <rPr>
        <sz val="10"/>
        <rFont val="Montserrat"/>
      </rPr>
      <t xml:space="preserve"> V00
Porcentaje de avance de las acciones de coadyuvancia para las alertas de género. Para el segundo trimestre, la meta se cumplió al 100% toda vez  que se realizaron un total de 30 Sesiones Ordinarias de los Grupos Interinstitucional y Multidisciplinarios (GIM), que brindan seguimiento a los procesos de Alertas de Violencia de Género contra las Mujeres (AVGM) de los estado de Baja California, Campeche, Durango, Guerrero, Jalisco, Morelos, Oaxaca, Puebla, Quintana Roo, San Luís Potosí, Sinaloa, Sonora, Tlaxcala, Veracruz y Zacatecas. ;  Porcentaje de avance en la aplicación de los criterios que rigen el mecanismo para acceder a los subsidios destinados a la creación y el fortalecimiento de los CJM. La meta de dicho indicador se cumplió al 100% toda vez que se autorizaron proyectos para 15 entidades federativas (Baja California, Baja California Sur, Campeche, Colima, Chiapas, Chihuahua, Coahuila, Guerrero, Michoacán, Oaxaca, Quintana Roo, Sinaloa, Sonora, Tabasco y Zacatecas) para la creaci;  Porcentaje de avance en las acciones para la instrumentación y seguimiento de algunas líneas de la SEGOB conforme a la LGIMH. Durante el segundo trimestre, la meta se cumplió al 100% ya que se realizaron 15 cursos en diversas temáticas relacionadas a: Prevención de la violencia de género; Prevención de la violencia mediática; Violencia de género; Violencia vicaria; Fortalecimiento a la actuación policial con perspectiva de género y derechos humanos; Curso Intermedio de Atención Integral al Aborto Seguro; Las Unidades de Igualdad de Género en el proceso de transversalización; Ruta de atención a mujeres víctimas de violencia; Ley Olimpia; Mecanismos para la prevención, atención y sanción del acoso y hostigamiento sexual en la Administración Pública Federal; Violencia en las relaciones de pareja; Lenguaje incluyente y no sexista e Igualdad y no discriminación de género. Beneficiando a 1,795 personas (900 mujeres; 485 hombres y 410 personas que no pusieron el sexo).</t>
    </r>
  </si>
  <si>
    <r>
      <t>Justificación de diferencia de avances con respecto a las metas programadas
UR:</t>
    </r>
    <r>
      <rPr>
        <sz val="10"/>
        <rFont val="Montserrat"/>
      </rPr>
      <t xml:space="preserve"> V00
Sin información</t>
    </r>
  </si>
  <si>
    <r>
      <t>Acciones de mejora para el siguiente periodo
UR:</t>
    </r>
    <r>
      <rPr>
        <sz val="10"/>
        <rFont val="Montserrat"/>
      </rPr>
      <t xml:space="preserve"> V00
Sin información</t>
    </r>
  </si>
  <si>
    <r>
      <t>Acciones realizadas en el periodo
UR:</t>
    </r>
    <r>
      <rPr>
        <sz val="10"/>
        <rFont val="Montserrat"/>
      </rPr>
      <t xml:space="preserve"> 200
Intercambiar experiencias, buenas prácticas y acciones en materia de perspectiva de género e igualdad laboral y no discriminación con Unidades de Género en los Congresos Locales, con la difusión de información con las titulares de las Unidades de Género en los Congresos Estatales relativas a lo siguiente: Eventos 17, Documentos Especializados 27, Conferencia Naranja 4  CERTIFICACIÓN EN IGUALDAD LABORAL Y NO DISCRIMINACIÓN.   ACCIONES DE DIFUSIÓN PERMANENTE.  ACTUALIZACIÓN DEL MICROSITIO WEB.  ACCIONES PARA LA PREVENCIÓN, ATENCIÓN Y SANCIÓN DE LA VIOLENCIA DE GÉNERO AL INTERIOR DEL SENADO DE LA REPÚBLICA.  PREVENCIÓN, ATENCIÓN Y SANCIÓN  OTRAS ACCIONES PARA EL LOGRO DE LOS INDICADORES  TAREAS DE IMPACTO LEGISLATIVO</t>
    </r>
  </si>
  <si>
    <r>
      <t>Justificación de diferencia de avances con respecto a las metas programadas
UR:</t>
    </r>
    <r>
      <rPr>
        <sz val="10"/>
        <rFont val="Montserrat"/>
      </rPr>
      <t xml:space="preserve"> 200
Se hace de conocimiento que en el archivo de Anexo 1 Población atendida, no se desglosa la edad, ya que no es el deseo de las personas, proporcionarla. </t>
    </r>
  </si>
  <si>
    <r>
      <t>Acciones de mejora para el siguiente periodo
UR:</t>
    </r>
    <r>
      <rPr>
        <sz val="10"/>
        <rFont val="Montserrat"/>
      </rPr>
      <t xml:space="preserve"> 200
Sin información</t>
    </r>
  </si>
  <si>
    <t xml:space="preserve">Avance en los Programas Presupuestarios con Erogaciones para la Igualdad entre Mujeres y Hombres, Anexo 13, PEF 2024
    Periodo Enero - Junio  </t>
  </si>
  <si>
    <t>Presupuesto anual aprobado para el Programa presupuestario registrado en el Anexo 13 del PEF 2024</t>
  </si>
  <si>
    <t>Gasto Pagado
Enero-junio</t>
  </si>
  <si>
    <t>Actividades de apoyo Administrativo</t>
  </si>
  <si>
    <r>
      <t xml:space="preserve">Monto Aprobado </t>
    </r>
    <r>
      <rPr>
        <sz val="12"/>
        <rFont val="Montserrat"/>
      </rPr>
      <t xml:space="preserve">
(millones de pesos)</t>
    </r>
  </si>
  <si>
    <t>Programa orientado a actividades de apoyo administrativo (servicios básicos, capacitación, vigilancia servicio de información en medios masivos, arrendamiento del inmueble) y Servicios Personales.</t>
  </si>
  <si>
    <r>
      <t>Justificación de diferencia de avances con respecto a las metas programadas
UR:</t>
    </r>
    <r>
      <rPr>
        <sz val="10"/>
        <rFont val="Montserrat"/>
      </rPr>
      <t xml:space="preserve"> HHG</t>
    </r>
  </si>
  <si>
    <r>
      <t>Acciones de mejora para el siguiente periodo
UR:</t>
    </r>
    <r>
      <rPr>
        <sz val="10"/>
        <rFont val="Montserrat"/>
      </rPr>
      <t xml:space="preserve"> HHG</t>
    </r>
  </si>
  <si>
    <t>O001</t>
  </si>
  <si>
    <t>Actividades de apoyo a la función pública y buen gobierno</t>
  </si>
  <si>
    <t>Programa orientado a las actividades de apoyo a la función pública y buen gobierno.</t>
  </si>
  <si>
    <r>
      <t xml:space="preserve">Acciones realizadas en el periodo
UR: HHG
</t>
    </r>
    <r>
      <rPr>
        <sz val="10"/>
        <rFont val="Montserrat"/>
      </rPr>
      <t>Se cumplieron las obligaciones de pago en materia de servicios básicos para el óptimo funcionamiento de las instalaciones (energía eléctrica, telefonía convencional, servicio de agua potable, capacitación, entre otros); además de cubrir las erogaciones por servicios de vigilancia.
El recurso erogado representa el 43.24 por ciento con respecto al presupuesto programado modificado al periodo, lo que permitió contar con los servicios necesarios para el desarrollo de actividades institucionales.</t>
    </r>
  </si>
  <si>
    <r>
      <rPr>
        <b/>
        <sz val="10"/>
        <rFont val="Montserrat"/>
      </rPr>
      <t>Acciones realizadas en el periodo</t>
    </r>
    <r>
      <rPr>
        <sz val="10"/>
        <rFont val="Montserrat"/>
      </rPr>
      <t xml:space="preserve">
</t>
    </r>
    <r>
      <rPr>
        <b/>
        <sz val="10"/>
        <rFont val="Montserrat"/>
      </rPr>
      <t>UR:</t>
    </r>
    <r>
      <rPr>
        <sz val="10"/>
        <rFont val="Montserrat"/>
      </rPr>
      <t xml:space="preserve"> HHG
Durante el segundo trimestre de 2024 se concluyó la Visita de Inspección número 2024-47-HHG-OICE-VI-003 al Proceso de Seguimiento al PROIGUALDAD 2020 – 2024, la cual tuvo como objetivo verificar la eficacia, eficiencia y efectividad del seguimiento que realizan las Unidades Administrativas del INMUJERES, al cumplimiento de las acciones puntuales del PROIGUALDAD 2020-2024, por parte de la Administración Pública Federal, desde un enfoque de orientación a resultados y cumplimiento de objetivos, metas. Como resultado de este acto de fiscalización se emitieron tres hallazgos definitivos, de los cuales derivaron cinco recomendaciones.
Al inicio del segundo trimestre, la solicitud de aclaración que derivó del “Informe Individual de auditoría emitido con motivo de la fiscalización superior de la Cuenta Pública 2019” como resultado de la Auditoría No. 1459-GB Programa de Fortalecimiento a la Transversalidad de la Perspectiva de Género realizada por la Auditoría Superior de la Federación (ASF), tenía un avance de recuperación y/o justificación de 100%. Sin embargo, el pago de las cargas financieras a cargo de un municipio del Estado de México se encontraba pendiente y fue realizado durante el trimestre que se informa, razón por la cual, la entidad se encuentra a la espera del pronunciamiento de atención por parte de la ASF.
Asimismo, durante el segundo trimestre de 2024, la ASF emitió pronunciamiento mediante el cual dio por atendidas las 10 Recomendaciones que derivaron de los hallazgos definitivos de la Auditoría al Desempeño 188 Fortalecimiento de la Igualdad Sustantiva entre Mujeres y Hombres a las cuales el Órgano Interno de Control Específico (OICE) en el Instituto Nacional de las Mujeres daba seguimiento.</t>
    </r>
  </si>
  <si>
    <t>Comisión Nacional de Salud Mental y Adicciones</t>
  </si>
  <si>
    <t>UR: NAW</t>
  </si>
  <si>
    <t>Instituto Nacional de Ciencias Penales</t>
  </si>
  <si>
    <t>Agricultura y Desarrollo Rural</t>
  </si>
  <si>
    <r>
      <t xml:space="preserve">Sin meta al
periodo
(N/A) </t>
    </r>
    <r>
      <rPr>
        <b/>
        <vertAlign val="superscript"/>
        <sz val="11"/>
        <color theme="0"/>
        <rFont val="Montserrat"/>
      </rPr>
      <t>1/</t>
    </r>
  </si>
  <si>
    <t>1/ Corresponde a los indicadores con metas trimestrales, sin embargo, existen indicadores con metas semestrales y anuales que se contabilizaran como “Con avance” o “Sin avance” en el trimestral en que se cumpla el plazo para el reporte de la meta.
Fuente: Dependencias y entidades de la Administración Pública Federal.</t>
  </si>
  <si>
    <t>TYY</t>
  </si>
  <si>
    <r>
      <t xml:space="preserve">EVOLUCIÓN DE LAS EROGACIONES CORRESPONDIENTES AL ANEXO PARA LA IGUALDAD ENTRE MUJERES Y HOMBRES
ENERO-JUNIO
</t>
    </r>
    <r>
      <rPr>
        <sz val="11"/>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</si>
</sst>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0.0"/>
    <numFmt numFmtId="166" formatCode="_-* #,##0_-;\-* #,##0_-;_-* &quot;-&quot;??_-;_-@_-"/>
    <numFmt numFmtId="167" formatCode="_-* #,##0.0_-;\-* #,##0.0_-;_-* &quot;-&quot;??_-;_-@_-"/>
    <numFmt numFmtId="168" formatCode="00"/>
  </numFmts>
  <fonts count="44" x14ac:knownFonts="1">
    <font>
      <sz val="10"/>
      <name val="Soberana Sans"/>
      <family val="2"/>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Soberana Sans"/>
      <family val="2"/>
    </font>
    <font>
      <sz val="11"/>
      <color theme="1"/>
      <name val="Montserrat"/>
    </font>
    <font>
      <sz val="11"/>
      <name val="Montserrat"/>
    </font>
    <font>
      <sz val="10"/>
      <color theme="1"/>
      <name val="Montserrat"/>
    </font>
    <font>
      <sz val="10"/>
      <name val="Montserrat"/>
    </font>
    <font>
      <sz val="9"/>
      <color theme="1"/>
      <name val="Montserrat"/>
    </font>
    <font>
      <sz val="10"/>
      <color indexed="8"/>
      <name val="Montserrat"/>
    </font>
    <font>
      <sz val="7"/>
      <name val="Montserrat"/>
    </font>
    <font>
      <b/>
      <sz val="10"/>
      <color indexed="8"/>
      <name val="Montserrat"/>
    </font>
    <font>
      <b/>
      <sz val="11"/>
      <color theme="0"/>
      <name val="Montserrat"/>
    </font>
    <font>
      <b/>
      <sz val="11"/>
      <name val="Montserrat"/>
    </font>
    <font>
      <b/>
      <sz val="12"/>
      <color indexed="23"/>
      <name val="Montserrat"/>
    </font>
    <font>
      <sz val="12"/>
      <color theme="0"/>
      <name val="Montserrat"/>
    </font>
    <font>
      <b/>
      <sz val="16"/>
      <color indexed="8"/>
      <name val="Montserrat"/>
    </font>
    <font>
      <sz val="14"/>
      <color indexed="8"/>
      <name val="Montserrat"/>
    </font>
    <font>
      <b/>
      <sz val="16"/>
      <color indexed="9"/>
      <name val="Montserrat"/>
    </font>
    <font>
      <b/>
      <sz val="10"/>
      <color indexed="53"/>
      <name val="Montserrat"/>
    </font>
    <font>
      <sz val="12"/>
      <name val="Montserrat"/>
    </font>
    <font>
      <b/>
      <sz val="12"/>
      <name val="Montserrat"/>
    </font>
    <font>
      <b/>
      <sz val="12"/>
      <color indexed="8"/>
      <name val="Montserrat"/>
    </font>
    <font>
      <b/>
      <sz val="10"/>
      <name val="Montserrat"/>
    </font>
    <font>
      <b/>
      <sz val="9"/>
      <color indexed="8"/>
      <name val="Montserrat"/>
    </font>
    <font>
      <sz val="9"/>
      <name val="Montserrat"/>
    </font>
    <font>
      <sz val="11"/>
      <color indexed="8"/>
      <name val="Montserrat"/>
    </font>
    <font>
      <b/>
      <vertAlign val="superscript"/>
      <sz val="11"/>
      <color theme="0"/>
      <name val="Montserrat"/>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
      <patternFill patternType="solid">
        <fgColor theme="0" tint="-4.9989318521683403E-2"/>
        <bgColor indexed="64"/>
      </patternFill>
    </fill>
    <fill>
      <patternFill patternType="solid">
        <fgColor rgb="FFD4C19C"/>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969696"/>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thick">
        <color rgb="FFD8D8D8"/>
      </left>
      <right/>
      <top/>
      <bottom style="thick">
        <color rgb="FFD8D8D8"/>
      </bottom>
      <diagonal/>
    </border>
    <border>
      <left/>
      <right/>
      <top/>
      <bottom style="thick">
        <color rgb="FFD8D8D8"/>
      </bottom>
      <diagonal/>
    </border>
    <border>
      <left/>
      <right style="thick">
        <color rgb="FFD8D8D8"/>
      </right>
      <top/>
      <bottom style="thick">
        <color rgb="FFD8D8D8"/>
      </bottom>
      <diagonal/>
    </border>
    <border>
      <left/>
      <right/>
      <top style="thick">
        <color rgb="FF969696"/>
      </top>
      <bottom/>
      <diagonal/>
    </border>
    <border>
      <left/>
      <right style="thick">
        <color rgb="FFD8D8D8"/>
      </right>
      <top style="thick">
        <color rgb="FFD8D8D8"/>
      </top>
      <bottom style="thick">
        <color rgb="FFD8D8D8"/>
      </bottom>
      <diagonal/>
    </border>
    <border>
      <left/>
      <right/>
      <top style="thick">
        <color rgb="FFD8D8D8"/>
      </top>
      <bottom style="thick">
        <color rgb="FFD8D8D8"/>
      </bottom>
      <diagonal/>
    </border>
    <border>
      <left style="medium">
        <color auto="1"/>
      </left>
      <right/>
      <top/>
      <bottom/>
      <diagonal/>
    </border>
    <border>
      <left/>
      <right style="medium">
        <color auto="1"/>
      </right>
      <top/>
      <bottom/>
      <diagonal/>
    </border>
    <border>
      <left/>
      <right/>
      <top/>
      <bottom style="medium">
        <color rgb="FFD8D8D8"/>
      </bottom>
      <diagonal/>
    </border>
    <border>
      <left style="medium">
        <color rgb="FFD8D8D8"/>
      </left>
      <right style="medium">
        <color rgb="FFD8D8D8"/>
      </right>
      <top style="medium">
        <color rgb="FFD8D8D8"/>
      </top>
      <bottom style="medium">
        <color rgb="FFD8D8D8"/>
      </bottom>
      <diagonal/>
    </border>
    <border>
      <left style="thick">
        <color rgb="FFD8D8D8"/>
      </left>
      <right/>
      <top style="thick">
        <color rgb="FFD8D8D8"/>
      </top>
      <bottom style="thick">
        <color rgb="FFD8D8D8"/>
      </bottom>
      <diagonal/>
    </border>
    <border>
      <left style="medium">
        <color auto="1"/>
      </left>
      <right/>
      <top style="thick">
        <color rgb="FF969696"/>
      </top>
      <bottom/>
      <diagonal/>
    </border>
    <border>
      <left/>
      <right style="medium">
        <color auto="1"/>
      </right>
      <top style="thick">
        <color rgb="FF969696"/>
      </top>
      <bottom/>
      <diagonal/>
    </border>
    <border>
      <left style="medium">
        <color auto="1"/>
      </left>
      <right/>
      <top/>
      <bottom style="medium">
        <color rgb="FF808080"/>
      </bottom>
      <diagonal/>
    </border>
    <border>
      <left/>
      <right style="medium">
        <color auto="1"/>
      </right>
      <top/>
      <bottom style="medium">
        <color rgb="FF808080"/>
      </bottom>
      <diagonal/>
    </border>
    <border>
      <left/>
      <right/>
      <top/>
      <bottom style="medium">
        <color rgb="FF808080"/>
      </bottom>
      <diagonal/>
    </border>
    <border>
      <left style="medium">
        <color auto="1"/>
      </left>
      <right/>
      <top style="thick">
        <color rgb="FF969696"/>
      </top>
      <bottom style="medium">
        <color rgb="FF808080"/>
      </bottom>
      <diagonal/>
    </border>
    <border>
      <left/>
      <right style="medium">
        <color rgb="FF969696"/>
      </right>
      <top style="thick">
        <color rgb="FF969696"/>
      </top>
      <bottom style="medium">
        <color rgb="FF808080"/>
      </bottom>
      <diagonal/>
    </border>
    <border>
      <left/>
      <right/>
      <top style="thick">
        <color rgb="FF969696"/>
      </top>
      <bottom style="medium">
        <color rgb="FF808080"/>
      </bottom>
      <diagonal/>
    </border>
    <border>
      <left style="medium">
        <color rgb="FF969696"/>
      </left>
      <right/>
      <top/>
      <bottom style="medium">
        <color rgb="FF969696"/>
      </bottom>
      <diagonal/>
    </border>
    <border>
      <left/>
      <right style="medium">
        <color auto="1"/>
      </right>
      <top/>
      <bottom style="medium">
        <color rgb="FF969696"/>
      </bottom>
      <diagonal/>
    </border>
    <border>
      <left/>
      <right/>
      <top/>
      <bottom style="medium">
        <color rgb="FF969696"/>
      </bottom>
      <diagonal/>
    </border>
    <border>
      <left/>
      <right/>
      <top style="medium">
        <color rgb="FF808080"/>
      </top>
      <bottom/>
      <diagonal/>
    </border>
    <border>
      <left style="medium">
        <color auto="1"/>
      </left>
      <right/>
      <top style="medium">
        <color rgb="FF808080"/>
      </top>
      <bottom/>
      <diagonal/>
    </border>
    <border>
      <left style="medium">
        <color auto="1"/>
      </left>
      <right/>
      <top/>
      <bottom style="medium">
        <color auto="1"/>
      </bottom>
      <diagonal/>
    </border>
    <border>
      <left/>
      <right/>
      <top/>
      <bottom style="medium">
        <color auto="1"/>
      </bottom>
      <diagonal/>
    </border>
    <border>
      <left/>
      <right style="medium">
        <color rgb="FF969696"/>
      </right>
      <top style="medium">
        <color rgb="FF808080"/>
      </top>
      <bottom/>
      <diagonal/>
    </border>
    <border>
      <left/>
      <right style="medium">
        <color rgb="FF969696"/>
      </right>
      <top/>
      <bottom style="medium">
        <color auto="1"/>
      </bottom>
      <diagonal/>
    </border>
    <border>
      <left style="medium">
        <color rgb="FF969696"/>
      </left>
      <right/>
      <top style="medium">
        <color rgb="FF969696"/>
      </top>
      <bottom/>
      <diagonal/>
    </border>
    <border>
      <left style="medium">
        <color rgb="FF969696"/>
      </left>
      <right/>
      <top/>
      <bottom style="medium">
        <color auto="1"/>
      </bottom>
      <diagonal/>
    </border>
    <border>
      <left/>
      <right/>
      <top style="medium">
        <color rgb="FF969696"/>
      </top>
      <bottom/>
      <diagonal/>
    </border>
    <border>
      <left/>
      <right style="medium">
        <color auto="1"/>
      </right>
      <top style="medium">
        <color rgb="FF969696"/>
      </top>
      <bottom style="medium">
        <color auto="1"/>
      </bottom>
      <diagonal/>
    </border>
    <border>
      <left/>
      <right style="medium">
        <color auto="1"/>
      </right>
      <top style="medium">
        <color rgb="FF969696"/>
      </top>
      <bottom/>
      <diagonal/>
    </border>
    <border>
      <left/>
      <right style="medium">
        <color auto="1"/>
      </right>
      <top/>
      <bottom style="medium">
        <color auto="1"/>
      </bottom>
      <diagonal/>
    </border>
    <border>
      <left/>
      <right style="thick">
        <color rgb="FFB2B2B2"/>
      </right>
      <top style="thick">
        <color rgb="FF969696"/>
      </top>
      <bottom/>
      <diagonal/>
    </border>
    <border>
      <left/>
      <right style="thick">
        <color rgb="FFB2B2B2"/>
      </right>
      <top/>
      <bottom style="medium">
        <color auto="1"/>
      </bottom>
      <diagonal/>
    </border>
    <border>
      <left style="medium">
        <color auto="1"/>
      </left>
      <right/>
      <top/>
      <bottom style="medium">
        <color rgb="FFD8D8D8"/>
      </bottom>
      <diagonal/>
    </border>
    <border>
      <left/>
      <right style="medium">
        <color auto="1"/>
      </right>
      <top/>
      <bottom style="thin">
        <color auto="1"/>
      </bottom>
      <diagonal/>
    </border>
    <border>
      <left style="medium">
        <color auto="1"/>
      </left>
      <right/>
      <top style="medium">
        <color rgb="FFD8D8D8"/>
      </top>
      <bottom style="thin">
        <color auto="1"/>
      </bottom>
      <diagonal/>
    </border>
    <border>
      <left/>
      <right/>
      <top style="medium">
        <color rgb="FFD8D8D8"/>
      </top>
      <bottom style="thin">
        <color auto="1"/>
      </bottom>
      <diagonal/>
    </border>
    <border>
      <left/>
      <right style="medium">
        <color auto="1"/>
      </right>
      <top style="medium">
        <color rgb="FFD8D8D8"/>
      </top>
      <bottom style="thin">
        <color auto="1"/>
      </bottom>
      <diagonal/>
    </border>
    <border>
      <left style="medium">
        <color auto="1"/>
      </left>
      <right/>
      <top/>
      <bottom style="thin">
        <color rgb="FFD8D8D8"/>
      </bottom>
      <diagonal/>
    </border>
    <border>
      <left/>
      <right style="medium">
        <color auto="1"/>
      </right>
      <top/>
      <bottom style="thin">
        <color rgb="FFD8D8D8"/>
      </bottom>
      <diagonal/>
    </border>
    <border>
      <left/>
      <right/>
      <top/>
      <bottom style="thin">
        <color rgb="FFD8D8D8"/>
      </bottom>
      <diagonal/>
    </border>
    <border>
      <left/>
      <right/>
      <top/>
      <bottom style="thick">
        <color theme="0" tint="-0.499984740745262"/>
      </bottom>
      <diagonal/>
    </border>
    <border>
      <left/>
      <right/>
      <top style="medium">
        <color theme="0" tint="-0.499984740745262"/>
      </top>
      <bottom/>
      <diagonal/>
    </border>
    <border>
      <left/>
      <right/>
      <top style="medium">
        <color theme="0" tint="-0.499984740745262"/>
      </top>
      <bottom style="medium">
        <color theme="0" tint="-0.499984740745262"/>
      </bottom>
      <diagonal/>
    </border>
    <border>
      <left/>
      <right/>
      <top/>
      <bottom style="medium">
        <color theme="0" tint="-0.499984740745262"/>
      </bottom>
      <diagonal/>
    </border>
    <border>
      <left/>
      <right/>
      <top style="thin">
        <color theme="0"/>
      </top>
      <bottom style="thin">
        <color theme="0"/>
      </bottom>
      <diagonal/>
    </border>
    <border>
      <left/>
      <right/>
      <top style="thin">
        <color theme="0"/>
      </top>
      <bottom/>
      <diagonal/>
    </border>
    <border>
      <left/>
      <right/>
      <top/>
      <bottom style="thin">
        <color theme="0"/>
      </bottom>
      <diagonal/>
    </border>
  </borders>
  <cellStyleXfs count="48">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 fillId="0" borderId="0"/>
    <xf numFmtId="43" fontId="19"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9" fillId="0" borderId="0"/>
  </cellStyleXfs>
  <cellXfs count="279">
    <xf numFmtId="0" fontId="0" fillId="0" borderId="0" xfId="0"/>
    <xf numFmtId="0" fontId="20" fillId="0" borderId="0" xfId="42" applyFont="1"/>
    <xf numFmtId="166" fontId="20" fillId="0" borderId="0" xfId="43" applyNumberFormat="1" applyFont="1" applyBorder="1"/>
    <xf numFmtId="167" fontId="20" fillId="0" borderId="0" xfId="43" applyNumberFormat="1" applyFont="1" applyBorder="1"/>
    <xf numFmtId="0" fontId="20" fillId="0" borderId="0" xfId="42" applyFont="1" applyAlignment="1">
      <alignment horizontal="right"/>
    </xf>
    <xf numFmtId="0" fontId="21" fillId="0" borderId="0" xfId="42" applyFont="1"/>
    <xf numFmtId="166" fontId="21" fillId="0" borderId="0" xfId="43" applyNumberFormat="1" applyFont="1" applyBorder="1"/>
    <xf numFmtId="0" fontId="21" fillId="0" borderId="0" xfId="42" applyFont="1" applyAlignment="1">
      <alignment horizontal="right"/>
    </xf>
    <xf numFmtId="167" fontId="21" fillId="0" borderId="0" xfId="43" applyNumberFormat="1" applyFont="1" applyBorder="1"/>
    <xf numFmtId="0" fontId="20" fillId="0" borderId="0" xfId="44" applyFont="1"/>
    <xf numFmtId="0" fontId="20" fillId="0" borderId="0" xfId="44" applyFont="1" applyAlignment="1">
      <alignment horizontal="right"/>
    </xf>
    <xf numFmtId="0" fontId="22" fillId="0" borderId="0" xfId="45" applyFont="1"/>
    <xf numFmtId="3" fontId="20" fillId="0" borderId="0" xfId="44" applyNumberFormat="1" applyFont="1"/>
    <xf numFmtId="167" fontId="24" fillId="0" borderId="0" xfId="43" applyNumberFormat="1" applyFont="1" applyBorder="1"/>
    <xf numFmtId="0" fontId="25" fillId="0" borderId="0" xfId="42" applyFont="1"/>
    <xf numFmtId="165" fontId="25" fillId="36" borderId="58" xfId="42" applyNumberFormat="1" applyFont="1" applyFill="1" applyBorder="1" applyAlignment="1">
      <alignment vertical="center"/>
    </xf>
    <xf numFmtId="3" fontId="25" fillId="36" borderId="58" xfId="42" applyNumberFormat="1" applyFont="1" applyFill="1" applyBorder="1" applyAlignment="1">
      <alignment vertical="center"/>
    </xf>
    <xf numFmtId="3" fontId="25" fillId="36" borderId="58" xfId="42" applyNumberFormat="1" applyFont="1" applyFill="1" applyBorder="1" applyAlignment="1">
      <alignment horizontal="center"/>
    </xf>
    <xf numFmtId="0" fontId="25" fillId="36" borderId="58" xfId="42" applyFont="1" applyFill="1" applyBorder="1" applyAlignment="1">
      <alignment vertical="top" wrapText="1"/>
    </xf>
    <xf numFmtId="3" fontId="25" fillId="36" borderId="58" xfId="42" applyNumberFormat="1" applyFont="1" applyFill="1" applyBorder="1" applyAlignment="1">
      <alignment vertical="top"/>
    </xf>
    <xf numFmtId="166" fontId="26" fillId="36" borderId="0" xfId="46" applyNumberFormat="1" applyFont="1" applyFill="1" applyBorder="1" applyAlignment="1">
      <alignment vertical="top" wrapText="1"/>
    </xf>
    <xf numFmtId="167" fontId="26" fillId="36" borderId="0" xfId="43" applyNumberFormat="1" applyFont="1" applyFill="1" applyBorder="1" applyAlignment="1">
      <alignment vertical="top" wrapText="1"/>
    </xf>
    <xf numFmtId="3" fontId="25" fillId="36" borderId="0" xfId="42" applyNumberFormat="1" applyFont="1" applyFill="1" applyAlignment="1">
      <alignment horizontal="center"/>
    </xf>
    <xf numFmtId="165" fontId="25" fillId="36" borderId="0" xfId="42" applyNumberFormat="1" applyFont="1" applyFill="1" applyAlignment="1">
      <alignment vertical="center"/>
    </xf>
    <xf numFmtId="3" fontId="25" fillId="36" borderId="0" xfId="42" applyNumberFormat="1" applyFont="1" applyFill="1" applyAlignment="1">
      <alignment vertical="center"/>
    </xf>
    <xf numFmtId="0" fontId="25" fillId="36" borderId="0" xfId="42" applyFont="1" applyFill="1" applyAlignment="1">
      <alignment vertical="top" wrapText="1"/>
    </xf>
    <xf numFmtId="3" fontId="25" fillId="36" borderId="0" xfId="42" applyNumberFormat="1" applyFont="1" applyFill="1" applyAlignment="1">
      <alignment vertical="top"/>
    </xf>
    <xf numFmtId="3" fontId="23" fillId="36" borderId="0" xfId="42" applyNumberFormat="1" applyFont="1" applyFill="1" applyAlignment="1">
      <alignment horizontal="center"/>
    </xf>
    <xf numFmtId="168" fontId="25" fillId="36" borderId="0" xfId="42" applyNumberFormat="1" applyFont="1" applyFill="1" applyAlignment="1">
      <alignment vertical="top"/>
    </xf>
    <xf numFmtId="3" fontId="27" fillId="36" borderId="0" xfId="42" applyNumberFormat="1" applyFont="1" applyFill="1" applyAlignment="1">
      <alignment horizontal="center" vertical="center"/>
    </xf>
    <xf numFmtId="165" fontId="27" fillId="36" borderId="0" xfId="42" applyNumberFormat="1" applyFont="1" applyFill="1" applyAlignment="1">
      <alignment vertical="center"/>
    </xf>
    <xf numFmtId="3" fontId="27" fillId="36" borderId="0" xfId="42" applyNumberFormat="1" applyFont="1" applyFill="1" applyAlignment="1">
      <alignment vertical="center"/>
    </xf>
    <xf numFmtId="0" fontId="20" fillId="0" borderId="60" xfId="42" applyFont="1" applyBorder="1"/>
    <xf numFmtId="0" fontId="20" fillId="0" borderId="60" xfId="42" applyFont="1" applyBorder="1" applyAlignment="1">
      <alignment horizontal="right"/>
    </xf>
    <xf numFmtId="166" fontId="20" fillId="0" borderId="0" xfId="43" applyNumberFormat="1" applyFont="1" applyFill="1" applyBorder="1"/>
    <xf numFmtId="167" fontId="20" fillId="0" borderId="0" xfId="43" applyNumberFormat="1" applyFont="1" applyFill="1" applyBorder="1"/>
    <xf numFmtId="0" fontId="28" fillId="0" borderId="61" xfId="42" applyFont="1" applyBorder="1" applyAlignment="1">
      <alignment horizontal="center"/>
    </xf>
    <xf numFmtId="0" fontId="28" fillId="0" borderId="61" xfId="42" applyFont="1" applyBorder="1" applyAlignment="1">
      <alignment horizontal="center" vertical="center" wrapText="1"/>
    </xf>
    <xf numFmtId="0" fontId="28" fillId="0" borderId="61" xfId="42" applyFont="1" applyBorder="1" applyAlignment="1">
      <alignment horizontal="center" vertical="center"/>
    </xf>
    <xf numFmtId="0" fontId="28" fillId="37" borderId="0" xfId="42" applyFont="1" applyFill="1" applyAlignment="1">
      <alignment horizontal="center"/>
    </xf>
    <xf numFmtId="0" fontId="20" fillId="0" borderId="0" xfId="42" applyFont="1" applyAlignment="1">
      <alignment vertical="center"/>
    </xf>
    <xf numFmtId="166" fontId="20" fillId="0" borderId="0" xfId="43" applyNumberFormat="1" applyFont="1" applyBorder="1" applyAlignment="1">
      <alignment vertical="center"/>
    </xf>
    <xf numFmtId="167" fontId="20" fillId="0" borderId="0" xfId="43" applyNumberFormat="1" applyFont="1" applyBorder="1" applyAlignment="1">
      <alignment vertical="center"/>
    </xf>
    <xf numFmtId="0" fontId="28" fillId="37" borderId="0" xfId="42" applyFont="1" applyFill="1" applyAlignment="1">
      <alignment horizontal="center" vertical="center" wrapText="1"/>
    </xf>
    <xf numFmtId="0" fontId="20" fillId="0" borderId="0" xfId="42" applyFont="1" applyAlignment="1">
      <alignment horizontal="center" vertical="center"/>
    </xf>
    <xf numFmtId="0" fontId="30" fillId="0" borderId="0" xfId="42" applyFont="1" applyAlignment="1">
      <alignment vertical="center"/>
    </xf>
    <xf numFmtId="0" fontId="25" fillId="36" borderId="35" xfId="42" applyFont="1" applyFill="1" applyBorder="1" applyAlignment="1">
      <alignment horizontal="center" vertical="center" wrapText="1"/>
    </xf>
    <xf numFmtId="3" fontId="20" fillId="0" borderId="0" xfId="42" applyNumberFormat="1" applyFont="1"/>
    <xf numFmtId="0" fontId="25" fillId="36" borderId="35" xfId="42" applyFont="1" applyFill="1" applyBorder="1" applyAlignment="1">
      <alignment vertical="top" wrapText="1"/>
    </xf>
    <xf numFmtId="1" fontId="27" fillId="36" borderId="0" xfId="42" applyNumberFormat="1" applyFont="1" applyFill="1" applyAlignment="1">
      <alignment horizontal="center" vertical="center"/>
    </xf>
    <xf numFmtId="0" fontId="28" fillId="0" borderId="60" xfId="42" applyFont="1" applyBorder="1" applyAlignment="1">
      <alignment horizontal="center" vertical="center"/>
    </xf>
    <xf numFmtId="0" fontId="28" fillId="0" borderId="60" xfId="42" applyFont="1" applyBorder="1" applyAlignment="1">
      <alignment horizontal="center" vertical="center" wrapText="1"/>
    </xf>
    <xf numFmtId="0" fontId="29" fillId="0" borderId="0" xfId="42" applyFont="1" applyAlignment="1">
      <alignment horizontal="center" vertical="center" wrapText="1"/>
    </xf>
    <xf numFmtId="0" fontId="33" fillId="33" borderId="0" xfId="0" applyFont="1" applyFill="1" applyAlignment="1">
      <alignment vertical="center"/>
    </xf>
    <xf numFmtId="0" fontId="34" fillId="33" borderId="0" xfId="0" applyFont="1" applyFill="1" applyAlignment="1">
      <alignment vertical="center"/>
    </xf>
    <xf numFmtId="0" fontId="23" fillId="0" borderId="0" xfId="0" applyFont="1"/>
    <xf numFmtId="0" fontId="35" fillId="0" borderId="0" xfId="0" applyFont="1"/>
    <xf numFmtId="0" fontId="23" fillId="0" borderId="0" xfId="0" applyFont="1" applyAlignment="1">
      <alignment horizontal="center"/>
    </xf>
    <xf numFmtId="0" fontId="23" fillId="0" borderId="0" xfId="0" applyFont="1" applyAlignment="1">
      <alignment vertical="top" wrapText="1"/>
    </xf>
    <xf numFmtId="0" fontId="27" fillId="34" borderId="11" xfId="0" applyFont="1" applyFill="1" applyBorder="1" applyAlignment="1">
      <alignment horizontal="centerContinuous" vertical="center"/>
    </xf>
    <xf numFmtId="0" fontId="25" fillId="34" borderId="12" xfId="0" applyFont="1" applyFill="1" applyBorder="1" applyAlignment="1">
      <alignment horizontal="centerContinuous" vertical="center"/>
    </xf>
    <xf numFmtId="0" fontId="25" fillId="34" borderId="12" xfId="0" applyFont="1" applyFill="1" applyBorder="1" applyAlignment="1">
      <alignment horizontal="centerContinuous" vertical="center" wrapText="1"/>
    </xf>
    <xf numFmtId="0" fontId="25" fillId="34" borderId="13" xfId="0" applyFont="1" applyFill="1" applyBorder="1" applyAlignment="1">
      <alignment horizontal="centerContinuous" vertical="center" wrapText="1"/>
    </xf>
    <xf numFmtId="0" fontId="37" fillId="0" borderId="14" xfId="0" applyFont="1" applyBorder="1" applyAlignment="1">
      <alignment vertical="center" wrapText="1"/>
    </xf>
    <xf numFmtId="0" fontId="37" fillId="0" borderId="15" xfId="0" applyFont="1" applyBorder="1" applyAlignment="1">
      <alignment horizontal="center" vertical="center" wrapText="1"/>
    </xf>
    <xf numFmtId="165" fontId="23" fillId="0" borderId="0" xfId="0" applyNumberFormat="1" applyFont="1" applyAlignment="1">
      <alignment vertical="center"/>
    </xf>
    <xf numFmtId="0" fontId="39" fillId="0" borderId="20" xfId="0" applyFont="1" applyBorder="1" applyAlignment="1">
      <alignment vertical="top" wrapText="1"/>
    </xf>
    <xf numFmtId="0" fontId="23" fillId="0" borderId="0" xfId="0" applyFont="1" applyAlignment="1">
      <alignment horizontal="center" vertical="top" wrapText="1"/>
    </xf>
    <xf numFmtId="0" fontId="35" fillId="0" borderId="20" xfId="0" applyFont="1" applyBorder="1" applyAlignment="1">
      <alignment vertical="top" wrapText="1"/>
    </xf>
    <xf numFmtId="0" fontId="40" fillId="0" borderId="23" xfId="0" applyFont="1" applyBorder="1" applyAlignment="1">
      <alignment horizontal="center" vertical="center" wrapText="1"/>
    </xf>
    <xf numFmtId="0" fontId="35" fillId="0" borderId="0" xfId="0" applyFont="1" applyAlignment="1">
      <alignment vertical="top" wrapText="1"/>
    </xf>
    <xf numFmtId="3" fontId="41" fillId="0" borderId="23" xfId="0" applyNumberFormat="1" applyFont="1" applyBorder="1" applyAlignment="1">
      <alignment horizontal="center" vertical="center" wrapText="1"/>
    </xf>
    <xf numFmtId="0" fontId="39" fillId="0" borderId="24" xfId="0" applyFont="1" applyBorder="1" applyAlignment="1">
      <alignment horizontal="justify" vertical="center"/>
    </xf>
    <xf numFmtId="0" fontId="39" fillId="0" borderId="0" xfId="0" applyFont="1" applyAlignment="1">
      <alignment vertical="top" wrapText="1"/>
    </xf>
    <xf numFmtId="0" fontId="23" fillId="0" borderId="0" xfId="0" applyFont="1" applyAlignment="1">
      <alignment horizontal="right" vertical="top" wrapText="1"/>
    </xf>
    <xf numFmtId="0" fontId="23" fillId="0" borderId="17" xfId="0" applyFont="1" applyBorder="1" applyAlignment="1">
      <alignment vertical="top" wrapText="1"/>
    </xf>
    <xf numFmtId="0" fontId="39" fillId="0" borderId="17" xfId="0" applyFont="1" applyBorder="1" applyAlignment="1">
      <alignment vertical="top" wrapText="1"/>
    </xf>
    <xf numFmtId="0" fontId="39" fillId="0" borderId="27" xfId="0" applyFont="1" applyBorder="1" applyAlignment="1">
      <alignment horizontal="justify" vertical="top" wrapText="1"/>
    </xf>
    <xf numFmtId="164" fontId="23" fillId="0" borderId="0" xfId="0" applyNumberFormat="1" applyFont="1" applyAlignment="1">
      <alignment vertical="top" wrapText="1"/>
    </xf>
    <xf numFmtId="164" fontId="23" fillId="0" borderId="0" xfId="0" applyNumberFormat="1" applyFont="1" applyAlignment="1">
      <alignment horizontal="center" vertical="center" wrapText="1"/>
    </xf>
    <xf numFmtId="0" fontId="23" fillId="0" borderId="21" xfId="0" applyFont="1" applyBorder="1" applyAlignment="1">
      <alignment horizontal="center" vertical="center" wrapText="1"/>
    </xf>
    <xf numFmtId="0" fontId="39" fillId="35" borderId="35" xfId="0" applyFont="1" applyFill="1" applyBorder="1" applyAlignment="1">
      <alignment vertical="center" wrapText="1"/>
    </xf>
    <xf numFmtId="0" fontId="39" fillId="35" borderId="35" xfId="0" applyFont="1" applyFill="1" applyBorder="1" applyAlignment="1">
      <alignment horizontal="center" vertical="center" wrapText="1"/>
    </xf>
    <xf numFmtId="0" fontId="39" fillId="35" borderId="39" xfId="0" applyFont="1" applyFill="1" applyBorder="1" applyAlignment="1">
      <alignment horizontal="center" vertical="center" wrapText="1"/>
    </xf>
    <xf numFmtId="0" fontId="39" fillId="35" borderId="45" xfId="0" applyFont="1" applyFill="1" applyBorder="1" applyAlignment="1">
      <alignment horizontal="center" vertical="center" wrapText="1"/>
    </xf>
    <xf numFmtId="0" fontId="39" fillId="0" borderId="22" xfId="0" applyFont="1" applyBorder="1" applyAlignment="1">
      <alignment horizontal="justify" vertical="top" wrapText="1"/>
    </xf>
    <xf numFmtId="0" fontId="23" fillId="0" borderId="22" xfId="0" applyFont="1" applyBorder="1" applyAlignment="1">
      <alignment vertical="top" wrapText="1"/>
    </xf>
    <xf numFmtId="4" fontId="23" fillId="0" borderId="22" xfId="0" applyNumberFormat="1" applyFont="1" applyBorder="1" applyAlignment="1">
      <alignment vertical="top" wrapText="1"/>
    </xf>
    <xf numFmtId="4" fontId="23" fillId="0" borderId="22" xfId="0" applyNumberFormat="1" applyFont="1" applyBorder="1" applyAlignment="1">
      <alignment horizontal="center" vertical="top" wrapText="1"/>
    </xf>
    <xf numFmtId="0" fontId="23" fillId="0" borderId="51" xfId="0" applyFont="1" applyBorder="1" applyAlignment="1">
      <alignment horizontal="center" vertical="top" wrapText="1"/>
    </xf>
    <xf numFmtId="0" fontId="39" fillId="0" borderId="53" xfId="0" applyFont="1" applyBorder="1" applyAlignment="1">
      <alignment horizontal="justify" vertical="top" wrapText="1"/>
    </xf>
    <xf numFmtId="0" fontId="23" fillId="0" borderId="53" xfId="0" applyFont="1" applyBorder="1" applyAlignment="1">
      <alignment vertical="top" wrapText="1"/>
    </xf>
    <xf numFmtId="4" fontId="23" fillId="0" borderId="53" xfId="0" applyNumberFormat="1" applyFont="1" applyBorder="1" applyAlignment="1">
      <alignment vertical="top" wrapText="1"/>
    </xf>
    <xf numFmtId="4" fontId="23" fillId="0" borderId="53" xfId="0" applyNumberFormat="1" applyFont="1" applyBorder="1" applyAlignment="1">
      <alignment horizontal="center" vertical="top" wrapText="1"/>
    </xf>
    <xf numFmtId="0" fontId="23" fillId="0" borderId="54" xfId="0" applyFont="1" applyBorder="1" applyAlignment="1">
      <alignment horizontal="center" vertical="top" wrapText="1"/>
    </xf>
    <xf numFmtId="0" fontId="23" fillId="0" borderId="0" xfId="47" applyFont="1" applyAlignment="1">
      <alignment horizontal="center"/>
    </xf>
    <xf numFmtId="0" fontId="23" fillId="0" borderId="0" xfId="47" applyFont="1"/>
    <xf numFmtId="0" fontId="21" fillId="0" borderId="0" xfId="47" applyFont="1" applyAlignment="1">
      <alignment vertical="top" wrapText="1"/>
    </xf>
    <xf numFmtId="0" fontId="23" fillId="0" borderId="0" xfId="47" applyFont="1" applyAlignment="1">
      <alignment vertical="top" wrapText="1"/>
    </xf>
    <xf numFmtId="0" fontId="27" fillId="34" borderId="11" xfId="47" applyFont="1" applyFill="1" applyBorder="1" applyAlignment="1">
      <alignment horizontal="centerContinuous" vertical="center"/>
    </xf>
    <xf numFmtId="0" fontId="25" fillId="34" borderId="12" xfId="47" applyFont="1" applyFill="1" applyBorder="1" applyAlignment="1">
      <alignment horizontal="centerContinuous" vertical="center"/>
    </xf>
    <xf numFmtId="0" fontId="25" fillId="34" borderId="12" xfId="47" applyFont="1" applyFill="1" applyBorder="1" applyAlignment="1">
      <alignment horizontal="centerContinuous" vertical="center" wrapText="1"/>
    </xf>
    <xf numFmtId="0" fontId="25" fillId="34" borderId="13" xfId="47" applyFont="1" applyFill="1" applyBorder="1" applyAlignment="1">
      <alignment horizontal="centerContinuous" vertical="center" wrapText="1"/>
    </xf>
    <xf numFmtId="0" fontId="37" fillId="0" borderId="14" xfId="47" applyFont="1" applyBorder="1" applyAlignment="1">
      <alignment vertical="center" wrapText="1"/>
    </xf>
    <xf numFmtId="0" fontId="37" fillId="0" borderId="15" xfId="47" applyFont="1" applyBorder="1" applyAlignment="1">
      <alignment horizontal="center" vertical="center" wrapText="1"/>
    </xf>
    <xf numFmtId="0" fontId="36" fillId="0" borderId="0" xfId="47" applyFont="1" applyAlignment="1">
      <alignment vertical="top" wrapText="1"/>
    </xf>
    <xf numFmtId="165" fontId="36" fillId="0" borderId="0" xfId="47" applyNumberFormat="1" applyFont="1" applyAlignment="1">
      <alignment vertical="center"/>
    </xf>
    <xf numFmtId="0" fontId="39" fillId="0" borderId="20" xfId="47" applyFont="1" applyBorder="1" applyAlignment="1">
      <alignment vertical="top" wrapText="1"/>
    </xf>
    <xf numFmtId="0" fontId="23" fillId="0" borderId="0" xfId="47" applyFont="1" applyAlignment="1">
      <alignment horizontal="center" vertical="top" wrapText="1"/>
    </xf>
    <xf numFmtId="0" fontId="35" fillId="0" borderId="20" xfId="47" applyFont="1" applyBorder="1" applyAlignment="1">
      <alignment vertical="top" wrapText="1"/>
    </xf>
    <xf numFmtId="0" fontId="40" fillId="0" borderId="23" xfId="47" applyFont="1" applyBorder="1" applyAlignment="1">
      <alignment horizontal="center" vertical="center" wrapText="1"/>
    </xf>
    <xf numFmtId="0" fontId="35" fillId="0" borderId="0" xfId="47" applyFont="1" applyAlignment="1">
      <alignment vertical="top" wrapText="1"/>
    </xf>
    <xf numFmtId="3" fontId="41" fillId="0" borderId="23" xfId="47" applyNumberFormat="1" applyFont="1" applyBorder="1" applyAlignment="1">
      <alignment horizontal="center" vertical="center" wrapText="1"/>
    </xf>
    <xf numFmtId="0" fontId="39" fillId="0" borderId="24" xfId="47" applyFont="1" applyBorder="1" applyAlignment="1">
      <alignment horizontal="justify" vertical="center"/>
    </xf>
    <xf numFmtId="0" fontId="29" fillId="0" borderId="0" xfId="47" applyFont="1" applyAlignment="1">
      <alignment vertical="top" wrapText="1"/>
    </xf>
    <xf numFmtId="0" fontId="21" fillId="0" borderId="0" xfId="47" applyFont="1" applyAlignment="1">
      <alignment horizontal="right" vertical="top" wrapText="1"/>
    </xf>
    <xf numFmtId="0" fontId="23" fillId="0" borderId="17" xfId="47" applyFont="1" applyBorder="1" applyAlignment="1">
      <alignment vertical="top" wrapText="1"/>
    </xf>
    <xf numFmtId="0" fontId="39" fillId="0" borderId="17" xfId="47" applyFont="1" applyBorder="1" applyAlignment="1">
      <alignment vertical="top" wrapText="1"/>
    </xf>
    <xf numFmtId="0" fontId="39" fillId="0" borderId="0" xfId="47" applyFont="1" applyAlignment="1">
      <alignment vertical="top" wrapText="1"/>
    </xf>
    <xf numFmtId="0" fontId="39" fillId="0" borderId="27" xfId="47" applyFont="1" applyBorder="1" applyAlignment="1">
      <alignment horizontal="justify" vertical="top" wrapText="1"/>
    </xf>
    <xf numFmtId="0" fontId="39" fillId="35" borderId="35" xfId="47" applyFont="1" applyFill="1" applyBorder="1" applyAlignment="1">
      <alignment horizontal="center" vertical="center" wrapText="1"/>
    </xf>
    <xf numFmtId="0" fontId="39" fillId="35" borderId="39" xfId="47" applyFont="1" applyFill="1" applyBorder="1" applyAlignment="1">
      <alignment horizontal="center" vertical="center" wrapText="1"/>
    </xf>
    <xf numFmtId="164" fontId="23" fillId="0" borderId="0" xfId="47" applyNumberFormat="1" applyFont="1" applyAlignment="1">
      <alignment vertical="top" wrapText="1"/>
    </xf>
    <xf numFmtId="164" fontId="23" fillId="0" borderId="0" xfId="47" applyNumberFormat="1" applyFont="1" applyAlignment="1">
      <alignment horizontal="center" vertical="center" wrapText="1"/>
    </xf>
    <xf numFmtId="0" fontId="23" fillId="0" borderId="21" xfId="47" applyFont="1" applyBorder="1" applyAlignment="1">
      <alignment horizontal="center" vertical="center" wrapText="1"/>
    </xf>
    <xf numFmtId="0" fontId="39" fillId="35" borderId="35" xfId="47" applyFont="1" applyFill="1" applyBorder="1" applyAlignment="1">
      <alignment vertical="center" wrapText="1"/>
    </xf>
    <xf numFmtId="0" fontId="39" fillId="35" borderId="45" xfId="47" applyFont="1" applyFill="1" applyBorder="1" applyAlignment="1">
      <alignment horizontal="center" vertical="center" wrapText="1"/>
    </xf>
    <xf numFmtId="0" fontId="39" fillId="0" borderId="22" xfId="47" applyFont="1" applyBorder="1" applyAlignment="1">
      <alignment horizontal="justify" vertical="top" wrapText="1"/>
    </xf>
    <xf numFmtId="0" fontId="23" fillId="0" borderId="22" xfId="47" applyFont="1" applyBorder="1" applyAlignment="1">
      <alignment vertical="top" wrapText="1"/>
    </xf>
    <xf numFmtId="4" fontId="23" fillId="0" borderId="22" xfId="47" applyNumberFormat="1" applyFont="1" applyBorder="1" applyAlignment="1">
      <alignment vertical="top" wrapText="1"/>
    </xf>
    <xf numFmtId="4" fontId="23" fillId="0" borderId="22" xfId="47" applyNumberFormat="1" applyFont="1" applyBorder="1" applyAlignment="1">
      <alignment horizontal="center" vertical="top" wrapText="1"/>
    </xf>
    <xf numFmtId="0" fontId="23" fillId="0" borderId="51" xfId="47" applyFont="1" applyBorder="1" applyAlignment="1">
      <alignment horizontal="center" vertical="top" wrapText="1"/>
    </xf>
    <xf numFmtId="0" fontId="39" fillId="0" borderId="53" xfId="47" applyFont="1" applyBorder="1" applyAlignment="1">
      <alignment horizontal="justify" vertical="top" wrapText="1"/>
    </xf>
    <xf numFmtId="0" fontId="23" fillId="0" borderId="53" xfId="47" applyFont="1" applyBorder="1" applyAlignment="1">
      <alignment vertical="top" wrapText="1"/>
    </xf>
    <xf numFmtId="4" fontId="23" fillId="0" borderId="53" xfId="47" applyNumberFormat="1" applyFont="1" applyBorder="1" applyAlignment="1">
      <alignment vertical="top" wrapText="1"/>
    </xf>
    <xf numFmtId="4" fontId="23" fillId="0" borderId="53" xfId="47" applyNumberFormat="1" applyFont="1" applyBorder="1" applyAlignment="1">
      <alignment horizontal="center" vertical="top" wrapText="1"/>
    </xf>
    <xf numFmtId="0" fontId="23" fillId="0" borderId="54" xfId="47" applyFont="1" applyBorder="1" applyAlignment="1">
      <alignment horizontal="center" vertical="top" wrapText="1"/>
    </xf>
    <xf numFmtId="0" fontId="23" fillId="0" borderId="0" xfId="47" applyFont="1" applyAlignment="1">
      <alignment horizontal="right" vertical="top" wrapText="1"/>
    </xf>
    <xf numFmtId="0" fontId="42" fillId="34" borderId="12" xfId="47" applyFont="1" applyFill="1" applyBorder="1" applyAlignment="1">
      <alignment horizontal="centerContinuous" vertical="center"/>
    </xf>
    <xf numFmtId="0" fontId="42" fillId="34" borderId="12" xfId="47" applyFont="1" applyFill="1" applyBorder="1" applyAlignment="1">
      <alignment horizontal="centerContinuous" vertical="center" wrapText="1"/>
    </xf>
    <xf numFmtId="0" fontId="42" fillId="34" borderId="13" xfId="47" applyFont="1" applyFill="1" applyBorder="1" applyAlignment="1">
      <alignment horizontal="centerContinuous" vertical="center" wrapText="1"/>
    </xf>
    <xf numFmtId="0" fontId="39" fillId="0" borderId="22" xfId="0" applyFont="1" applyBorder="1" applyAlignment="1">
      <alignment horizontal="justify" vertical="top" wrapText="1"/>
    </xf>
    <xf numFmtId="0" fontId="39" fillId="0" borderId="53" xfId="0" applyFont="1" applyBorder="1" applyAlignment="1">
      <alignment horizontal="justify" vertical="top" wrapText="1"/>
    </xf>
    <xf numFmtId="0" fontId="23" fillId="0" borderId="0" xfId="0" applyFont="1" applyAlignment="1">
      <alignment vertical="top" wrapText="1"/>
    </xf>
    <xf numFmtId="0" fontId="23" fillId="0" borderId="0" xfId="0" applyFont="1" applyFill="1" applyAlignment="1">
      <alignment horizontal="center" vertical="top" wrapText="1"/>
    </xf>
    <xf numFmtId="0" fontId="27" fillId="36" borderId="59" xfId="42" applyFont="1" applyFill="1" applyBorder="1" applyAlignment="1">
      <alignment horizontal="left" vertical="center"/>
    </xf>
    <xf numFmtId="0" fontId="23" fillId="0" borderId="0" xfId="45" applyFont="1" applyAlignment="1">
      <alignment horizontal="left" vertical="top" wrapText="1"/>
    </xf>
    <xf numFmtId="0" fontId="31" fillId="37" borderId="0" xfId="42" applyFont="1" applyFill="1" applyAlignment="1">
      <alignment horizontal="center" vertical="center" wrapText="1"/>
    </xf>
    <xf numFmtId="0" fontId="29" fillId="0" borderId="61" xfId="42" applyFont="1" applyBorder="1" applyAlignment="1">
      <alignment horizontal="center" vertical="center" wrapText="1"/>
    </xf>
    <xf numFmtId="0" fontId="29" fillId="0" borderId="0" xfId="42" applyFont="1" applyAlignment="1">
      <alignment horizontal="center" vertical="center" wrapText="1"/>
    </xf>
    <xf numFmtId="0" fontId="28" fillId="37" borderId="0" xfId="42" applyFont="1" applyFill="1" applyAlignment="1">
      <alignment horizontal="center" vertical="center"/>
    </xf>
    <xf numFmtId="0" fontId="28" fillId="37" borderId="0" xfId="42" applyFont="1" applyFill="1" applyAlignment="1">
      <alignment horizontal="center" vertical="center" wrapText="1"/>
    </xf>
    <xf numFmtId="0" fontId="28" fillId="37" borderId="64" xfId="42" applyFont="1" applyFill="1" applyBorder="1" applyAlignment="1">
      <alignment horizontal="center" vertical="center"/>
    </xf>
    <xf numFmtId="0" fontId="28" fillId="37" borderId="63" xfId="42" applyFont="1" applyFill="1" applyBorder="1" applyAlignment="1">
      <alignment horizontal="center" vertical="center" wrapText="1"/>
    </xf>
    <xf numFmtId="0" fontId="28" fillId="37" borderId="62" xfId="42" applyFont="1" applyFill="1" applyBorder="1" applyAlignment="1">
      <alignment horizontal="center" vertical="center"/>
    </xf>
    <xf numFmtId="0" fontId="27" fillId="36" borderId="0" xfId="42" applyFont="1" applyFill="1" applyAlignment="1">
      <alignment horizontal="left" vertical="center"/>
    </xf>
    <xf numFmtId="0" fontId="28" fillId="37" borderId="64" xfId="42" applyFont="1" applyFill="1" applyBorder="1" applyAlignment="1">
      <alignment horizontal="center" vertical="center" wrapText="1"/>
    </xf>
    <xf numFmtId="0" fontId="39" fillId="0" borderId="25" xfId="0" applyFont="1" applyBorder="1" applyAlignment="1">
      <alignment horizontal="justify" vertical="top" wrapText="1"/>
    </xf>
    <xf numFmtId="0" fontId="39" fillId="0" borderId="17" xfId="0" applyFont="1" applyBorder="1" applyAlignment="1">
      <alignment horizontal="justify" vertical="top" wrapText="1"/>
    </xf>
    <xf numFmtId="0" fontId="39" fillId="0" borderId="26" xfId="0" applyFont="1" applyBorder="1" applyAlignment="1">
      <alignment horizontal="justify" vertical="top" wrapText="1"/>
    </xf>
    <xf numFmtId="0" fontId="39" fillId="0" borderId="38" xfId="0" applyFont="1" applyBorder="1" applyAlignment="1">
      <alignment horizontal="justify" vertical="top" wrapText="1"/>
    </xf>
    <xf numFmtId="0" fontId="39" fillId="0" borderId="39" xfId="0" applyFont="1" applyBorder="1" applyAlignment="1">
      <alignment horizontal="justify" vertical="top" wrapText="1"/>
    </xf>
    <xf numFmtId="0" fontId="39" fillId="0" borderId="47" xfId="0" applyFont="1" applyBorder="1" applyAlignment="1">
      <alignment horizontal="justify" vertical="top" wrapText="1"/>
    </xf>
    <xf numFmtId="0" fontId="39" fillId="35" borderId="25" xfId="0" applyFont="1" applyFill="1" applyBorder="1" applyAlignment="1">
      <alignment horizontal="center" vertical="center"/>
    </xf>
    <xf numFmtId="0" fontId="39" fillId="35" borderId="17" xfId="0" applyFont="1" applyFill="1" applyBorder="1" applyAlignment="1">
      <alignment horizontal="center" vertical="center"/>
    </xf>
    <xf numFmtId="0" fontId="39" fillId="35" borderId="48" xfId="0" applyFont="1" applyFill="1" applyBorder="1" applyAlignment="1">
      <alignment horizontal="center" vertical="center"/>
    </xf>
    <xf numFmtId="0" fontId="39" fillId="35" borderId="38" xfId="0" applyFont="1" applyFill="1" applyBorder="1" applyAlignment="1">
      <alignment horizontal="center" vertical="center"/>
    </xf>
    <xf numFmtId="0" fontId="39" fillId="35" borderId="39" xfId="0" applyFont="1" applyFill="1" applyBorder="1" applyAlignment="1">
      <alignment horizontal="center" vertical="center"/>
    </xf>
    <xf numFmtId="0" fontId="39" fillId="35" borderId="49" xfId="0" applyFont="1" applyFill="1" applyBorder="1" applyAlignment="1">
      <alignment horizontal="center" vertical="center"/>
    </xf>
    <xf numFmtId="0" fontId="39" fillId="35" borderId="35" xfId="0" applyFont="1" applyFill="1" applyBorder="1" applyAlignment="1">
      <alignment horizontal="center" vertical="center" wrapText="1"/>
    </xf>
    <xf numFmtId="0" fontId="39" fillId="35" borderId="33" xfId="0" applyFont="1" applyFill="1" applyBorder="1" applyAlignment="1">
      <alignment horizontal="center" vertical="center" wrapText="1"/>
    </xf>
    <xf numFmtId="0" fontId="39" fillId="35" borderId="34" xfId="0" applyFont="1" applyFill="1" applyBorder="1" applyAlignment="1">
      <alignment horizontal="center" vertical="center" wrapText="1"/>
    </xf>
    <xf numFmtId="0" fontId="39" fillId="0" borderId="50" xfId="0" applyFont="1" applyBorder="1" applyAlignment="1">
      <alignment horizontal="justify" vertical="top" wrapText="1"/>
    </xf>
    <xf numFmtId="0" fontId="39" fillId="0" borderId="22" xfId="0" applyFont="1" applyBorder="1" applyAlignment="1">
      <alignment horizontal="justify" vertical="top" wrapText="1"/>
    </xf>
    <xf numFmtId="0" fontId="39" fillId="0" borderId="52" xfId="0" applyFont="1" applyBorder="1" applyAlignment="1">
      <alignment horizontal="justify" vertical="top" wrapText="1"/>
    </xf>
    <xf numFmtId="0" fontId="39" fillId="0" borderId="53" xfId="0" applyFont="1" applyBorder="1" applyAlignment="1">
      <alignment horizontal="justify" vertical="top" wrapText="1"/>
    </xf>
    <xf numFmtId="0" fontId="39" fillId="0" borderId="55" xfId="0" applyFont="1" applyBorder="1" applyAlignment="1">
      <alignment horizontal="justify" vertical="top" wrapText="1"/>
    </xf>
    <xf numFmtId="0" fontId="39" fillId="0" borderId="57" xfId="0" applyFont="1" applyBorder="1" applyAlignment="1">
      <alignment horizontal="justify" vertical="top" wrapText="1"/>
    </xf>
    <xf numFmtId="0" fontId="39" fillId="0" borderId="56" xfId="0" applyFont="1" applyBorder="1" applyAlignment="1">
      <alignment horizontal="justify" vertical="top" wrapText="1"/>
    </xf>
    <xf numFmtId="0" fontId="39" fillId="0" borderId="20" xfId="0" applyFont="1" applyBorder="1" applyAlignment="1">
      <alignment horizontal="justify" vertical="center" wrapText="1"/>
    </xf>
    <xf numFmtId="0" fontId="39" fillId="0" borderId="0" xfId="0" applyFont="1" applyAlignment="1">
      <alignment horizontal="justify" vertical="center" wrapText="1"/>
    </xf>
    <xf numFmtId="0" fontId="23" fillId="0" borderId="0" xfId="0" applyFont="1" applyAlignment="1">
      <alignment horizontal="center" vertical="center" wrapText="1"/>
    </xf>
    <xf numFmtId="0" fontId="23" fillId="0" borderId="29" xfId="0" applyFont="1" applyBorder="1" applyAlignment="1">
      <alignment horizontal="justify" vertical="top" wrapText="1"/>
    </xf>
    <xf numFmtId="0" fontId="23" fillId="0" borderId="28" xfId="0" applyFont="1" applyBorder="1" applyAlignment="1">
      <alignment horizontal="justify" vertical="top" wrapText="1"/>
    </xf>
    <xf numFmtId="0" fontId="39" fillId="35" borderId="30" xfId="0" applyFont="1" applyFill="1" applyBorder="1" applyAlignment="1">
      <alignment horizontal="center" vertical="center" wrapText="1"/>
    </xf>
    <xf numFmtId="0" fontId="39" fillId="35" borderId="32" xfId="0" applyFont="1" applyFill="1" applyBorder="1" applyAlignment="1">
      <alignment horizontal="center" vertical="center" wrapText="1"/>
    </xf>
    <xf numFmtId="0" fontId="39" fillId="35" borderId="31" xfId="0" applyFont="1" applyFill="1" applyBorder="1" applyAlignment="1">
      <alignment horizontal="center" vertical="center" wrapText="1"/>
    </xf>
    <xf numFmtId="0" fontId="39" fillId="35" borderId="37" xfId="0" applyFont="1" applyFill="1" applyBorder="1" applyAlignment="1">
      <alignment horizontal="center" vertical="center" wrapText="1"/>
    </xf>
    <xf numFmtId="0" fontId="39" fillId="35" borderId="36" xfId="0" applyFont="1" applyFill="1" applyBorder="1" applyAlignment="1">
      <alignment horizontal="center" vertical="center" wrapText="1"/>
    </xf>
    <xf numFmtId="0" fontId="39" fillId="35" borderId="38" xfId="0" applyFont="1" applyFill="1" applyBorder="1" applyAlignment="1">
      <alignment horizontal="center" vertical="center" wrapText="1"/>
    </xf>
    <xf numFmtId="0" fontId="39" fillId="35" borderId="39" xfId="0" applyFont="1" applyFill="1" applyBorder="1" applyAlignment="1">
      <alignment horizontal="center" vertical="center" wrapText="1"/>
    </xf>
    <xf numFmtId="0" fontId="39" fillId="35" borderId="40" xfId="0" applyFont="1" applyFill="1" applyBorder="1" applyAlignment="1">
      <alignment horizontal="center" vertical="center" wrapText="1"/>
    </xf>
    <xf numFmtId="0" fontId="39" fillId="35" borderId="41" xfId="0" applyFont="1" applyFill="1" applyBorder="1" applyAlignment="1">
      <alignment horizontal="center" vertical="center" wrapText="1"/>
    </xf>
    <xf numFmtId="0" fontId="39" fillId="35" borderId="42" xfId="0" applyFont="1" applyFill="1" applyBorder="1" applyAlignment="1">
      <alignment horizontal="center" vertical="center" wrapText="1"/>
    </xf>
    <xf numFmtId="0" fontId="39" fillId="35" borderId="43" xfId="0" applyFont="1" applyFill="1" applyBorder="1" applyAlignment="1">
      <alignment horizontal="center" vertical="center" wrapText="1"/>
    </xf>
    <xf numFmtId="0" fontId="39" fillId="35" borderId="44" xfId="0" applyFont="1" applyFill="1" applyBorder="1" applyAlignment="1">
      <alignment horizontal="center" vertical="center" wrapText="1"/>
    </xf>
    <xf numFmtId="0" fontId="39" fillId="35" borderId="46" xfId="0" applyFont="1" applyFill="1" applyBorder="1" applyAlignment="1">
      <alignment horizontal="center" vertical="center" wrapText="1"/>
    </xf>
    <xf numFmtId="0" fontId="39" fillId="35" borderId="47" xfId="0" applyFont="1" applyFill="1" applyBorder="1" applyAlignment="1">
      <alignment horizontal="center" vertical="center" wrapText="1"/>
    </xf>
    <xf numFmtId="0" fontId="23" fillId="0" borderId="0" xfId="0" applyFont="1" applyAlignment="1">
      <alignment horizontal="justify" vertical="top" wrapText="1"/>
    </xf>
    <xf numFmtId="0" fontId="23" fillId="0" borderId="21" xfId="0" applyFont="1" applyBorder="1" applyAlignment="1">
      <alignment horizontal="justify" vertical="top" wrapText="1"/>
    </xf>
    <xf numFmtId="0" fontId="23" fillId="0" borderId="0" xfId="0" applyFont="1" applyAlignment="1">
      <alignment vertical="top" wrapText="1"/>
    </xf>
    <xf numFmtId="0" fontId="23" fillId="0" borderId="21" xfId="0" applyFont="1" applyBorder="1" applyAlignment="1">
      <alignment vertical="top" wrapText="1"/>
    </xf>
    <xf numFmtId="164" fontId="36" fillId="0" borderId="19" xfId="0" applyNumberFormat="1" applyFont="1" applyBorder="1" applyAlignment="1">
      <alignment horizontal="left" vertical="center" wrapText="1"/>
    </xf>
    <xf numFmtId="164" fontId="36" fillId="0" borderId="18" xfId="0" applyNumberFormat="1" applyFont="1" applyBorder="1" applyAlignment="1">
      <alignment horizontal="left" vertical="center" wrapText="1"/>
    </xf>
    <xf numFmtId="0" fontId="39" fillId="0" borderId="25" xfId="0" applyFont="1" applyBorder="1" applyAlignment="1">
      <alignment horizontal="center" vertical="top" wrapText="1"/>
    </xf>
    <xf numFmtId="0" fontId="39" fillId="0" borderId="17" xfId="0" applyFont="1" applyBorder="1" applyAlignment="1">
      <alignment horizontal="center" vertical="top" wrapText="1"/>
    </xf>
    <xf numFmtId="0" fontId="39" fillId="0" borderId="26" xfId="0" applyFont="1" applyBorder="1" applyAlignment="1">
      <alignment horizontal="center" vertical="top" wrapText="1"/>
    </xf>
    <xf numFmtId="0" fontId="32" fillId="37" borderId="0" xfId="0" applyFont="1" applyFill="1" applyAlignment="1">
      <alignment horizontal="center" vertical="center" wrapText="1"/>
    </xf>
    <xf numFmtId="0" fontId="36" fillId="0" borderId="10" xfId="0" applyFont="1" applyBorder="1" applyAlignment="1">
      <alignment horizontal="center" vertical="center" wrapText="1"/>
    </xf>
    <xf numFmtId="0" fontId="37" fillId="0" borderId="15" xfId="0" applyFont="1" applyBorder="1" applyAlignment="1">
      <alignment horizontal="justify" vertical="center" wrapText="1"/>
    </xf>
    <xf numFmtId="0" fontId="37" fillId="0" borderId="16" xfId="0" applyFont="1" applyBorder="1" applyAlignment="1">
      <alignment horizontal="justify" vertical="center" wrapText="1"/>
    </xf>
    <xf numFmtId="0" fontId="37" fillId="0" borderId="14" xfId="0" applyFont="1" applyBorder="1" applyAlignment="1">
      <alignment horizontal="justify" vertical="center" wrapText="1"/>
    </xf>
    <xf numFmtId="0" fontId="38" fillId="0" borderId="15" xfId="0" applyFont="1" applyBorder="1" applyAlignment="1">
      <alignment horizontal="justify" vertical="center" wrapText="1"/>
    </xf>
    <xf numFmtId="0" fontId="38" fillId="0" borderId="16" xfId="0" applyFont="1" applyBorder="1" applyAlignment="1">
      <alignment horizontal="justify" vertical="center" wrapText="1"/>
    </xf>
    <xf numFmtId="165" fontId="39" fillId="0" borderId="14" xfId="0" applyNumberFormat="1" applyFont="1" applyBorder="1" applyAlignment="1">
      <alignment horizontal="center" vertical="center" wrapText="1"/>
    </xf>
    <xf numFmtId="165" fontId="39" fillId="0" borderId="15" xfId="0" applyNumberFormat="1" applyFont="1" applyBorder="1" applyAlignment="1">
      <alignment horizontal="center" vertical="center" wrapText="1"/>
    </xf>
    <xf numFmtId="0" fontId="40" fillId="0" borderId="22" xfId="0" applyFont="1" applyBorder="1" applyAlignment="1">
      <alignment horizontal="center" vertical="center" wrapText="1"/>
    </xf>
    <xf numFmtId="0" fontId="23" fillId="0" borderId="0" xfId="0" applyFont="1" applyFill="1" applyAlignment="1">
      <alignment horizontal="left" vertical="top" wrapText="1"/>
    </xf>
    <xf numFmtId="0" fontId="23" fillId="0" borderId="0" xfId="0" applyFont="1" applyFill="1" applyAlignment="1">
      <alignment vertical="top" wrapText="1"/>
    </xf>
    <xf numFmtId="0" fontId="23" fillId="0" borderId="0" xfId="47" applyFont="1" applyAlignment="1">
      <alignment vertical="top" wrapText="1"/>
    </xf>
    <xf numFmtId="0" fontId="23" fillId="0" borderId="21" xfId="47" applyFont="1" applyBorder="1" applyAlignment="1">
      <alignment vertical="top" wrapText="1"/>
    </xf>
    <xf numFmtId="0" fontId="37" fillId="0" borderId="15" xfId="47" applyFont="1" applyBorder="1" applyAlignment="1">
      <alignment horizontal="justify" vertical="center" wrapText="1"/>
    </xf>
    <xf numFmtId="0" fontId="37" fillId="0" borderId="16" xfId="47" applyFont="1" applyBorder="1" applyAlignment="1">
      <alignment horizontal="justify" vertical="center" wrapText="1"/>
    </xf>
    <xf numFmtId="0" fontId="37" fillId="0" borderId="14" xfId="47" applyFont="1" applyBorder="1" applyAlignment="1">
      <alignment horizontal="justify" vertical="center" wrapText="1"/>
    </xf>
    <xf numFmtId="0" fontId="38" fillId="0" borderId="15" xfId="47" applyFont="1" applyBorder="1" applyAlignment="1">
      <alignment horizontal="justify" vertical="center" wrapText="1"/>
    </xf>
    <xf numFmtId="0" fontId="38" fillId="0" borderId="16" xfId="47" applyFont="1" applyBorder="1" applyAlignment="1">
      <alignment horizontal="justify" vertical="center" wrapText="1"/>
    </xf>
    <xf numFmtId="165" fontId="37" fillId="0" borderId="14" xfId="47" applyNumberFormat="1" applyFont="1" applyBorder="1" applyAlignment="1">
      <alignment horizontal="center" vertical="center" wrapText="1"/>
    </xf>
    <xf numFmtId="165" fontId="37" fillId="0" borderId="15" xfId="47" applyNumberFormat="1" applyFont="1" applyBorder="1" applyAlignment="1">
      <alignment horizontal="center" vertical="center" wrapText="1"/>
    </xf>
    <xf numFmtId="164" fontId="36" fillId="0" borderId="19" xfId="47" applyNumberFormat="1" applyFont="1" applyBorder="1" applyAlignment="1">
      <alignment horizontal="left" vertical="center" wrapText="1"/>
    </xf>
    <xf numFmtId="164" fontId="36" fillId="0" borderId="18" xfId="47" applyNumberFormat="1" applyFont="1" applyBorder="1" applyAlignment="1">
      <alignment horizontal="left" vertical="center" wrapText="1"/>
    </xf>
    <xf numFmtId="0" fontId="23" fillId="0" borderId="0" xfId="47" applyFont="1" applyAlignment="1">
      <alignment horizontal="justify" vertical="top" wrapText="1"/>
    </xf>
    <xf numFmtId="0" fontId="40" fillId="0" borderId="22" xfId="47" applyFont="1" applyBorder="1" applyAlignment="1">
      <alignment horizontal="center" vertical="center" wrapText="1"/>
    </xf>
    <xf numFmtId="0" fontId="39" fillId="0" borderId="25" xfId="47" applyFont="1" applyBorder="1" applyAlignment="1">
      <alignment horizontal="center" vertical="top" wrapText="1"/>
    </xf>
    <xf numFmtId="0" fontId="39" fillId="0" borderId="17" xfId="47" applyFont="1" applyBorder="1" applyAlignment="1">
      <alignment horizontal="center" vertical="top" wrapText="1"/>
    </xf>
    <xf numFmtId="0" fontId="39" fillId="0" borderId="26" xfId="47" applyFont="1" applyBorder="1" applyAlignment="1">
      <alignment horizontal="center" vertical="top" wrapText="1"/>
    </xf>
    <xf numFmtId="0" fontId="23" fillId="0" borderId="21" xfId="47" applyFont="1" applyBorder="1" applyAlignment="1">
      <alignment horizontal="justify" vertical="top" wrapText="1"/>
    </xf>
    <xf numFmtId="0" fontId="23" fillId="0" borderId="29" xfId="47" applyFont="1" applyBorder="1" applyAlignment="1">
      <alignment horizontal="justify" vertical="top" wrapText="1"/>
    </xf>
    <xf numFmtId="0" fontId="23" fillId="0" borderId="28" xfId="47" applyFont="1" applyBorder="1" applyAlignment="1">
      <alignment horizontal="justify" vertical="top" wrapText="1"/>
    </xf>
    <xf numFmtId="0" fontId="39" fillId="35" borderId="30" xfId="47" applyFont="1" applyFill="1" applyBorder="1" applyAlignment="1">
      <alignment horizontal="center" vertical="center" wrapText="1"/>
    </xf>
    <xf numFmtId="0" fontId="39" fillId="35" borderId="32" xfId="47" applyFont="1" applyFill="1" applyBorder="1" applyAlignment="1">
      <alignment horizontal="center" vertical="center" wrapText="1"/>
    </xf>
    <xf numFmtId="0" fontId="39" fillId="35" borderId="31" xfId="47" applyFont="1" applyFill="1" applyBorder="1" applyAlignment="1">
      <alignment horizontal="center" vertical="center" wrapText="1"/>
    </xf>
    <xf numFmtId="0" fontId="39" fillId="35" borderId="33" xfId="47" applyFont="1" applyFill="1" applyBorder="1" applyAlignment="1">
      <alignment horizontal="center" vertical="center" wrapText="1"/>
    </xf>
    <xf numFmtId="0" fontId="39" fillId="35" borderId="35" xfId="47" applyFont="1" applyFill="1" applyBorder="1" applyAlignment="1">
      <alignment horizontal="center" vertical="center" wrapText="1"/>
    </xf>
    <xf numFmtId="0" fontId="39" fillId="35" borderId="34" xfId="47" applyFont="1" applyFill="1" applyBorder="1" applyAlignment="1">
      <alignment horizontal="center" vertical="center" wrapText="1"/>
    </xf>
    <xf numFmtId="0" fontId="39" fillId="35" borderId="37" xfId="47" applyFont="1" applyFill="1" applyBorder="1" applyAlignment="1">
      <alignment horizontal="center" vertical="center" wrapText="1"/>
    </xf>
    <xf numFmtId="0" fontId="39" fillId="35" borderId="36" xfId="47" applyFont="1" applyFill="1" applyBorder="1" applyAlignment="1">
      <alignment horizontal="center" vertical="center" wrapText="1"/>
    </xf>
    <xf numFmtId="0" fontId="39" fillId="35" borderId="38" xfId="47" applyFont="1" applyFill="1" applyBorder="1" applyAlignment="1">
      <alignment horizontal="center" vertical="center" wrapText="1"/>
    </xf>
    <xf numFmtId="0" fontId="39" fillId="35" borderId="39" xfId="47" applyFont="1" applyFill="1" applyBorder="1" applyAlignment="1">
      <alignment horizontal="center" vertical="center" wrapText="1"/>
    </xf>
    <xf numFmtId="0" fontId="39" fillId="35" borderId="40" xfId="47" applyFont="1" applyFill="1" applyBorder="1" applyAlignment="1">
      <alignment horizontal="center" vertical="center" wrapText="1"/>
    </xf>
    <xf numFmtId="0" fontId="39" fillId="35" borderId="41" xfId="47" applyFont="1" applyFill="1" applyBorder="1" applyAlignment="1">
      <alignment horizontal="center" vertical="center" wrapText="1"/>
    </xf>
    <xf numFmtId="0" fontId="39" fillId="35" borderId="42" xfId="47" applyFont="1" applyFill="1" applyBorder="1" applyAlignment="1">
      <alignment horizontal="center" vertical="center" wrapText="1"/>
    </xf>
    <xf numFmtId="0" fontId="39" fillId="35" borderId="43" xfId="47" applyFont="1" applyFill="1" applyBorder="1" applyAlignment="1">
      <alignment horizontal="center" vertical="center" wrapText="1"/>
    </xf>
    <xf numFmtId="0" fontId="39" fillId="35" borderId="44" xfId="47" applyFont="1" applyFill="1" applyBorder="1" applyAlignment="1">
      <alignment horizontal="center" vertical="center" wrapText="1"/>
    </xf>
    <xf numFmtId="0" fontId="39" fillId="35" borderId="46" xfId="47" applyFont="1" applyFill="1" applyBorder="1" applyAlignment="1">
      <alignment horizontal="center" vertical="center" wrapText="1"/>
    </xf>
    <xf numFmtId="0" fontId="39" fillId="35" borderId="47" xfId="47" applyFont="1" applyFill="1" applyBorder="1" applyAlignment="1">
      <alignment horizontal="center" vertical="center" wrapText="1"/>
    </xf>
    <xf numFmtId="0" fontId="39" fillId="0" borderId="20" xfId="47" applyFont="1" applyBorder="1" applyAlignment="1">
      <alignment horizontal="justify" vertical="center" wrapText="1"/>
    </xf>
    <xf numFmtId="0" fontId="39" fillId="0" borderId="0" xfId="47" applyFont="1" applyAlignment="1">
      <alignment horizontal="justify" vertical="center" wrapText="1"/>
    </xf>
    <xf numFmtId="0" fontId="23" fillId="0" borderId="0" xfId="47" applyFont="1" applyAlignment="1">
      <alignment horizontal="center" vertical="center" wrapText="1"/>
    </xf>
    <xf numFmtId="0" fontId="39" fillId="0" borderId="25" xfId="47" applyFont="1" applyBorder="1" applyAlignment="1">
      <alignment horizontal="justify" vertical="top" wrapText="1"/>
    </xf>
    <xf numFmtId="0" fontId="39" fillId="0" borderId="17" xfId="47" applyFont="1" applyBorder="1" applyAlignment="1">
      <alignment horizontal="justify" vertical="top" wrapText="1"/>
    </xf>
    <xf numFmtId="0" fontId="39" fillId="0" borderId="26" xfId="47" applyFont="1" applyBorder="1" applyAlignment="1">
      <alignment horizontal="justify" vertical="top" wrapText="1"/>
    </xf>
    <xf numFmtId="0" fontId="39" fillId="0" borderId="55" xfId="47" applyFont="1" applyBorder="1" applyAlignment="1">
      <alignment horizontal="justify" vertical="top" wrapText="1"/>
    </xf>
    <xf numFmtId="0" fontId="39" fillId="0" borderId="57" xfId="47" applyFont="1" applyBorder="1" applyAlignment="1">
      <alignment horizontal="justify" vertical="top" wrapText="1"/>
    </xf>
    <xf numFmtId="0" fontId="39" fillId="0" borderId="56" xfId="47" applyFont="1" applyBorder="1" applyAlignment="1">
      <alignment horizontal="justify" vertical="top" wrapText="1"/>
    </xf>
    <xf numFmtId="0" fontId="39" fillId="0" borderId="38" xfId="47" applyFont="1" applyBorder="1" applyAlignment="1">
      <alignment horizontal="justify" vertical="top" wrapText="1"/>
    </xf>
    <xf numFmtId="0" fontId="39" fillId="0" borderId="39" xfId="47" applyFont="1" applyBorder="1" applyAlignment="1">
      <alignment horizontal="justify" vertical="top" wrapText="1"/>
    </xf>
    <xf numFmtId="0" fontId="39" fillId="0" borderId="47" xfId="47" applyFont="1" applyBorder="1" applyAlignment="1">
      <alignment horizontal="justify" vertical="top" wrapText="1"/>
    </xf>
    <xf numFmtId="0" fontId="39" fillId="0" borderId="50" xfId="47" applyFont="1" applyBorder="1" applyAlignment="1">
      <alignment horizontal="justify" vertical="top" wrapText="1"/>
    </xf>
    <xf numFmtId="0" fontId="39" fillId="0" borderId="22" xfId="47" applyFont="1" applyBorder="1" applyAlignment="1">
      <alignment horizontal="justify" vertical="top" wrapText="1"/>
    </xf>
    <xf numFmtId="0" fontId="39" fillId="0" borderId="52" xfId="47" applyFont="1" applyBorder="1" applyAlignment="1">
      <alignment horizontal="justify" vertical="top" wrapText="1"/>
    </xf>
    <xf numFmtId="0" fontId="39" fillId="0" borderId="53" xfId="47" applyFont="1" applyBorder="1" applyAlignment="1">
      <alignment horizontal="justify" vertical="top" wrapText="1"/>
    </xf>
    <xf numFmtId="0" fontId="23" fillId="0" borderId="25" xfId="47" applyFont="1" applyBorder="1" applyAlignment="1">
      <alignment horizontal="justify" vertical="top" wrapText="1"/>
    </xf>
    <xf numFmtId="0" fontId="23" fillId="0" borderId="17" xfId="47" applyFont="1" applyBorder="1" applyAlignment="1">
      <alignment horizontal="justify" vertical="top" wrapText="1"/>
    </xf>
    <xf numFmtId="0" fontId="23" fillId="0" borderId="26" xfId="47" applyFont="1" applyBorder="1" applyAlignment="1">
      <alignment horizontal="justify" vertical="top" wrapText="1"/>
    </xf>
    <xf numFmtId="0" fontId="23" fillId="0" borderId="55" xfId="47" applyFont="1" applyBorder="1" applyAlignment="1">
      <alignment horizontal="justify" vertical="top" wrapText="1"/>
    </xf>
    <xf numFmtId="0" fontId="23" fillId="0" borderId="57" xfId="47" applyFont="1" applyBorder="1" applyAlignment="1">
      <alignment horizontal="justify" vertical="top" wrapText="1"/>
    </xf>
    <xf numFmtId="0" fontId="23" fillId="0" borderId="56" xfId="47" applyFont="1" applyBorder="1" applyAlignment="1">
      <alignment horizontal="justify" vertical="top" wrapText="1"/>
    </xf>
    <xf numFmtId="0" fontId="22" fillId="0" borderId="44" xfId="45" applyFont="1" applyBorder="1" applyAlignment="1">
      <alignment horizontal="left" vertical="top" wrapText="1"/>
    </xf>
    <xf numFmtId="0" fontId="29" fillId="0" borderId="61" xfId="42" applyFont="1" applyBorder="1" applyAlignment="1">
      <alignment horizontal="left" vertical="center" wrapText="1"/>
    </xf>
  </cellXfs>
  <cellStyles count="48">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2" xfId="43"/>
    <cellStyle name="Millares 3" xfId="46"/>
    <cellStyle name="Neutral" xfId="8" builtinId="28" customBuiltin="1"/>
    <cellStyle name="Normal" xfId="0" builtinId="0" customBuiltin="1"/>
    <cellStyle name="Normal 2" xfId="47"/>
    <cellStyle name="Normal 2 2" xfId="42"/>
    <cellStyle name="Normal 2 2 2" xfId="44"/>
    <cellStyle name="Normal 3 2" xfId="45"/>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5"/>
  <sheetViews>
    <sheetView showGridLines="0" tabSelected="1" view="pageBreakPreview" zoomScale="130" zoomScaleNormal="90" zoomScaleSheetLayoutView="130" workbookViewId="0">
      <selection sqref="A1:D1"/>
    </sheetView>
  </sheetViews>
  <sheetFormatPr baseColWidth="10" defaultColWidth="9.625" defaultRowHeight="18" x14ac:dyDescent="0.35"/>
  <cols>
    <col min="1" max="1" width="3" style="1" customWidth="1"/>
    <col min="2" max="2" width="4.875" style="1" customWidth="1"/>
    <col min="3" max="3" width="44.125" style="1" customWidth="1"/>
    <col min="4" max="4" width="18" style="1" customWidth="1"/>
    <col min="5" max="5" width="12.75" style="1" customWidth="1"/>
    <col min="6" max="9" width="16.25" style="1" customWidth="1"/>
    <col min="10" max="10" width="14.625" style="1" customWidth="1"/>
    <col min="11" max="11" width="13.375" style="1" customWidth="1"/>
    <col min="12" max="12" width="2.5" style="1" customWidth="1"/>
    <col min="13" max="13" width="13.5" style="3" bestFit="1" customWidth="1"/>
    <col min="14" max="14" width="13.375" style="3" bestFit="1" customWidth="1"/>
    <col min="15" max="15" width="13.625" style="3" bestFit="1" customWidth="1"/>
    <col min="16" max="16" width="16.25" style="3" bestFit="1" customWidth="1"/>
    <col min="17" max="18" width="16.625" style="2" bestFit="1" customWidth="1"/>
    <col min="19" max="19" width="16.125" style="2" bestFit="1" customWidth="1"/>
    <col min="20" max="20" width="14.875" style="2" bestFit="1" customWidth="1"/>
    <col min="21" max="16384" width="9.625" style="1"/>
  </cols>
  <sheetData>
    <row r="1" spans="1:20" ht="46.5" customHeight="1" x14ac:dyDescent="0.35">
      <c r="A1" s="147" t="s">
        <v>2331</v>
      </c>
      <c r="B1" s="147"/>
      <c r="C1" s="147"/>
      <c r="D1" s="147"/>
      <c r="E1" s="45" t="s">
        <v>2330</v>
      </c>
    </row>
    <row r="2" spans="1:20" ht="24.75" customHeight="1" x14ac:dyDescent="0.35"/>
    <row r="3" spans="1:20" ht="52.5" customHeight="1" thickBot="1" x14ac:dyDescent="0.4">
      <c r="B3" s="278" t="s">
        <v>2669</v>
      </c>
      <c r="C3" s="278"/>
      <c r="D3" s="278"/>
      <c r="E3" s="278"/>
      <c r="F3" s="278"/>
      <c r="G3" s="278"/>
      <c r="H3" s="278"/>
      <c r="I3" s="278"/>
      <c r="J3" s="278"/>
      <c r="K3" s="278"/>
    </row>
    <row r="4" spans="1:20" ht="6.75" customHeight="1" x14ac:dyDescent="0.35">
      <c r="B4" s="149"/>
      <c r="C4" s="149"/>
      <c r="D4" s="149"/>
      <c r="E4" s="149"/>
      <c r="F4" s="149"/>
      <c r="G4" s="149"/>
      <c r="H4" s="149"/>
      <c r="I4" s="149"/>
      <c r="J4" s="149"/>
      <c r="K4" s="149"/>
    </row>
    <row r="5" spans="1:20" ht="30" customHeight="1" x14ac:dyDescent="0.35">
      <c r="B5" s="150" t="s">
        <v>3</v>
      </c>
      <c r="C5" s="150"/>
      <c r="D5" s="151" t="s">
        <v>2329</v>
      </c>
      <c r="E5" s="151" t="s">
        <v>2328</v>
      </c>
      <c r="F5" s="152" t="s">
        <v>2327</v>
      </c>
      <c r="G5" s="152"/>
      <c r="H5" s="152"/>
      <c r="I5" s="152"/>
      <c r="J5" s="152"/>
      <c r="K5" s="152"/>
    </row>
    <row r="6" spans="1:20" ht="30" customHeight="1" x14ac:dyDescent="0.35">
      <c r="B6" s="150"/>
      <c r="C6" s="150"/>
      <c r="D6" s="151"/>
      <c r="E6" s="151"/>
      <c r="F6" s="151" t="s">
        <v>2326</v>
      </c>
      <c r="G6" s="151" t="s">
        <v>2323</v>
      </c>
      <c r="H6" s="151" t="s">
        <v>2325</v>
      </c>
      <c r="I6" s="153" t="s">
        <v>2651</v>
      </c>
      <c r="J6" s="154" t="s">
        <v>2324</v>
      </c>
      <c r="K6" s="154"/>
    </row>
    <row r="7" spans="1:20" s="40" customFormat="1" ht="54" x14ac:dyDescent="0.2">
      <c r="A7" s="44"/>
      <c r="B7" s="150"/>
      <c r="C7" s="150"/>
      <c r="D7" s="151"/>
      <c r="E7" s="151"/>
      <c r="F7" s="151"/>
      <c r="G7" s="151"/>
      <c r="H7" s="151"/>
      <c r="I7" s="151"/>
      <c r="J7" s="43" t="s">
        <v>2323</v>
      </c>
      <c r="K7" s="43" t="s">
        <v>2322</v>
      </c>
      <c r="M7" s="42"/>
      <c r="N7" s="42"/>
      <c r="O7" s="42"/>
      <c r="P7" s="42"/>
      <c r="Q7" s="41"/>
      <c r="R7" s="41"/>
      <c r="S7" s="41"/>
      <c r="T7" s="41"/>
    </row>
    <row r="8" spans="1:20" x14ac:dyDescent="0.35">
      <c r="B8" s="150"/>
      <c r="C8" s="150"/>
      <c r="D8" s="151"/>
      <c r="E8" s="151"/>
      <c r="F8" s="39" t="s">
        <v>2321</v>
      </c>
      <c r="G8" s="39" t="s">
        <v>2320</v>
      </c>
      <c r="H8" s="39" t="s">
        <v>2319</v>
      </c>
      <c r="I8" s="39" t="s">
        <v>2318</v>
      </c>
      <c r="J8" s="39" t="s">
        <v>2317</v>
      </c>
      <c r="K8" s="39" t="s">
        <v>2316</v>
      </c>
    </row>
    <row r="9" spans="1:20" ht="6.75" customHeight="1" thickBot="1" x14ac:dyDescent="0.4">
      <c r="B9" s="38"/>
      <c r="C9" s="38"/>
      <c r="D9" s="37"/>
      <c r="E9" s="37"/>
      <c r="F9" s="36"/>
      <c r="G9" s="36"/>
      <c r="H9" s="36"/>
      <c r="I9" s="36"/>
      <c r="J9" s="36"/>
      <c r="K9" s="36"/>
      <c r="M9" s="35"/>
      <c r="N9" s="35"/>
      <c r="O9" s="35"/>
      <c r="P9" s="35"/>
      <c r="Q9" s="34"/>
      <c r="R9" s="34"/>
      <c r="S9" s="34"/>
      <c r="T9" s="34"/>
    </row>
    <row r="10" spans="1:20" ht="6.75" customHeight="1" thickBot="1" x14ac:dyDescent="0.4">
      <c r="B10" s="32"/>
      <c r="C10" s="32"/>
      <c r="D10" s="33"/>
      <c r="E10" s="32"/>
      <c r="F10" s="32"/>
      <c r="G10" s="32"/>
      <c r="H10" s="32"/>
      <c r="I10" s="32"/>
      <c r="J10" s="32"/>
      <c r="K10" s="32"/>
    </row>
    <row r="11" spans="1:20" x14ac:dyDescent="0.35">
      <c r="B11" s="145" t="s">
        <v>2315</v>
      </c>
      <c r="C11" s="145"/>
      <c r="D11" s="29">
        <f>SUM(D12:D45)</f>
        <v>108</v>
      </c>
      <c r="E11" s="29">
        <f>SUM(E12:E45)</f>
        <v>463</v>
      </c>
      <c r="F11" s="31">
        <f>SUM(F12:F40)-F50</f>
        <v>419434147380</v>
      </c>
      <c r="G11" s="31">
        <f>SUM(G12:G40)-G50</f>
        <v>416998311598</v>
      </c>
      <c r="H11" s="31">
        <f>SUM(H12:H40)-H50</f>
        <v>235247490783</v>
      </c>
      <c r="I11" s="31">
        <f>SUM(I12:I40)-I50</f>
        <v>222760220102</v>
      </c>
      <c r="J11" s="30">
        <f>I11/G11*100</f>
        <v>53.419933344178169</v>
      </c>
      <c r="K11" s="30">
        <f>I11/H11*100</f>
        <v>94.691858077024648</v>
      </c>
      <c r="M11" s="29"/>
      <c r="N11" s="29"/>
      <c r="O11" s="21"/>
      <c r="P11" s="20"/>
    </row>
    <row r="12" spans="1:20" x14ac:dyDescent="0.35">
      <c r="B12" s="28">
        <v>1</v>
      </c>
      <c r="C12" s="25" t="s">
        <v>5</v>
      </c>
      <c r="D12" s="22">
        <v>1</v>
      </c>
      <c r="E12" s="22">
        <v>5</v>
      </c>
      <c r="F12" s="24">
        <v>6000000</v>
      </c>
      <c r="G12" s="24">
        <v>6000000</v>
      </c>
      <c r="H12" s="24">
        <v>2900000</v>
      </c>
      <c r="I12" s="24">
        <v>2755600</v>
      </c>
      <c r="J12" s="23">
        <v>45.9</v>
      </c>
      <c r="K12" s="23">
        <v>95</v>
      </c>
      <c r="M12" s="22"/>
      <c r="N12" s="22"/>
      <c r="O12" s="21"/>
      <c r="P12" s="20"/>
    </row>
    <row r="13" spans="1:20" x14ac:dyDescent="0.35">
      <c r="B13" s="28">
        <v>4</v>
      </c>
      <c r="C13" s="25" t="s">
        <v>97</v>
      </c>
      <c r="D13" s="22">
        <v>6</v>
      </c>
      <c r="E13" s="22">
        <v>13</v>
      </c>
      <c r="F13" s="24">
        <v>1194095538</v>
      </c>
      <c r="G13" s="24">
        <v>1152290399</v>
      </c>
      <c r="H13" s="24">
        <v>857135041</v>
      </c>
      <c r="I13" s="24">
        <v>838338045</v>
      </c>
      <c r="J13" s="23">
        <v>72.8</v>
      </c>
      <c r="K13" s="23">
        <v>97.8</v>
      </c>
      <c r="M13" s="22"/>
      <c r="N13" s="22"/>
      <c r="O13" s="21"/>
      <c r="P13" s="20"/>
    </row>
    <row r="14" spans="1:20" x14ac:dyDescent="0.35">
      <c r="B14" s="28">
        <v>5</v>
      </c>
      <c r="C14" s="25" t="s">
        <v>198</v>
      </c>
      <c r="D14" s="22">
        <v>3</v>
      </c>
      <c r="E14" s="22">
        <v>6</v>
      </c>
      <c r="F14" s="24">
        <v>17000000</v>
      </c>
      <c r="G14" s="24">
        <v>16995287</v>
      </c>
      <c r="H14" s="24">
        <v>14526087</v>
      </c>
      <c r="I14" s="24">
        <v>12785642</v>
      </c>
      <c r="J14" s="23">
        <v>75.2</v>
      </c>
      <c r="K14" s="23">
        <v>88</v>
      </c>
      <c r="M14" s="22"/>
      <c r="N14" s="22"/>
      <c r="O14" s="21"/>
      <c r="P14" s="20"/>
    </row>
    <row r="15" spans="1:20" x14ac:dyDescent="0.35">
      <c r="B15" s="28">
        <v>6</v>
      </c>
      <c r="C15" s="25" t="s">
        <v>248</v>
      </c>
      <c r="D15" s="22">
        <v>1</v>
      </c>
      <c r="E15" s="22">
        <v>4</v>
      </c>
      <c r="F15" s="24">
        <v>4000000</v>
      </c>
      <c r="G15" s="24">
        <v>1075888</v>
      </c>
      <c r="H15" s="24">
        <v>1075888</v>
      </c>
      <c r="I15" s="24">
        <v>287968</v>
      </c>
      <c r="J15" s="23">
        <v>26.8</v>
      </c>
      <c r="K15" s="23">
        <v>26.8</v>
      </c>
      <c r="M15" s="22"/>
      <c r="N15" s="22"/>
      <c r="O15" s="21"/>
      <c r="P15" s="20"/>
    </row>
    <row r="16" spans="1:20" x14ac:dyDescent="0.35">
      <c r="B16" s="28">
        <v>7</v>
      </c>
      <c r="C16" s="25" t="s">
        <v>295</v>
      </c>
      <c r="D16" s="22">
        <v>1</v>
      </c>
      <c r="E16" s="22">
        <v>10</v>
      </c>
      <c r="F16" s="24">
        <v>147726176</v>
      </c>
      <c r="G16" s="24">
        <v>103917005</v>
      </c>
      <c r="H16" s="24">
        <v>6659168</v>
      </c>
      <c r="I16" s="24">
        <v>6550688</v>
      </c>
      <c r="J16" s="23">
        <v>6.3</v>
      </c>
      <c r="K16" s="23">
        <v>98.4</v>
      </c>
      <c r="L16" s="14"/>
      <c r="M16" s="22"/>
      <c r="N16" s="22"/>
      <c r="O16" s="21"/>
      <c r="P16" s="20"/>
    </row>
    <row r="17" spans="2:16" x14ac:dyDescent="0.35">
      <c r="B17" s="28">
        <v>8</v>
      </c>
      <c r="C17" s="25" t="s">
        <v>2665</v>
      </c>
      <c r="D17" s="22">
        <v>7</v>
      </c>
      <c r="E17" s="22">
        <v>9</v>
      </c>
      <c r="F17" s="24">
        <v>15296836003</v>
      </c>
      <c r="G17" s="24">
        <v>15056265498</v>
      </c>
      <c r="H17" s="24">
        <v>11984402276</v>
      </c>
      <c r="I17" s="24">
        <v>11766837717</v>
      </c>
      <c r="J17" s="23">
        <v>78.2</v>
      </c>
      <c r="K17" s="23">
        <v>98.2</v>
      </c>
      <c r="L17" s="14"/>
      <c r="M17" s="22"/>
      <c r="N17" s="22"/>
      <c r="O17" s="21"/>
      <c r="P17" s="20"/>
    </row>
    <row r="18" spans="2:16" x14ac:dyDescent="0.35">
      <c r="B18" s="28">
        <v>9</v>
      </c>
      <c r="C18" s="25" t="s">
        <v>433</v>
      </c>
      <c r="D18" s="22">
        <v>1</v>
      </c>
      <c r="E18" s="22">
        <v>2</v>
      </c>
      <c r="F18" s="24">
        <v>15149695</v>
      </c>
      <c r="G18" s="24">
        <v>13657838</v>
      </c>
      <c r="H18" s="24">
        <v>11990958</v>
      </c>
      <c r="I18" s="24">
        <v>8837885</v>
      </c>
      <c r="J18" s="23">
        <v>64.7</v>
      </c>
      <c r="K18" s="23">
        <v>73.7</v>
      </c>
      <c r="L18" s="14"/>
      <c r="M18" s="22"/>
      <c r="N18" s="22"/>
      <c r="O18" s="21"/>
      <c r="P18" s="20"/>
    </row>
    <row r="19" spans="2:16" x14ac:dyDescent="0.35">
      <c r="B19" s="28">
        <v>10</v>
      </c>
      <c r="C19" s="25" t="s">
        <v>446</v>
      </c>
      <c r="D19" s="22">
        <v>2</v>
      </c>
      <c r="E19" s="22">
        <v>2</v>
      </c>
      <c r="F19" s="24">
        <v>441700</v>
      </c>
      <c r="G19" s="24">
        <v>498150</v>
      </c>
      <c r="H19" s="24">
        <v>88519</v>
      </c>
      <c r="I19" s="24">
        <v>88519</v>
      </c>
      <c r="J19" s="23">
        <v>17.8</v>
      </c>
      <c r="K19" s="23">
        <v>100</v>
      </c>
      <c r="L19" s="14"/>
      <c r="M19" s="22"/>
      <c r="N19" s="22"/>
      <c r="O19" s="21"/>
      <c r="P19" s="20"/>
    </row>
    <row r="20" spans="2:16" x14ac:dyDescent="0.35">
      <c r="B20" s="28">
        <v>11</v>
      </c>
      <c r="C20" s="25" t="s">
        <v>477</v>
      </c>
      <c r="D20" s="22">
        <v>13</v>
      </c>
      <c r="E20" s="22">
        <v>55</v>
      </c>
      <c r="F20" s="24">
        <v>102847327288</v>
      </c>
      <c r="G20" s="24">
        <v>102332959223</v>
      </c>
      <c r="H20" s="24">
        <v>61637505927</v>
      </c>
      <c r="I20" s="24">
        <v>61252535175</v>
      </c>
      <c r="J20" s="23">
        <v>59.9</v>
      </c>
      <c r="K20" s="23">
        <v>99.4</v>
      </c>
      <c r="L20" s="14"/>
      <c r="M20" s="22"/>
      <c r="N20" s="22"/>
      <c r="O20" s="21"/>
      <c r="P20" s="20"/>
    </row>
    <row r="21" spans="2:16" x14ac:dyDescent="0.35">
      <c r="B21" s="28">
        <v>12</v>
      </c>
      <c r="C21" s="25" t="s">
        <v>839</v>
      </c>
      <c r="D21" s="22">
        <v>8</v>
      </c>
      <c r="E21" s="22">
        <v>117</v>
      </c>
      <c r="F21" s="24">
        <v>5526935919</v>
      </c>
      <c r="G21" s="24">
        <v>4941931024</v>
      </c>
      <c r="H21" s="24">
        <v>1478642438</v>
      </c>
      <c r="I21" s="24">
        <v>1358265941</v>
      </c>
      <c r="J21" s="23">
        <v>27.5</v>
      </c>
      <c r="K21" s="23">
        <v>91.9</v>
      </c>
      <c r="L21" s="14"/>
      <c r="M21" s="22"/>
      <c r="N21" s="22"/>
      <c r="O21" s="21"/>
      <c r="P21" s="20"/>
    </row>
    <row r="22" spans="2:16" x14ac:dyDescent="0.35">
      <c r="B22" s="26">
        <v>13</v>
      </c>
      <c r="C22" s="25" t="s">
        <v>1269</v>
      </c>
      <c r="D22" s="22">
        <v>1</v>
      </c>
      <c r="E22" s="22">
        <v>3</v>
      </c>
      <c r="F22" s="24">
        <v>6860000</v>
      </c>
      <c r="G22" s="24">
        <v>6249500</v>
      </c>
      <c r="H22" s="24">
        <v>0</v>
      </c>
      <c r="I22" s="24">
        <v>0</v>
      </c>
      <c r="J22" s="23">
        <v>0</v>
      </c>
      <c r="K22" s="23">
        <v>0</v>
      </c>
      <c r="L22" s="14"/>
      <c r="M22" s="22"/>
      <c r="N22" s="22"/>
      <c r="O22" s="21"/>
      <c r="P22" s="20"/>
    </row>
    <row r="23" spans="2:16" x14ac:dyDescent="0.35">
      <c r="B23" s="26">
        <v>14</v>
      </c>
      <c r="C23" s="25" t="s">
        <v>1288</v>
      </c>
      <c r="D23" s="22">
        <v>4</v>
      </c>
      <c r="E23" s="22">
        <v>22</v>
      </c>
      <c r="F23" s="24">
        <v>12916353715</v>
      </c>
      <c r="G23" s="24">
        <v>12906115146</v>
      </c>
      <c r="H23" s="24">
        <v>9423980283</v>
      </c>
      <c r="I23" s="24">
        <v>9251417851</v>
      </c>
      <c r="J23" s="23">
        <v>71.7</v>
      </c>
      <c r="K23" s="23">
        <v>98.2</v>
      </c>
      <c r="L23" s="14"/>
      <c r="M23" s="22"/>
      <c r="N23" s="22"/>
      <c r="O23" s="21"/>
      <c r="P23" s="20"/>
    </row>
    <row r="24" spans="2:16" x14ac:dyDescent="0.35">
      <c r="B24" s="26">
        <v>15</v>
      </c>
      <c r="C24" s="25" t="s">
        <v>1382</v>
      </c>
      <c r="D24" s="22">
        <v>3</v>
      </c>
      <c r="E24" s="22">
        <v>6</v>
      </c>
      <c r="F24" s="24">
        <v>5916621757</v>
      </c>
      <c r="G24" s="24">
        <v>7193498193</v>
      </c>
      <c r="H24" s="24">
        <v>5773730766</v>
      </c>
      <c r="I24" s="24">
        <v>5270077182</v>
      </c>
      <c r="J24" s="23">
        <v>73.3</v>
      </c>
      <c r="K24" s="23">
        <v>91.3</v>
      </c>
      <c r="L24" s="14"/>
      <c r="M24" s="22"/>
      <c r="N24" s="22"/>
      <c r="O24" s="21"/>
      <c r="P24" s="20"/>
    </row>
    <row r="25" spans="2:16" x14ac:dyDescent="0.35">
      <c r="B25" s="26">
        <v>16</v>
      </c>
      <c r="C25" s="25" t="s">
        <v>1427</v>
      </c>
      <c r="D25" s="22">
        <v>3</v>
      </c>
      <c r="E25" s="22">
        <v>6</v>
      </c>
      <c r="F25" s="24">
        <v>144488936</v>
      </c>
      <c r="G25" s="24">
        <v>146499795</v>
      </c>
      <c r="H25" s="24">
        <v>124351949</v>
      </c>
      <c r="I25" s="24">
        <v>124351949</v>
      </c>
      <c r="J25" s="23">
        <v>84.9</v>
      </c>
      <c r="K25" s="23">
        <v>100</v>
      </c>
      <c r="L25" s="14"/>
      <c r="M25" s="22"/>
      <c r="N25" s="22"/>
      <c r="O25" s="21"/>
      <c r="P25" s="20"/>
    </row>
    <row r="26" spans="2:16" x14ac:dyDescent="0.35">
      <c r="B26" s="26">
        <v>18</v>
      </c>
      <c r="C26" s="25" t="s">
        <v>2314</v>
      </c>
      <c r="D26" s="22">
        <v>4</v>
      </c>
      <c r="E26" s="22">
        <v>17</v>
      </c>
      <c r="F26" s="24">
        <v>5692594</v>
      </c>
      <c r="G26" s="24">
        <v>8283625</v>
      </c>
      <c r="H26" s="24">
        <v>3707313</v>
      </c>
      <c r="I26" s="24">
        <v>3318216</v>
      </c>
      <c r="J26" s="23">
        <v>40.1</v>
      </c>
      <c r="K26" s="23">
        <v>89.5</v>
      </c>
      <c r="L26" s="14"/>
      <c r="M26" s="22"/>
      <c r="N26" s="22"/>
      <c r="O26" s="21"/>
      <c r="P26" s="20"/>
    </row>
    <row r="27" spans="2:16" x14ac:dyDescent="0.35">
      <c r="B27" s="26">
        <v>19</v>
      </c>
      <c r="C27" s="25" t="s">
        <v>1551</v>
      </c>
      <c r="D27" s="27">
        <v>1</v>
      </c>
      <c r="E27" s="22">
        <v>1</v>
      </c>
      <c r="F27" s="24">
        <v>291415</v>
      </c>
      <c r="G27" s="24">
        <v>291415</v>
      </c>
      <c r="H27" s="24">
        <v>291415</v>
      </c>
      <c r="I27" s="24">
        <v>222468</v>
      </c>
      <c r="J27" s="23">
        <v>76.3</v>
      </c>
      <c r="K27" s="23">
        <v>76.3</v>
      </c>
      <c r="L27" s="14"/>
      <c r="M27" s="27"/>
      <c r="N27" s="22"/>
      <c r="O27" s="21"/>
      <c r="P27" s="20"/>
    </row>
    <row r="28" spans="2:16" x14ac:dyDescent="0.35">
      <c r="B28" s="26">
        <v>20</v>
      </c>
      <c r="C28" s="25" t="s">
        <v>1577</v>
      </c>
      <c r="D28" s="22">
        <v>3</v>
      </c>
      <c r="E28" s="22">
        <v>6</v>
      </c>
      <c r="F28" s="24">
        <v>267045562171</v>
      </c>
      <c r="G28" s="24">
        <v>264797717571</v>
      </c>
      <c r="H28" s="24">
        <v>139674314308</v>
      </c>
      <c r="I28" s="24">
        <v>128718350004</v>
      </c>
      <c r="J28" s="23">
        <v>48.6</v>
      </c>
      <c r="K28" s="23">
        <v>92.2</v>
      </c>
      <c r="L28" s="14"/>
      <c r="M28" s="22"/>
      <c r="N28" s="22"/>
      <c r="O28" s="21"/>
      <c r="P28" s="20"/>
    </row>
    <row r="29" spans="2:16" x14ac:dyDescent="0.35">
      <c r="B29" s="26">
        <v>21</v>
      </c>
      <c r="C29" s="25" t="s">
        <v>1632</v>
      </c>
      <c r="D29" s="22">
        <v>1</v>
      </c>
      <c r="E29" s="22">
        <v>6</v>
      </c>
      <c r="F29" s="24">
        <v>5764000</v>
      </c>
      <c r="G29" s="24">
        <v>3447052</v>
      </c>
      <c r="H29" s="24">
        <v>2599254</v>
      </c>
      <c r="I29" s="24">
        <v>2599254</v>
      </c>
      <c r="J29" s="23">
        <v>75.400000000000006</v>
      </c>
      <c r="K29" s="23">
        <v>100</v>
      </c>
      <c r="L29" s="14"/>
      <c r="M29" s="22"/>
      <c r="N29" s="22"/>
      <c r="O29" s="21"/>
      <c r="P29" s="20"/>
    </row>
    <row r="30" spans="2:16" x14ac:dyDescent="0.35">
      <c r="B30" s="26">
        <v>22</v>
      </c>
      <c r="C30" s="25" t="s">
        <v>1643</v>
      </c>
      <c r="D30" s="22">
        <v>7</v>
      </c>
      <c r="E30" s="22">
        <v>23</v>
      </c>
      <c r="F30" s="24">
        <v>72062855</v>
      </c>
      <c r="G30" s="24">
        <v>72062855</v>
      </c>
      <c r="H30" s="24">
        <v>25523102</v>
      </c>
      <c r="I30" s="24">
        <v>14038222</v>
      </c>
      <c r="J30" s="23">
        <v>19.5</v>
      </c>
      <c r="K30" s="23">
        <v>55</v>
      </c>
      <c r="L30" s="14"/>
      <c r="M30" s="22"/>
      <c r="N30" s="22"/>
      <c r="O30" s="21"/>
      <c r="P30" s="20"/>
    </row>
    <row r="31" spans="2:16" x14ac:dyDescent="0.35">
      <c r="B31" s="26">
        <v>35</v>
      </c>
      <c r="C31" s="25" t="s">
        <v>1772</v>
      </c>
      <c r="D31" s="22">
        <v>2</v>
      </c>
      <c r="E31" s="22">
        <v>19</v>
      </c>
      <c r="F31" s="24">
        <v>39554442</v>
      </c>
      <c r="G31" s="24">
        <v>40180104</v>
      </c>
      <c r="H31" s="24">
        <v>17306628</v>
      </c>
      <c r="I31" s="24">
        <v>11289049</v>
      </c>
      <c r="J31" s="23">
        <v>28.1</v>
      </c>
      <c r="K31" s="23">
        <v>65.2</v>
      </c>
      <c r="L31" s="14"/>
      <c r="M31" s="22"/>
      <c r="N31" s="22"/>
      <c r="O31" s="21"/>
      <c r="P31" s="20"/>
    </row>
    <row r="32" spans="2:16" x14ac:dyDescent="0.35">
      <c r="B32" s="26">
        <v>36</v>
      </c>
      <c r="C32" s="25" t="s">
        <v>1814</v>
      </c>
      <c r="D32" s="22">
        <v>1</v>
      </c>
      <c r="E32" s="22">
        <v>3</v>
      </c>
      <c r="F32" s="24">
        <v>4040569</v>
      </c>
      <c r="G32" s="24">
        <v>0</v>
      </c>
      <c r="H32" s="24">
        <v>0</v>
      </c>
      <c r="I32" s="24">
        <v>0</v>
      </c>
      <c r="J32" s="23">
        <v>0</v>
      </c>
      <c r="K32" s="23">
        <v>0</v>
      </c>
      <c r="L32" s="14"/>
      <c r="M32" s="22"/>
      <c r="N32" s="22"/>
      <c r="O32" s="21"/>
      <c r="P32" s="20"/>
    </row>
    <row r="33" spans="2:16" x14ac:dyDescent="0.35">
      <c r="B33" s="26">
        <v>38</v>
      </c>
      <c r="C33" s="25" t="s">
        <v>1843</v>
      </c>
      <c r="D33" s="22">
        <v>1</v>
      </c>
      <c r="E33" s="22">
        <v>8</v>
      </c>
      <c r="F33" s="24">
        <v>6807353903</v>
      </c>
      <c r="G33" s="24">
        <v>6807357903</v>
      </c>
      <c r="H33" s="24">
        <v>3299641033</v>
      </c>
      <c r="I33" s="24">
        <v>3288483516</v>
      </c>
      <c r="J33" s="23">
        <v>48.3</v>
      </c>
      <c r="K33" s="23">
        <v>99.7</v>
      </c>
      <c r="L33" s="14"/>
      <c r="M33" s="22"/>
      <c r="N33" s="22"/>
      <c r="O33" s="21"/>
      <c r="P33" s="20"/>
    </row>
    <row r="34" spans="2:16" x14ac:dyDescent="0.35">
      <c r="B34" s="26">
        <v>40</v>
      </c>
      <c r="C34" s="25" t="s">
        <v>1864</v>
      </c>
      <c r="D34" s="22">
        <v>1</v>
      </c>
      <c r="E34" s="22">
        <v>9</v>
      </c>
      <c r="F34" s="24">
        <v>136868233</v>
      </c>
      <c r="G34" s="24">
        <v>136868233</v>
      </c>
      <c r="H34" s="24">
        <v>67919762</v>
      </c>
      <c r="I34" s="24">
        <v>67919762</v>
      </c>
      <c r="J34" s="23">
        <v>49.6</v>
      </c>
      <c r="K34" s="23">
        <v>100</v>
      </c>
      <c r="L34" s="14"/>
      <c r="M34" s="22"/>
      <c r="N34" s="22"/>
      <c r="O34" s="21"/>
      <c r="P34" s="20"/>
    </row>
    <row r="35" spans="2:16" x14ac:dyDescent="0.35">
      <c r="B35" s="26">
        <v>41</v>
      </c>
      <c r="C35" s="25" t="s">
        <v>1883</v>
      </c>
      <c r="D35" s="22">
        <v>1</v>
      </c>
      <c r="E35" s="22">
        <v>11</v>
      </c>
      <c r="F35" s="24">
        <v>1000000</v>
      </c>
      <c r="G35" s="24">
        <v>1000000</v>
      </c>
      <c r="H35" s="24">
        <v>446523</v>
      </c>
      <c r="I35" s="24">
        <v>69267</v>
      </c>
      <c r="J35" s="23">
        <v>6.9</v>
      </c>
      <c r="K35" s="23">
        <v>15.5</v>
      </c>
      <c r="L35" s="14"/>
      <c r="M35" s="22"/>
      <c r="N35" s="22"/>
      <c r="O35" s="21"/>
      <c r="P35" s="20"/>
    </row>
    <row r="36" spans="2:16" x14ac:dyDescent="0.35">
      <c r="B36" s="26">
        <v>43</v>
      </c>
      <c r="C36" s="25" t="s">
        <v>1902</v>
      </c>
      <c r="D36" s="22">
        <v>3</v>
      </c>
      <c r="E36" s="22">
        <v>5</v>
      </c>
      <c r="F36" s="24">
        <v>9273789</v>
      </c>
      <c r="G36" s="24">
        <v>9278034</v>
      </c>
      <c r="H36" s="24">
        <v>3822382</v>
      </c>
      <c r="I36" s="24">
        <v>3536698</v>
      </c>
      <c r="J36" s="23">
        <v>38.1</v>
      </c>
      <c r="K36" s="23">
        <v>92.5</v>
      </c>
      <c r="L36" s="14"/>
      <c r="M36" s="22"/>
      <c r="N36" s="22"/>
      <c r="O36" s="21"/>
      <c r="P36" s="20"/>
    </row>
    <row r="37" spans="2:16" x14ac:dyDescent="0.35">
      <c r="B37" s="26">
        <v>45</v>
      </c>
      <c r="C37" s="25" t="s">
        <v>1931</v>
      </c>
      <c r="D37" s="22">
        <v>3</v>
      </c>
      <c r="E37" s="22">
        <v>6</v>
      </c>
      <c r="F37" s="24">
        <v>300000</v>
      </c>
      <c r="G37" s="24">
        <v>300000</v>
      </c>
      <c r="H37" s="24">
        <v>0</v>
      </c>
      <c r="I37" s="24">
        <v>0</v>
      </c>
      <c r="J37" s="23">
        <v>0</v>
      </c>
      <c r="K37" s="23">
        <v>0</v>
      </c>
      <c r="L37" s="14"/>
      <c r="M37" s="22"/>
      <c r="N37" s="22"/>
      <c r="O37" s="21"/>
      <c r="P37" s="20"/>
    </row>
    <row r="38" spans="2:16" x14ac:dyDescent="0.35">
      <c r="B38" s="26">
        <v>47</v>
      </c>
      <c r="C38" s="25" t="s">
        <v>1958</v>
      </c>
      <c r="D38" s="22">
        <v>6</v>
      </c>
      <c r="E38" s="22">
        <v>17</v>
      </c>
      <c r="F38" s="24">
        <v>1157528570</v>
      </c>
      <c r="G38" s="24">
        <v>1139327110</v>
      </c>
      <c r="H38" s="24">
        <v>786475710</v>
      </c>
      <c r="I38" s="24">
        <v>715172692</v>
      </c>
      <c r="J38" s="23">
        <v>62.8</v>
      </c>
      <c r="K38" s="23">
        <v>90.9</v>
      </c>
      <c r="L38" s="14"/>
      <c r="M38" s="22"/>
      <c r="N38" s="22"/>
      <c r="O38" s="21"/>
      <c r="P38" s="20"/>
    </row>
    <row r="39" spans="2:16" x14ac:dyDescent="0.35">
      <c r="B39" s="26">
        <v>48</v>
      </c>
      <c r="C39" s="25" t="s">
        <v>2042</v>
      </c>
      <c r="D39" s="22">
        <v>2</v>
      </c>
      <c r="E39" s="22">
        <v>3</v>
      </c>
      <c r="F39" s="24">
        <v>32511559</v>
      </c>
      <c r="G39" s="24">
        <v>29435725</v>
      </c>
      <c r="H39" s="24">
        <v>10707826</v>
      </c>
      <c r="I39" s="24">
        <v>10324539</v>
      </c>
      <c r="J39" s="23">
        <v>35.1</v>
      </c>
      <c r="K39" s="23">
        <v>96.4</v>
      </c>
      <c r="L39" s="14"/>
      <c r="M39" s="22"/>
      <c r="N39" s="22"/>
      <c r="O39" s="21"/>
      <c r="P39" s="20"/>
    </row>
    <row r="40" spans="2:16" x14ac:dyDescent="0.35">
      <c r="B40" s="26">
        <v>49</v>
      </c>
      <c r="C40" s="25" t="s">
        <v>2096</v>
      </c>
      <c r="D40" s="22">
        <v>4</v>
      </c>
      <c r="E40" s="22">
        <v>20</v>
      </c>
      <c r="F40" s="24">
        <v>76801365</v>
      </c>
      <c r="G40" s="24">
        <v>76601656</v>
      </c>
      <c r="H40" s="24">
        <v>38401100</v>
      </c>
      <c r="I40" s="24">
        <v>32377320</v>
      </c>
      <c r="J40" s="23">
        <v>42.3</v>
      </c>
      <c r="K40" s="23">
        <v>84.3</v>
      </c>
      <c r="L40" s="14"/>
      <c r="M40" s="22"/>
      <c r="N40" s="22"/>
      <c r="O40" s="21"/>
      <c r="P40" s="20"/>
    </row>
    <row r="41" spans="2:16" x14ac:dyDescent="0.35">
      <c r="B41" s="26" t="s">
        <v>2132</v>
      </c>
      <c r="C41" s="25" t="s">
        <v>2313</v>
      </c>
      <c r="D41" s="22">
        <v>3</v>
      </c>
      <c r="E41" s="22">
        <v>10</v>
      </c>
      <c r="F41" s="24">
        <v>26613987059.999992</v>
      </c>
      <c r="G41" s="24">
        <v>26498497375.532665</v>
      </c>
      <c r="H41" s="24">
        <v>12904815390.959412</v>
      </c>
      <c r="I41" s="24">
        <v>12032520298.636543</v>
      </c>
      <c r="J41" s="23">
        <v>45.408311754864812</v>
      </c>
      <c r="K41" s="23">
        <v>93.240545750588865</v>
      </c>
      <c r="L41" s="14"/>
      <c r="M41" s="22"/>
      <c r="N41" s="22"/>
      <c r="O41" s="21"/>
      <c r="P41" s="20"/>
    </row>
    <row r="42" spans="2:16" ht="30" x14ac:dyDescent="0.35">
      <c r="B42" s="26" t="s">
        <v>2179</v>
      </c>
      <c r="C42" s="25" t="s">
        <v>2312</v>
      </c>
      <c r="D42" s="22">
        <v>2</v>
      </c>
      <c r="E42" s="22">
        <v>4</v>
      </c>
      <c r="F42" s="24">
        <v>3039593643</v>
      </c>
      <c r="G42" s="24">
        <v>3039593643</v>
      </c>
      <c r="H42" s="24">
        <v>1494306101</v>
      </c>
      <c r="I42" s="24">
        <v>543225777</v>
      </c>
      <c r="J42" s="23">
        <v>17.899999999999999</v>
      </c>
      <c r="K42" s="23">
        <v>36.4</v>
      </c>
      <c r="L42" s="14"/>
      <c r="M42" s="22"/>
      <c r="N42" s="22"/>
      <c r="O42" s="21"/>
      <c r="P42" s="20"/>
    </row>
    <row r="43" spans="2:16" x14ac:dyDescent="0.35">
      <c r="B43" s="26" t="s">
        <v>2668</v>
      </c>
      <c r="C43" s="25" t="s">
        <v>2311</v>
      </c>
      <c r="D43" s="22">
        <v>1</v>
      </c>
      <c r="E43" s="22">
        <v>6</v>
      </c>
      <c r="F43" s="24">
        <v>12700000</v>
      </c>
      <c r="G43" s="24">
        <v>12700000</v>
      </c>
      <c r="H43" s="24">
        <v>7549680</v>
      </c>
      <c r="I43" s="24">
        <v>7549680</v>
      </c>
      <c r="J43" s="23">
        <v>59.4</v>
      </c>
      <c r="K43" s="23">
        <v>100</v>
      </c>
      <c r="L43" s="14"/>
      <c r="M43" s="22"/>
      <c r="N43" s="22"/>
      <c r="O43" s="21"/>
      <c r="P43" s="20"/>
    </row>
    <row r="44" spans="2:16" x14ac:dyDescent="0.35">
      <c r="B44" s="26" t="s">
        <v>2233</v>
      </c>
      <c r="C44" s="25" t="s">
        <v>2310</v>
      </c>
      <c r="D44" s="22">
        <v>8</v>
      </c>
      <c r="E44" s="22">
        <v>29</v>
      </c>
      <c r="F44" s="24">
        <v>6387579</v>
      </c>
      <c r="G44" s="24">
        <v>6387579</v>
      </c>
      <c r="H44" s="24">
        <v>2798622</v>
      </c>
      <c r="I44" s="24">
        <v>1515256</v>
      </c>
      <c r="J44" s="23">
        <v>23.7</v>
      </c>
      <c r="K44" s="23">
        <v>54.1</v>
      </c>
      <c r="L44" s="14"/>
      <c r="M44" s="22"/>
      <c r="N44" s="22"/>
      <c r="O44" s="21"/>
      <c r="P44" s="20"/>
    </row>
    <row r="45" spans="2:16" ht="4.5" customHeight="1" thickBot="1" x14ac:dyDescent="0.4">
      <c r="B45" s="19"/>
      <c r="C45" s="18"/>
      <c r="D45" s="17"/>
      <c r="E45" s="17"/>
      <c r="F45" s="16"/>
      <c r="G45" s="16"/>
      <c r="H45" s="16"/>
      <c r="I45" s="16"/>
      <c r="J45" s="15"/>
      <c r="K45" s="15"/>
      <c r="L45" s="14"/>
      <c r="M45" s="13"/>
      <c r="N45" s="13"/>
      <c r="O45" s="13"/>
    </row>
    <row r="46" spans="2:16" ht="32.25" customHeight="1" thickTop="1" x14ac:dyDescent="0.35">
      <c r="B46" s="146" t="s">
        <v>2309</v>
      </c>
      <c r="C46" s="146"/>
      <c r="D46" s="146"/>
      <c r="E46" s="146"/>
      <c r="F46" s="146"/>
      <c r="G46" s="146"/>
      <c r="H46" s="146"/>
      <c r="I46" s="146"/>
      <c r="J46" s="146"/>
      <c r="K46" s="146"/>
    </row>
    <row r="47" spans="2:16" ht="15" customHeight="1" x14ac:dyDescent="0.35">
      <c r="B47" s="11" t="s">
        <v>2308</v>
      </c>
      <c r="C47" s="9"/>
      <c r="D47" s="10"/>
      <c r="E47" s="9"/>
      <c r="F47" s="12"/>
      <c r="G47" s="9"/>
      <c r="H47" s="9"/>
      <c r="I47" s="9"/>
      <c r="J47" s="9"/>
      <c r="K47" s="9"/>
      <c r="O47" s="8"/>
    </row>
    <row r="48" spans="2:16" x14ac:dyDescent="0.35">
      <c r="B48" s="11" t="s">
        <v>2307</v>
      </c>
      <c r="C48" s="9"/>
      <c r="D48" s="10"/>
      <c r="E48" s="9"/>
      <c r="F48" s="9"/>
      <c r="G48" s="9"/>
      <c r="H48" s="9"/>
      <c r="I48" s="9"/>
      <c r="J48" s="9"/>
      <c r="K48" s="9"/>
    </row>
    <row r="49" spans="4:20" x14ac:dyDescent="0.35">
      <c r="D49" s="4"/>
      <c r="P49" s="8"/>
    </row>
    <row r="50" spans="4:20" s="5" customFormat="1" ht="14.25" hidden="1" customHeight="1" x14ac:dyDescent="0.35">
      <c r="D50" s="7"/>
      <c r="F50" s="5">
        <v>294812</v>
      </c>
      <c r="G50" s="5">
        <v>1792631</v>
      </c>
      <c r="H50" s="5">
        <v>654873</v>
      </c>
      <c r="I50" s="5">
        <v>611067</v>
      </c>
      <c r="M50" s="3"/>
      <c r="N50" s="3"/>
      <c r="O50" s="3"/>
      <c r="P50" s="3"/>
      <c r="Q50" s="6"/>
      <c r="R50" s="6"/>
      <c r="S50" s="6"/>
      <c r="T50" s="6"/>
    </row>
    <row r="51" spans="4:20" x14ac:dyDescent="0.35">
      <c r="D51" s="4"/>
    </row>
    <row r="52" spans="4:20" x14ac:dyDescent="0.35">
      <c r="D52" s="4"/>
    </row>
    <row r="53" spans="4:20" x14ac:dyDescent="0.35">
      <c r="D53" s="4"/>
    </row>
    <row r="54" spans="4:20" x14ac:dyDescent="0.35">
      <c r="D54" s="4"/>
    </row>
    <row r="55" spans="4:20" x14ac:dyDescent="0.35">
      <c r="D55" s="4"/>
    </row>
    <row r="56" spans="4:20" x14ac:dyDescent="0.35">
      <c r="D56" s="4"/>
    </row>
    <row r="57" spans="4:20" x14ac:dyDescent="0.35">
      <c r="D57" s="4"/>
    </row>
    <row r="58" spans="4:20" x14ac:dyDescent="0.35">
      <c r="D58" s="4"/>
    </row>
    <row r="59" spans="4:20" x14ac:dyDescent="0.35">
      <c r="D59" s="4"/>
    </row>
    <row r="60" spans="4:20" x14ac:dyDescent="0.35">
      <c r="D60" s="4"/>
    </row>
    <row r="61" spans="4:20" x14ac:dyDescent="0.35">
      <c r="D61" s="4"/>
    </row>
    <row r="62" spans="4:20" x14ac:dyDescent="0.35">
      <c r="D62" s="4"/>
    </row>
    <row r="63" spans="4:20" x14ac:dyDescent="0.35">
      <c r="D63" s="4"/>
    </row>
    <row r="64" spans="4:20" x14ac:dyDescent="0.35">
      <c r="D64" s="4"/>
    </row>
    <row r="65" spans="4:4" x14ac:dyDescent="0.35">
      <c r="D65" s="4"/>
    </row>
    <row r="66" spans="4:4" x14ac:dyDescent="0.35">
      <c r="D66" s="4"/>
    </row>
    <row r="67" spans="4:4" x14ac:dyDescent="0.35">
      <c r="D67" s="4"/>
    </row>
    <row r="68" spans="4:4" x14ac:dyDescent="0.35">
      <c r="D68" s="4"/>
    </row>
    <row r="69" spans="4:4" x14ac:dyDescent="0.35">
      <c r="D69" s="4"/>
    </row>
    <row r="70" spans="4:4" x14ac:dyDescent="0.35">
      <c r="D70" s="4"/>
    </row>
    <row r="71" spans="4:4" x14ac:dyDescent="0.35">
      <c r="D71" s="4"/>
    </row>
    <row r="72" spans="4:4" x14ac:dyDescent="0.35">
      <c r="D72" s="4"/>
    </row>
    <row r="73" spans="4:4" x14ac:dyDescent="0.35">
      <c r="D73" s="4"/>
    </row>
    <row r="74" spans="4:4" x14ac:dyDescent="0.35">
      <c r="D74" s="4"/>
    </row>
    <row r="75" spans="4:4" x14ac:dyDescent="0.35">
      <c r="D75" s="4"/>
    </row>
    <row r="76" spans="4:4" x14ac:dyDescent="0.35">
      <c r="D76" s="4"/>
    </row>
    <row r="77" spans="4:4" x14ac:dyDescent="0.35">
      <c r="D77" s="4"/>
    </row>
    <row r="78" spans="4:4" x14ac:dyDescent="0.35">
      <c r="D78" s="4"/>
    </row>
    <row r="79" spans="4:4" x14ac:dyDescent="0.35">
      <c r="D79" s="4"/>
    </row>
    <row r="80" spans="4:4" x14ac:dyDescent="0.35">
      <c r="D80" s="4"/>
    </row>
    <row r="81" spans="4:4" x14ac:dyDescent="0.35">
      <c r="D81" s="4"/>
    </row>
    <row r="82" spans="4:4" x14ac:dyDescent="0.35">
      <c r="D82" s="4"/>
    </row>
    <row r="83" spans="4:4" x14ac:dyDescent="0.35">
      <c r="D83" s="4"/>
    </row>
    <row r="84" spans="4:4" x14ac:dyDescent="0.35">
      <c r="D84" s="4"/>
    </row>
    <row r="85" spans="4:4" x14ac:dyDescent="0.35">
      <c r="D85" s="4"/>
    </row>
  </sheetData>
  <mergeCells count="14">
    <mergeCell ref="B11:C11"/>
    <mergeCell ref="B46:K46"/>
    <mergeCell ref="A1:D1"/>
    <mergeCell ref="B3:K3"/>
    <mergeCell ref="B4:K4"/>
    <mergeCell ref="B5:C8"/>
    <mergeCell ref="D5:D8"/>
    <mergeCell ref="E5:E8"/>
    <mergeCell ref="F5:K5"/>
    <mergeCell ref="F6:F7"/>
    <mergeCell ref="G6:G7"/>
    <mergeCell ref="H6:H7"/>
    <mergeCell ref="I6:I7"/>
    <mergeCell ref="J6:K6"/>
  </mergeCells>
  <pageMargins left="0.70866141732283472" right="0.70866141732283472" top="0.74803149606299213" bottom="0.74803149606299213" header="0.31496062992125984" footer="0.31496062992125984"/>
  <pageSetup scale="4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6"/>
  <sheetViews>
    <sheetView showGridLines="0" view="pageBreakPreview" zoomScale="130" zoomScaleNormal="100" zoomScaleSheetLayoutView="130" workbookViewId="0">
      <selection sqref="A1:D1"/>
    </sheetView>
  </sheetViews>
  <sheetFormatPr baseColWidth="10" defaultColWidth="9.625" defaultRowHeight="18" x14ac:dyDescent="0.35"/>
  <cols>
    <col min="1" max="1" width="3" style="1" customWidth="1"/>
    <col min="2" max="2" width="4.75" style="1" customWidth="1"/>
    <col min="3" max="3" width="44.125" style="1" customWidth="1"/>
    <col min="4" max="4" width="14.375" style="1" customWidth="1"/>
    <col min="5" max="5" width="12.75" style="1" customWidth="1"/>
    <col min="6" max="7" width="12.125" style="1" customWidth="1"/>
    <col min="8" max="8" width="1.125" style="1" customWidth="1"/>
    <col min="9" max="10" width="12.125" style="1" customWidth="1"/>
    <col min="11" max="11" width="12.375" style="1" customWidth="1"/>
    <col min="12" max="12" width="13.375" style="1" customWidth="1"/>
    <col min="13" max="13" width="2.5" style="1" customWidth="1"/>
    <col min="14" max="16384" width="9.625" style="1"/>
  </cols>
  <sheetData>
    <row r="1" spans="1:15" ht="49.5" customHeight="1" x14ac:dyDescent="0.35">
      <c r="A1" s="147" t="s">
        <v>2331</v>
      </c>
      <c r="B1" s="147"/>
      <c r="C1" s="147"/>
      <c r="D1" s="147"/>
      <c r="E1" s="45" t="s">
        <v>2330</v>
      </c>
    </row>
    <row r="3" spans="1:15" ht="30.75" customHeight="1" thickBot="1" x14ac:dyDescent="0.4">
      <c r="B3" s="148" t="s">
        <v>2341</v>
      </c>
      <c r="C3" s="148"/>
      <c r="D3" s="148"/>
      <c r="E3" s="148"/>
      <c r="F3" s="148"/>
      <c r="G3" s="148"/>
      <c r="H3" s="148"/>
      <c r="I3" s="148"/>
      <c r="J3" s="148"/>
      <c r="K3" s="148"/>
      <c r="L3" s="148"/>
    </row>
    <row r="4" spans="1:15" ht="8.25" customHeight="1" x14ac:dyDescent="0.35">
      <c r="B4" s="52"/>
      <c r="C4" s="52"/>
      <c r="D4" s="52"/>
      <c r="E4" s="52"/>
      <c r="F4" s="52"/>
      <c r="G4" s="52"/>
      <c r="H4" s="52"/>
      <c r="I4" s="52"/>
      <c r="J4" s="52"/>
      <c r="K4" s="52"/>
      <c r="L4" s="52"/>
    </row>
    <row r="5" spans="1:15" ht="45.75" customHeight="1" x14ac:dyDescent="0.35">
      <c r="B5" s="152" t="s">
        <v>2340</v>
      </c>
      <c r="C5" s="152"/>
      <c r="D5" s="152"/>
      <c r="E5" s="152"/>
      <c r="F5" s="152"/>
      <c r="G5" s="152"/>
      <c r="H5" s="39"/>
      <c r="I5" s="156" t="str">
        <f>"Avances en "&amp;TEXT(I10+J10+K10+L10,"#,##0")&amp;" indicadores"&amp;CHAR(10)&amp;"por rangos de porcentaje"</f>
        <v>Avances en 299 indicadores
por rangos de porcentaje</v>
      </c>
      <c r="J5" s="152"/>
      <c r="K5" s="152"/>
      <c r="L5" s="152"/>
    </row>
    <row r="6" spans="1:15" ht="24" customHeight="1" x14ac:dyDescent="0.35">
      <c r="B6" s="150" t="s">
        <v>3</v>
      </c>
      <c r="C6" s="150"/>
      <c r="D6" s="151" t="s">
        <v>2315</v>
      </c>
      <c r="E6" s="151" t="s">
        <v>2666</v>
      </c>
      <c r="F6" s="151" t="s">
        <v>2339</v>
      </c>
      <c r="G6" s="151" t="s">
        <v>2338</v>
      </c>
      <c r="H6" s="43"/>
      <c r="I6" s="151" t="s">
        <v>2337</v>
      </c>
      <c r="J6" s="151" t="s">
        <v>2336</v>
      </c>
      <c r="K6" s="151" t="s">
        <v>2335</v>
      </c>
      <c r="L6" s="150" t="s">
        <v>2334</v>
      </c>
    </row>
    <row r="7" spans="1:15" s="40" customFormat="1" ht="35.25" customHeight="1" x14ac:dyDescent="0.2">
      <c r="A7" s="44"/>
      <c r="B7" s="150"/>
      <c r="C7" s="150"/>
      <c r="D7" s="151"/>
      <c r="E7" s="151"/>
      <c r="F7" s="151"/>
      <c r="G7" s="151"/>
      <c r="H7" s="43"/>
      <c r="I7" s="151"/>
      <c r="J7" s="150"/>
      <c r="K7" s="150"/>
      <c r="L7" s="150"/>
    </row>
    <row r="8" spans="1:15" s="40" customFormat="1" ht="8.25" customHeight="1" thickBot="1" x14ac:dyDescent="0.25">
      <c r="A8" s="44"/>
      <c r="B8" s="38"/>
      <c r="C8" s="38"/>
      <c r="D8" s="37"/>
      <c r="E8" s="37"/>
      <c r="F8" s="37"/>
      <c r="G8" s="37"/>
      <c r="H8" s="37"/>
      <c r="I8" s="37"/>
      <c r="J8" s="38"/>
      <c r="K8" s="38"/>
      <c r="L8" s="38"/>
    </row>
    <row r="9" spans="1:15" s="40" customFormat="1" ht="8.25" customHeight="1" thickBot="1" x14ac:dyDescent="0.25">
      <c r="A9" s="44"/>
      <c r="B9" s="50"/>
      <c r="C9" s="50"/>
      <c r="D9" s="51"/>
      <c r="E9" s="51"/>
      <c r="F9" s="51"/>
      <c r="G9" s="51"/>
      <c r="H9" s="51"/>
      <c r="I9" s="51"/>
      <c r="J9" s="50"/>
      <c r="K9" s="50"/>
      <c r="L9" s="50"/>
    </row>
    <row r="10" spans="1:15" x14ac:dyDescent="0.35">
      <c r="B10" s="155" t="s">
        <v>2333</v>
      </c>
      <c r="C10" s="155"/>
      <c r="D10" s="29">
        <f t="shared" ref="D10:L10" si="0">SUM(D12:D44)</f>
        <v>463</v>
      </c>
      <c r="E10" s="29">
        <f t="shared" si="0"/>
        <v>152</v>
      </c>
      <c r="F10" s="29">
        <f t="shared" si="0"/>
        <v>299</v>
      </c>
      <c r="G10" s="29">
        <f t="shared" si="0"/>
        <v>12</v>
      </c>
      <c r="H10" s="31">
        <f t="shared" si="0"/>
        <v>0</v>
      </c>
      <c r="I10" s="29">
        <f t="shared" si="0"/>
        <v>12</v>
      </c>
      <c r="J10" s="29">
        <f t="shared" si="0"/>
        <v>21</v>
      </c>
      <c r="K10" s="49">
        <f t="shared" si="0"/>
        <v>67</v>
      </c>
      <c r="L10" s="49">
        <f t="shared" si="0"/>
        <v>199</v>
      </c>
      <c r="N10" s="29"/>
      <c r="O10" s="47"/>
    </row>
    <row r="11" spans="1:15" x14ac:dyDescent="0.35">
      <c r="B11" s="155" t="s">
        <v>2332</v>
      </c>
      <c r="C11" s="155"/>
      <c r="D11" s="29"/>
      <c r="E11" s="22">
        <f>E10/$D$10*100</f>
        <v>32.829373650107989</v>
      </c>
      <c r="F11" s="22">
        <f>F10/$D$10*100</f>
        <v>64.578833693304531</v>
      </c>
      <c r="G11" s="22">
        <f>G10/$D$10*100</f>
        <v>2.5917926565874732</v>
      </c>
      <c r="H11" s="22"/>
      <c r="I11" s="29">
        <f>I10/($I$10+$J$10+$K$10+$L$10)*100</f>
        <v>4.0133779264214047</v>
      </c>
      <c r="J11" s="22">
        <f>J10/($I$10+$J$10+$K$10+$L$10)*100</f>
        <v>7.023411371237458</v>
      </c>
      <c r="K11" s="22">
        <f>K10/($I$10+$J$10+$K$10+$L$10)*100</f>
        <v>22.408026755852841</v>
      </c>
      <c r="L11" s="22">
        <f>L10/($I$10+$J$10+$K$10+$L$10)*100</f>
        <v>66.555183946488299</v>
      </c>
      <c r="N11" s="29"/>
      <c r="O11" s="47"/>
    </row>
    <row r="12" spans="1:15" x14ac:dyDescent="0.35">
      <c r="B12" s="28">
        <v>1</v>
      </c>
      <c r="C12" s="25" t="s">
        <v>5</v>
      </c>
      <c r="D12" s="22">
        <v>5</v>
      </c>
      <c r="E12" s="22">
        <v>0</v>
      </c>
      <c r="F12" s="22">
        <v>5</v>
      </c>
      <c r="G12" s="22">
        <v>0</v>
      </c>
      <c r="H12" s="22" t="s">
        <v>47</v>
      </c>
      <c r="I12" s="22">
        <v>0</v>
      </c>
      <c r="J12" s="22">
        <v>0</v>
      </c>
      <c r="K12" s="22">
        <v>0</v>
      </c>
      <c r="L12" s="22">
        <v>5</v>
      </c>
      <c r="M12" s="14"/>
      <c r="N12" s="22"/>
      <c r="O12" s="47"/>
    </row>
    <row r="13" spans="1:15" x14ac:dyDescent="0.35">
      <c r="B13" s="28">
        <v>4</v>
      </c>
      <c r="C13" s="25" t="s">
        <v>97</v>
      </c>
      <c r="D13" s="22">
        <v>13</v>
      </c>
      <c r="E13" s="22">
        <v>5</v>
      </c>
      <c r="F13" s="22">
        <v>8</v>
      </c>
      <c r="G13" s="22">
        <v>0</v>
      </c>
      <c r="H13" s="22" t="s">
        <v>47</v>
      </c>
      <c r="I13" s="22">
        <v>1</v>
      </c>
      <c r="J13" s="22">
        <v>0</v>
      </c>
      <c r="K13" s="22">
        <v>0</v>
      </c>
      <c r="L13" s="22">
        <v>7</v>
      </c>
      <c r="M13" s="14"/>
      <c r="N13" s="22"/>
      <c r="O13" s="47"/>
    </row>
    <row r="14" spans="1:15" x14ac:dyDescent="0.35">
      <c r="B14" s="28">
        <v>5</v>
      </c>
      <c r="C14" s="25" t="s">
        <v>198</v>
      </c>
      <c r="D14" s="22">
        <v>6</v>
      </c>
      <c r="E14" s="22">
        <v>0</v>
      </c>
      <c r="F14" s="22">
        <v>6</v>
      </c>
      <c r="G14" s="22">
        <v>0</v>
      </c>
      <c r="H14" s="22" t="s">
        <v>47</v>
      </c>
      <c r="I14" s="22">
        <v>0</v>
      </c>
      <c r="J14" s="22">
        <v>0</v>
      </c>
      <c r="K14" s="22">
        <v>3</v>
      </c>
      <c r="L14" s="22">
        <v>3</v>
      </c>
      <c r="M14" s="14"/>
      <c r="N14" s="22"/>
      <c r="O14" s="47"/>
    </row>
    <row r="15" spans="1:15" x14ac:dyDescent="0.35">
      <c r="B15" s="28">
        <v>6</v>
      </c>
      <c r="C15" s="25" t="s">
        <v>248</v>
      </c>
      <c r="D15" s="22">
        <v>4</v>
      </c>
      <c r="E15" s="22">
        <v>0</v>
      </c>
      <c r="F15" s="22">
        <v>4</v>
      </c>
      <c r="G15" s="22">
        <v>0</v>
      </c>
      <c r="H15" s="22" t="s">
        <v>47</v>
      </c>
      <c r="I15" s="22">
        <v>1</v>
      </c>
      <c r="J15" s="22">
        <v>0</v>
      </c>
      <c r="K15" s="22">
        <v>0</v>
      </c>
      <c r="L15" s="22">
        <v>3</v>
      </c>
      <c r="M15" s="14"/>
      <c r="N15" s="22"/>
      <c r="O15" s="47"/>
    </row>
    <row r="16" spans="1:15" ht="18.75" customHeight="1" x14ac:dyDescent="0.35">
      <c r="B16" s="28">
        <v>7</v>
      </c>
      <c r="C16" s="25" t="s">
        <v>295</v>
      </c>
      <c r="D16" s="22">
        <v>10</v>
      </c>
      <c r="E16" s="22">
        <v>1</v>
      </c>
      <c r="F16" s="22">
        <v>9</v>
      </c>
      <c r="G16" s="22">
        <v>0</v>
      </c>
      <c r="H16" s="22" t="s">
        <v>47</v>
      </c>
      <c r="I16" s="22">
        <v>0</v>
      </c>
      <c r="J16" s="22">
        <v>0</v>
      </c>
      <c r="K16" s="22">
        <v>0</v>
      </c>
      <c r="L16" s="22">
        <v>9</v>
      </c>
      <c r="M16" s="14"/>
      <c r="N16" s="22"/>
      <c r="O16" s="47"/>
    </row>
    <row r="17" spans="2:15" x14ac:dyDescent="0.35">
      <c r="B17" s="28">
        <v>8</v>
      </c>
      <c r="C17" s="25" t="s">
        <v>2665</v>
      </c>
      <c r="D17" s="22">
        <v>9</v>
      </c>
      <c r="E17" s="22">
        <v>2</v>
      </c>
      <c r="F17" s="22">
        <v>7</v>
      </c>
      <c r="G17" s="22">
        <v>0</v>
      </c>
      <c r="H17" s="22" t="s">
        <v>47</v>
      </c>
      <c r="I17" s="22">
        <v>1</v>
      </c>
      <c r="J17" s="22">
        <v>1</v>
      </c>
      <c r="K17" s="22">
        <v>0</v>
      </c>
      <c r="L17" s="22">
        <v>5</v>
      </c>
      <c r="M17" s="14"/>
      <c r="N17" s="22"/>
      <c r="O17" s="47"/>
    </row>
    <row r="18" spans="2:15" ht="18.75" customHeight="1" x14ac:dyDescent="0.35">
      <c r="B18" s="28">
        <v>9</v>
      </c>
      <c r="C18" s="25" t="s">
        <v>433</v>
      </c>
      <c r="D18" s="22">
        <v>2</v>
      </c>
      <c r="E18" s="22">
        <v>0</v>
      </c>
      <c r="F18" s="22">
        <v>2</v>
      </c>
      <c r="G18" s="22">
        <v>0</v>
      </c>
      <c r="H18" s="22" t="s">
        <v>47</v>
      </c>
      <c r="I18" s="22">
        <v>0</v>
      </c>
      <c r="J18" s="22">
        <v>0</v>
      </c>
      <c r="K18" s="22">
        <v>0</v>
      </c>
      <c r="L18" s="22">
        <v>2</v>
      </c>
      <c r="M18" s="14"/>
      <c r="N18" s="22"/>
      <c r="O18" s="47"/>
    </row>
    <row r="19" spans="2:15" x14ac:dyDescent="0.35">
      <c r="B19" s="28">
        <v>10</v>
      </c>
      <c r="C19" s="25" t="s">
        <v>446</v>
      </c>
      <c r="D19" s="22">
        <v>2</v>
      </c>
      <c r="E19" s="22">
        <v>0</v>
      </c>
      <c r="F19" s="22">
        <v>2</v>
      </c>
      <c r="G19" s="22">
        <v>0</v>
      </c>
      <c r="H19" s="22" t="s">
        <v>47</v>
      </c>
      <c r="I19" s="22">
        <v>0</v>
      </c>
      <c r="J19" s="22">
        <v>0</v>
      </c>
      <c r="K19" s="22">
        <v>1</v>
      </c>
      <c r="L19" s="22">
        <v>1</v>
      </c>
      <c r="M19" s="14"/>
      <c r="N19" s="22"/>
      <c r="O19" s="47"/>
    </row>
    <row r="20" spans="2:15" ht="18.75" customHeight="1" x14ac:dyDescent="0.35">
      <c r="B20" s="26">
        <v>11</v>
      </c>
      <c r="C20" s="25" t="s">
        <v>477</v>
      </c>
      <c r="D20" s="22">
        <v>55</v>
      </c>
      <c r="E20" s="22">
        <v>22</v>
      </c>
      <c r="F20" s="22">
        <v>32</v>
      </c>
      <c r="G20" s="22">
        <v>1</v>
      </c>
      <c r="H20" s="22" t="s">
        <v>47</v>
      </c>
      <c r="I20" s="22">
        <v>1</v>
      </c>
      <c r="J20" s="22">
        <v>5</v>
      </c>
      <c r="K20" s="22">
        <v>8</v>
      </c>
      <c r="L20" s="22">
        <v>18</v>
      </c>
      <c r="M20" s="14"/>
      <c r="N20" s="22"/>
      <c r="O20" s="47"/>
    </row>
    <row r="21" spans="2:15" x14ac:dyDescent="0.35">
      <c r="B21" s="26">
        <v>12</v>
      </c>
      <c r="C21" s="25" t="s">
        <v>839</v>
      </c>
      <c r="D21" s="22">
        <v>117</v>
      </c>
      <c r="E21" s="22">
        <v>15</v>
      </c>
      <c r="F21" s="22">
        <v>101</v>
      </c>
      <c r="G21" s="22">
        <v>1</v>
      </c>
      <c r="H21" s="22" t="s">
        <v>47</v>
      </c>
      <c r="I21" s="22">
        <v>5</v>
      </c>
      <c r="J21" s="22">
        <v>8</v>
      </c>
      <c r="K21" s="22">
        <v>31</v>
      </c>
      <c r="L21" s="22">
        <v>57</v>
      </c>
      <c r="M21" s="14"/>
      <c r="N21" s="22"/>
      <c r="O21" s="47"/>
    </row>
    <row r="22" spans="2:15" x14ac:dyDescent="0.35">
      <c r="B22" s="26">
        <v>13</v>
      </c>
      <c r="C22" s="25" t="s">
        <v>1269</v>
      </c>
      <c r="D22" s="22">
        <v>3</v>
      </c>
      <c r="E22" s="22">
        <v>3</v>
      </c>
      <c r="F22" s="22">
        <v>0</v>
      </c>
      <c r="G22" s="22">
        <v>0</v>
      </c>
      <c r="H22" s="22" t="s">
        <v>47</v>
      </c>
      <c r="I22" s="22">
        <v>0</v>
      </c>
      <c r="J22" s="22">
        <v>0</v>
      </c>
      <c r="K22" s="22">
        <v>0</v>
      </c>
      <c r="L22" s="22">
        <v>0</v>
      </c>
      <c r="M22" s="14"/>
      <c r="N22" s="22"/>
      <c r="O22" s="47"/>
    </row>
    <row r="23" spans="2:15" x14ac:dyDescent="0.35">
      <c r="B23" s="26">
        <v>14</v>
      </c>
      <c r="C23" s="25" t="s">
        <v>1288</v>
      </c>
      <c r="D23" s="22">
        <v>22</v>
      </c>
      <c r="E23" s="22">
        <v>3</v>
      </c>
      <c r="F23" s="22">
        <v>19</v>
      </c>
      <c r="G23" s="22">
        <v>0</v>
      </c>
      <c r="H23" s="22" t="s">
        <v>47</v>
      </c>
      <c r="I23" s="22">
        <v>1</v>
      </c>
      <c r="J23" s="22">
        <v>3</v>
      </c>
      <c r="K23" s="22">
        <v>5</v>
      </c>
      <c r="L23" s="22">
        <v>10</v>
      </c>
      <c r="M23" s="14"/>
      <c r="N23" s="22"/>
      <c r="O23" s="47"/>
    </row>
    <row r="24" spans="2:15" x14ac:dyDescent="0.35">
      <c r="B24" s="26">
        <v>15</v>
      </c>
      <c r="C24" s="25" t="s">
        <v>1382</v>
      </c>
      <c r="D24" s="22">
        <v>6</v>
      </c>
      <c r="E24" s="22">
        <v>2</v>
      </c>
      <c r="F24" s="22">
        <v>1</v>
      </c>
      <c r="G24" s="22">
        <v>3</v>
      </c>
      <c r="H24" s="22" t="s">
        <v>47</v>
      </c>
      <c r="I24" s="22">
        <v>0</v>
      </c>
      <c r="J24" s="22">
        <v>0</v>
      </c>
      <c r="K24" s="22">
        <v>0</v>
      </c>
      <c r="L24" s="22">
        <v>1</v>
      </c>
      <c r="M24" s="14"/>
      <c r="N24" s="22"/>
      <c r="O24" s="47"/>
    </row>
    <row r="25" spans="2:15" x14ac:dyDescent="0.35">
      <c r="B25" s="26">
        <v>16</v>
      </c>
      <c r="C25" s="25" t="s">
        <v>1427</v>
      </c>
      <c r="D25" s="22">
        <v>6</v>
      </c>
      <c r="E25" s="22">
        <v>0</v>
      </c>
      <c r="F25" s="22">
        <v>6</v>
      </c>
      <c r="G25" s="22">
        <v>0</v>
      </c>
      <c r="H25" s="22" t="s">
        <v>47</v>
      </c>
      <c r="I25" s="22">
        <v>0</v>
      </c>
      <c r="J25" s="22">
        <v>0</v>
      </c>
      <c r="K25" s="22">
        <v>1</v>
      </c>
      <c r="L25" s="22">
        <v>5</v>
      </c>
      <c r="M25" s="14"/>
      <c r="N25" s="22"/>
      <c r="O25" s="47"/>
    </row>
    <row r="26" spans="2:15" x14ac:dyDescent="0.35">
      <c r="B26" s="26">
        <v>18</v>
      </c>
      <c r="C26" s="25" t="s">
        <v>1492</v>
      </c>
      <c r="D26" s="22">
        <v>17</v>
      </c>
      <c r="E26" s="22">
        <v>4</v>
      </c>
      <c r="F26" s="22">
        <v>13</v>
      </c>
      <c r="G26" s="22">
        <v>0</v>
      </c>
      <c r="H26" s="22" t="s">
        <v>47</v>
      </c>
      <c r="I26" s="22">
        <v>0</v>
      </c>
      <c r="J26" s="22">
        <v>1</v>
      </c>
      <c r="K26" s="22">
        <v>0</v>
      </c>
      <c r="L26" s="22">
        <v>12</v>
      </c>
      <c r="M26" s="14"/>
      <c r="N26" s="22"/>
      <c r="O26" s="47"/>
    </row>
    <row r="27" spans="2:15" x14ac:dyDescent="0.35">
      <c r="B27" s="26">
        <v>19</v>
      </c>
      <c r="C27" s="25" t="s">
        <v>1551</v>
      </c>
      <c r="D27" s="22">
        <v>1</v>
      </c>
      <c r="E27" s="22">
        <v>0</v>
      </c>
      <c r="F27" s="22">
        <v>1</v>
      </c>
      <c r="G27" s="22">
        <v>0</v>
      </c>
      <c r="H27" s="22" t="s">
        <v>47</v>
      </c>
      <c r="I27" s="22">
        <v>0</v>
      </c>
      <c r="J27" s="22">
        <v>0</v>
      </c>
      <c r="K27" s="22">
        <v>0</v>
      </c>
      <c r="L27" s="22">
        <v>1</v>
      </c>
      <c r="M27" s="14"/>
      <c r="N27" s="22"/>
      <c r="O27" s="47"/>
    </row>
    <row r="28" spans="2:15" x14ac:dyDescent="0.35">
      <c r="B28" s="26">
        <v>20</v>
      </c>
      <c r="C28" s="25" t="s">
        <v>1577</v>
      </c>
      <c r="D28" s="22">
        <v>6</v>
      </c>
      <c r="E28" s="22">
        <v>0</v>
      </c>
      <c r="F28" s="22">
        <v>6</v>
      </c>
      <c r="G28" s="22">
        <v>0</v>
      </c>
      <c r="H28" s="22" t="s">
        <v>47</v>
      </c>
      <c r="I28" s="22">
        <v>0</v>
      </c>
      <c r="J28" s="22">
        <v>0</v>
      </c>
      <c r="K28" s="22">
        <v>3</v>
      </c>
      <c r="L28" s="22">
        <v>3</v>
      </c>
      <c r="M28" s="14"/>
      <c r="N28" s="22"/>
      <c r="O28" s="47"/>
    </row>
    <row r="29" spans="2:15" x14ac:dyDescent="0.35">
      <c r="B29" s="26">
        <v>21</v>
      </c>
      <c r="C29" s="25" t="s">
        <v>1632</v>
      </c>
      <c r="D29" s="22">
        <v>6</v>
      </c>
      <c r="E29" s="22">
        <v>6</v>
      </c>
      <c r="F29" s="22">
        <v>0</v>
      </c>
      <c r="G29" s="22">
        <v>0</v>
      </c>
      <c r="H29" s="22" t="s">
        <v>47</v>
      </c>
      <c r="I29" s="22">
        <v>0</v>
      </c>
      <c r="J29" s="22">
        <v>0</v>
      </c>
      <c r="K29" s="22">
        <v>0</v>
      </c>
      <c r="L29" s="22">
        <v>0</v>
      </c>
      <c r="M29" s="14"/>
      <c r="N29" s="22"/>
      <c r="O29" s="47"/>
    </row>
    <row r="30" spans="2:15" x14ac:dyDescent="0.35">
      <c r="B30" s="26">
        <v>22</v>
      </c>
      <c r="C30" s="25" t="s">
        <v>1643</v>
      </c>
      <c r="D30" s="22">
        <v>23</v>
      </c>
      <c r="E30" s="22">
        <v>18</v>
      </c>
      <c r="F30" s="22">
        <v>5</v>
      </c>
      <c r="G30" s="22">
        <v>0</v>
      </c>
      <c r="H30" s="22" t="s">
        <v>47</v>
      </c>
      <c r="I30" s="22">
        <v>1</v>
      </c>
      <c r="J30" s="22">
        <v>0</v>
      </c>
      <c r="K30" s="22">
        <v>0</v>
      </c>
      <c r="L30" s="22">
        <v>4</v>
      </c>
      <c r="M30" s="14"/>
      <c r="N30" s="22"/>
      <c r="O30" s="47"/>
    </row>
    <row r="31" spans="2:15" x14ac:dyDescent="0.35">
      <c r="B31" s="26">
        <v>35</v>
      </c>
      <c r="C31" s="25" t="s">
        <v>1772</v>
      </c>
      <c r="D31" s="22">
        <v>19</v>
      </c>
      <c r="E31" s="22">
        <v>6</v>
      </c>
      <c r="F31" s="22">
        <v>13</v>
      </c>
      <c r="G31" s="22">
        <v>0</v>
      </c>
      <c r="H31" s="22" t="s">
        <v>47</v>
      </c>
      <c r="I31" s="22">
        <v>0</v>
      </c>
      <c r="J31" s="22">
        <v>1</v>
      </c>
      <c r="K31" s="22">
        <v>3</v>
      </c>
      <c r="L31" s="22">
        <v>9</v>
      </c>
      <c r="M31" s="14"/>
      <c r="N31" s="22"/>
      <c r="O31" s="47"/>
    </row>
    <row r="32" spans="2:15" x14ac:dyDescent="0.35">
      <c r="B32" s="26">
        <v>36</v>
      </c>
      <c r="C32" s="25" t="s">
        <v>1814</v>
      </c>
      <c r="D32" s="22">
        <v>3</v>
      </c>
      <c r="E32" s="22">
        <v>2</v>
      </c>
      <c r="F32" s="22">
        <v>1</v>
      </c>
      <c r="G32" s="22">
        <v>0</v>
      </c>
      <c r="H32" s="22" t="s">
        <v>47</v>
      </c>
      <c r="I32" s="22">
        <v>0</v>
      </c>
      <c r="J32" s="22">
        <v>0</v>
      </c>
      <c r="K32" s="22">
        <v>0</v>
      </c>
      <c r="L32" s="22">
        <v>1</v>
      </c>
      <c r="M32" s="14"/>
      <c r="N32" s="22"/>
      <c r="O32" s="47"/>
    </row>
    <row r="33" spans="2:20" x14ac:dyDescent="0.35">
      <c r="B33" s="26">
        <v>38</v>
      </c>
      <c r="C33" s="25" t="s">
        <v>1843</v>
      </c>
      <c r="D33" s="22">
        <v>8</v>
      </c>
      <c r="E33" s="22">
        <v>5</v>
      </c>
      <c r="F33" s="22">
        <v>3</v>
      </c>
      <c r="G33" s="22">
        <v>0</v>
      </c>
      <c r="H33" s="22" t="s">
        <v>47</v>
      </c>
      <c r="I33" s="22">
        <v>0</v>
      </c>
      <c r="J33" s="22">
        <v>0</v>
      </c>
      <c r="K33" s="22">
        <v>2</v>
      </c>
      <c r="L33" s="22">
        <v>1</v>
      </c>
      <c r="M33" s="14"/>
      <c r="N33" s="22"/>
      <c r="O33" s="47"/>
    </row>
    <row r="34" spans="2:20" x14ac:dyDescent="0.35">
      <c r="B34" s="26">
        <v>40</v>
      </c>
      <c r="C34" s="25" t="s">
        <v>1864</v>
      </c>
      <c r="D34" s="22">
        <v>9</v>
      </c>
      <c r="E34" s="22">
        <v>0</v>
      </c>
      <c r="F34" s="22">
        <v>9</v>
      </c>
      <c r="G34" s="22">
        <v>0</v>
      </c>
      <c r="H34" s="22" t="s">
        <v>47</v>
      </c>
      <c r="I34" s="22">
        <v>0</v>
      </c>
      <c r="J34" s="22">
        <v>0</v>
      </c>
      <c r="K34" s="22">
        <v>0</v>
      </c>
      <c r="L34" s="22">
        <v>9</v>
      </c>
      <c r="M34" s="14"/>
      <c r="N34" s="22"/>
      <c r="O34" s="47"/>
    </row>
    <row r="35" spans="2:20" x14ac:dyDescent="0.35">
      <c r="B35" s="26">
        <v>41</v>
      </c>
      <c r="C35" s="25" t="s">
        <v>1883</v>
      </c>
      <c r="D35" s="22">
        <v>11</v>
      </c>
      <c r="E35" s="22">
        <v>8</v>
      </c>
      <c r="F35" s="22">
        <v>0</v>
      </c>
      <c r="G35" s="22">
        <v>3</v>
      </c>
      <c r="H35" s="22" t="s">
        <v>47</v>
      </c>
      <c r="I35" s="22">
        <v>0</v>
      </c>
      <c r="J35" s="22">
        <v>0</v>
      </c>
      <c r="K35" s="22">
        <v>0</v>
      </c>
      <c r="L35" s="22">
        <v>0</v>
      </c>
      <c r="M35" s="14"/>
      <c r="N35" s="22"/>
      <c r="O35" s="47"/>
    </row>
    <row r="36" spans="2:20" x14ac:dyDescent="0.35">
      <c r="B36" s="26">
        <v>43</v>
      </c>
      <c r="C36" s="25" t="s">
        <v>1902</v>
      </c>
      <c r="D36" s="22">
        <v>5</v>
      </c>
      <c r="E36" s="22">
        <v>0</v>
      </c>
      <c r="F36" s="22">
        <v>5</v>
      </c>
      <c r="G36" s="22">
        <v>0</v>
      </c>
      <c r="H36" s="22" t="s">
        <v>47</v>
      </c>
      <c r="I36" s="22">
        <v>0</v>
      </c>
      <c r="J36" s="22">
        <v>0</v>
      </c>
      <c r="K36" s="22">
        <v>1</v>
      </c>
      <c r="L36" s="22">
        <v>4</v>
      </c>
      <c r="M36" s="14"/>
      <c r="N36" s="22"/>
      <c r="O36" s="47"/>
    </row>
    <row r="37" spans="2:20" x14ac:dyDescent="0.35">
      <c r="B37" s="26">
        <v>45</v>
      </c>
      <c r="C37" s="25" t="s">
        <v>1931</v>
      </c>
      <c r="D37" s="22">
        <v>6</v>
      </c>
      <c r="E37" s="22">
        <v>2</v>
      </c>
      <c r="F37" s="22">
        <v>0</v>
      </c>
      <c r="G37" s="22">
        <v>4</v>
      </c>
      <c r="H37" s="22" t="s">
        <v>47</v>
      </c>
      <c r="I37" s="22">
        <v>0</v>
      </c>
      <c r="J37" s="22">
        <v>0</v>
      </c>
      <c r="K37" s="22">
        <v>0</v>
      </c>
      <c r="L37" s="22">
        <v>0</v>
      </c>
      <c r="M37" s="14"/>
      <c r="N37" s="22"/>
      <c r="O37" s="47"/>
    </row>
    <row r="38" spans="2:20" x14ac:dyDescent="0.35">
      <c r="B38" s="26">
        <v>47</v>
      </c>
      <c r="C38" s="25" t="s">
        <v>1958</v>
      </c>
      <c r="D38" s="22">
        <v>17</v>
      </c>
      <c r="E38" s="22">
        <v>5</v>
      </c>
      <c r="F38" s="22">
        <v>12</v>
      </c>
      <c r="G38" s="22">
        <v>0</v>
      </c>
      <c r="H38" s="22" t="s">
        <v>47</v>
      </c>
      <c r="I38" s="22">
        <v>0</v>
      </c>
      <c r="J38" s="22">
        <v>0</v>
      </c>
      <c r="K38" s="22">
        <v>0</v>
      </c>
      <c r="L38" s="22">
        <v>12</v>
      </c>
      <c r="M38" s="14"/>
      <c r="N38" s="22"/>
      <c r="O38" s="47"/>
    </row>
    <row r="39" spans="2:20" x14ac:dyDescent="0.35">
      <c r="B39" s="26">
        <v>48</v>
      </c>
      <c r="C39" s="25" t="s">
        <v>2042</v>
      </c>
      <c r="D39" s="22">
        <v>3</v>
      </c>
      <c r="E39" s="22">
        <v>0</v>
      </c>
      <c r="F39" s="22">
        <v>3</v>
      </c>
      <c r="G39" s="22">
        <v>0</v>
      </c>
      <c r="H39" s="22" t="s">
        <v>47</v>
      </c>
      <c r="I39" s="22">
        <v>0</v>
      </c>
      <c r="J39" s="22">
        <v>1</v>
      </c>
      <c r="K39" s="22">
        <v>1</v>
      </c>
      <c r="L39" s="22">
        <v>1</v>
      </c>
      <c r="M39" s="14"/>
      <c r="N39" s="22"/>
      <c r="O39" s="47"/>
    </row>
    <row r="40" spans="2:20" x14ac:dyDescent="0.35">
      <c r="B40" s="26">
        <v>49</v>
      </c>
      <c r="C40" s="25" t="s">
        <v>2096</v>
      </c>
      <c r="D40" s="22">
        <v>20</v>
      </c>
      <c r="E40" s="22">
        <v>12</v>
      </c>
      <c r="F40" s="22">
        <v>8</v>
      </c>
      <c r="G40" s="22">
        <v>0</v>
      </c>
      <c r="H40" s="22" t="s">
        <v>47</v>
      </c>
      <c r="I40" s="22">
        <v>1</v>
      </c>
      <c r="J40" s="22">
        <v>0</v>
      </c>
      <c r="K40" s="22">
        <v>0</v>
      </c>
      <c r="L40" s="22">
        <v>7</v>
      </c>
      <c r="M40" s="14"/>
      <c r="N40" s="22"/>
      <c r="O40" s="47"/>
    </row>
    <row r="41" spans="2:20" x14ac:dyDescent="0.35">
      <c r="B41" s="26" t="s">
        <v>2132</v>
      </c>
      <c r="C41" s="25" t="s">
        <v>2151</v>
      </c>
      <c r="D41" s="22">
        <v>10</v>
      </c>
      <c r="E41" s="22">
        <v>1</v>
      </c>
      <c r="F41" s="22">
        <v>9</v>
      </c>
      <c r="G41" s="22">
        <v>0</v>
      </c>
      <c r="H41" s="22" t="s">
        <v>47</v>
      </c>
      <c r="I41" s="22">
        <v>0</v>
      </c>
      <c r="J41" s="22">
        <v>1</v>
      </c>
      <c r="K41" s="22">
        <v>5</v>
      </c>
      <c r="L41" s="22">
        <v>3</v>
      </c>
      <c r="M41" s="14"/>
      <c r="N41" s="22"/>
      <c r="O41" s="47"/>
    </row>
    <row r="42" spans="2:20" ht="30" x14ac:dyDescent="0.35">
      <c r="B42" s="26" t="s">
        <v>2179</v>
      </c>
      <c r="C42" s="25" t="s">
        <v>2193</v>
      </c>
      <c r="D42" s="22">
        <v>4</v>
      </c>
      <c r="E42" s="22">
        <v>1</v>
      </c>
      <c r="F42" s="22">
        <v>3</v>
      </c>
      <c r="G42" s="22">
        <v>0</v>
      </c>
      <c r="H42" s="22" t="s">
        <v>47</v>
      </c>
      <c r="I42" s="22">
        <v>0</v>
      </c>
      <c r="J42" s="22">
        <v>0</v>
      </c>
      <c r="K42" s="22">
        <v>1</v>
      </c>
      <c r="L42" s="22">
        <v>2</v>
      </c>
      <c r="M42" s="14"/>
      <c r="N42" s="22"/>
      <c r="O42" s="47"/>
    </row>
    <row r="43" spans="2:20" ht="15" customHeight="1" x14ac:dyDescent="0.35">
      <c r="B43" s="26" t="s">
        <v>2668</v>
      </c>
      <c r="C43" s="25" t="s">
        <v>2229</v>
      </c>
      <c r="D43" s="22">
        <v>6</v>
      </c>
      <c r="E43" s="22">
        <v>0</v>
      </c>
      <c r="F43" s="22">
        <v>6</v>
      </c>
      <c r="G43" s="22">
        <v>0</v>
      </c>
      <c r="H43" s="22" t="s">
        <v>47</v>
      </c>
      <c r="I43" s="22">
        <v>0</v>
      </c>
      <c r="J43" s="22">
        <v>0</v>
      </c>
      <c r="K43" s="22">
        <v>2</v>
      </c>
      <c r="L43" s="22">
        <v>4</v>
      </c>
      <c r="M43" s="14"/>
      <c r="N43" s="22"/>
      <c r="O43" s="47"/>
    </row>
    <row r="44" spans="2:20" ht="18.75" thickBot="1" x14ac:dyDescent="0.4">
      <c r="B44" s="26" t="s">
        <v>2233</v>
      </c>
      <c r="C44" s="48" t="s">
        <v>2250</v>
      </c>
      <c r="D44" s="46">
        <v>29</v>
      </c>
      <c r="E44" s="46">
        <v>29</v>
      </c>
      <c r="F44" s="46">
        <v>0</v>
      </c>
      <c r="G44" s="46">
        <v>0</v>
      </c>
      <c r="H44" s="46" t="s">
        <v>47</v>
      </c>
      <c r="I44" s="46">
        <v>0</v>
      </c>
      <c r="J44" s="46">
        <v>0</v>
      </c>
      <c r="K44" s="46">
        <v>0</v>
      </c>
      <c r="L44" s="46">
        <v>0</v>
      </c>
      <c r="M44" s="14"/>
      <c r="N44" s="22"/>
      <c r="O44" s="47"/>
    </row>
    <row r="45" spans="2:20" ht="45.75" customHeight="1" x14ac:dyDescent="0.35">
      <c r="B45" s="277" t="s">
        <v>2667</v>
      </c>
      <c r="C45" s="277"/>
      <c r="D45" s="277"/>
      <c r="E45" s="277"/>
      <c r="F45" s="277"/>
      <c r="G45" s="277"/>
      <c r="H45" s="277"/>
      <c r="I45" s="277"/>
      <c r="J45" s="277"/>
      <c r="K45" s="277"/>
      <c r="L45" s="277"/>
      <c r="M45" s="3"/>
      <c r="N45" s="3"/>
      <c r="O45" s="3"/>
      <c r="P45" s="3"/>
      <c r="Q45" s="2"/>
      <c r="R45" s="2"/>
      <c r="S45" s="2"/>
      <c r="T45" s="2"/>
    </row>
    <row r="46" spans="2:20" x14ac:dyDescent="0.35">
      <c r="D46" s="4"/>
    </row>
    <row r="47" spans="2:20" x14ac:dyDescent="0.35">
      <c r="D47" s="4"/>
    </row>
    <row r="48" spans="2:20" x14ac:dyDescent="0.35">
      <c r="D48" s="4"/>
    </row>
    <row r="49" spans="4:4" x14ac:dyDescent="0.35">
      <c r="D49" s="4"/>
    </row>
    <row r="50" spans="4:4" x14ac:dyDescent="0.35">
      <c r="D50" s="4"/>
    </row>
    <row r="51" spans="4:4" x14ac:dyDescent="0.35">
      <c r="D51" s="4"/>
    </row>
    <row r="52" spans="4:4" x14ac:dyDescent="0.35">
      <c r="D52" s="4"/>
    </row>
    <row r="53" spans="4:4" x14ac:dyDescent="0.35">
      <c r="D53" s="4"/>
    </row>
    <row r="54" spans="4:4" x14ac:dyDescent="0.35">
      <c r="D54" s="4"/>
    </row>
    <row r="55" spans="4:4" x14ac:dyDescent="0.35">
      <c r="D55" s="4"/>
    </row>
    <row r="56" spans="4:4" x14ac:dyDescent="0.35">
      <c r="D56" s="4"/>
    </row>
    <row r="57" spans="4:4" x14ac:dyDescent="0.35">
      <c r="D57" s="4"/>
    </row>
    <row r="58" spans="4:4" x14ac:dyDescent="0.35">
      <c r="D58" s="4"/>
    </row>
    <row r="59" spans="4:4" x14ac:dyDescent="0.35">
      <c r="D59" s="4"/>
    </row>
    <row r="60" spans="4:4" x14ac:dyDescent="0.35">
      <c r="D60" s="4"/>
    </row>
    <row r="61" spans="4:4" x14ac:dyDescent="0.35">
      <c r="D61" s="4"/>
    </row>
    <row r="62" spans="4:4" x14ac:dyDescent="0.35">
      <c r="D62" s="4"/>
    </row>
    <row r="63" spans="4:4" x14ac:dyDescent="0.35">
      <c r="D63" s="4"/>
    </row>
    <row r="64" spans="4:4" x14ac:dyDescent="0.35">
      <c r="D64" s="4"/>
    </row>
    <row r="65" spans="4:4" x14ac:dyDescent="0.35">
      <c r="D65" s="4"/>
    </row>
    <row r="66" spans="4:4" x14ac:dyDescent="0.35">
      <c r="D66" s="4"/>
    </row>
    <row r="67" spans="4:4" x14ac:dyDescent="0.35">
      <c r="D67" s="4"/>
    </row>
    <row r="68" spans="4:4" x14ac:dyDescent="0.35">
      <c r="D68" s="4"/>
    </row>
    <row r="69" spans="4:4" x14ac:dyDescent="0.35">
      <c r="D69" s="4"/>
    </row>
    <row r="70" spans="4:4" x14ac:dyDescent="0.35">
      <c r="D70" s="4"/>
    </row>
    <row r="71" spans="4:4" x14ac:dyDescent="0.35">
      <c r="D71" s="4"/>
    </row>
    <row r="72" spans="4:4" x14ac:dyDescent="0.35">
      <c r="D72" s="4"/>
    </row>
    <row r="73" spans="4:4" x14ac:dyDescent="0.35">
      <c r="D73" s="4"/>
    </row>
    <row r="74" spans="4:4" x14ac:dyDescent="0.35">
      <c r="D74" s="4"/>
    </row>
    <row r="75" spans="4:4" x14ac:dyDescent="0.35">
      <c r="D75" s="4"/>
    </row>
    <row r="76" spans="4:4" x14ac:dyDescent="0.35">
      <c r="D76" s="4"/>
    </row>
    <row r="77" spans="4:4" x14ac:dyDescent="0.35">
      <c r="D77" s="4"/>
    </row>
    <row r="78" spans="4:4" x14ac:dyDescent="0.35">
      <c r="D78" s="4"/>
    </row>
    <row r="79" spans="4:4" x14ac:dyDescent="0.35">
      <c r="D79" s="4"/>
    </row>
    <row r="80" spans="4:4" x14ac:dyDescent="0.35">
      <c r="D80" s="4"/>
    </row>
    <row r="81" spans="4:4" x14ac:dyDescent="0.35">
      <c r="D81" s="4"/>
    </row>
    <row r="82" spans="4:4" x14ac:dyDescent="0.35">
      <c r="D82" s="4"/>
    </row>
    <row r="83" spans="4:4" x14ac:dyDescent="0.35">
      <c r="D83" s="4"/>
    </row>
    <row r="84" spans="4:4" x14ac:dyDescent="0.35">
      <c r="D84" s="4"/>
    </row>
    <row r="85" spans="4:4" x14ac:dyDescent="0.35">
      <c r="D85" s="4"/>
    </row>
    <row r="86" spans="4:4" x14ac:dyDescent="0.35">
      <c r="D86" s="4"/>
    </row>
  </sheetData>
  <mergeCells count="16">
    <mergeCell ref="B45:L45"/>
    <mergeCell ref="B10:C10"/>
    <mergeCell ref="B11:C11"/>
    <mergeCell ref="A1:D1"/>
    <mergeCell ref="B3:L3"/>
    <mergeCell ref="B5:G5"/>
    <mergeCell ref="I5:L5"/>
    <mergeCell ref="B6:C7"/>
    <mergeCell ref="D6:D7"/>
    <mergeCell ref="E6:E7"/>
    <mergeCell ref="F6:F7"/>
    <mergeCell ref="G6:G7"/>
    <mergeCell ref="I6:I7"/>
    <mergeCell ref="J6:J7"/>
    <mergeCell ref="K6:K7"/>
    <mergeCell ref="L6:L7"/>
  </mergeCells>
  <pageMargins left="0.7" right="0.7" top="0.75" bottom="0.75" header="0.3" footer="0.3"/>
  <pageSetup scale="97" fitToWidth="2"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7"/>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4</v>
      </c>
      <c r="D4" s="209" t="s">
        <v>5</v>
      </c>
      <c r="E4" s="209"/>
      <c r="F4" s="209"/>
      <c r="G4" s="209"/>
      <c r="H4" s="210"/>
      <c r="J4" s="211" t="s">
        <v>6</v>
      </c>
      <c r="K4" s="209"/>
      <c r="L4" s="64" t="s">
        <v>7</v>
      </c>
      <c r="M4" s="212" t="s">
        <v>8</v>
      </c>
      <c r="N4" s="212"/>
      <c r="O4" s="212"/>
      <c r="P4" s="212"/>
      <c r="Q4" s="213"/>
      <c r="R4" s="65"/>
      <c r="S4" s="214" t="s">
        <v>2342</v>
      </c>
      <c r="T4" s="215"/>
      <c r="U4" s="215"/>
      <c r="V4" s="202" t="s">
        <v>9</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12</v>
      </c>
      <c r="D6" s="198" t="s">
        <v>13</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18</v>
      </c>
      <c r="K8" s="71" t="s">
        <v>19</v>
      </c>
      <c r="L8" s="71" t="s">
        <v>20</v>
      </c>
      <c r="M8" s="71" t="s">
        <v>21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121.5" customHeight="1" thickTop="1" thickBot="1" x14ac:dyDescent="0.25">
      <c r="B10" s="72" t="s">
        <v>22</v>
      </c>
      <c r="C10" s="202" t="s">
        <v>23</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31</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48</v>
      </c>
      <c r="C21" s="180"/>
      <c r="D21" s="180"/>
      <c r="E21" s="180"/>
      <c r="F21" s="180"/>
      <c r="G21" s="180"/>
      <c r="H21" s="180"/>
      <c r="I21" s="180"/>
      <c r="J21" s="180"/>
      <c r="K21" s="180"/>
      <c r="L21" s="180"/>
      <c r="M21" s="181" t="s">
        <v>12</v>
      </c>
      <c r="N21" s="181"/>
      <c r="O21" s="181" t="s">
        <v>49</v>
      </c>
      <c r="P21" s="181"/>
      <c r="Q21" s="181" t="s">
        <v>50</v>
      </c>
      <c r="R21" s="181"/>
      <c r="S21" s="79" t="s">
        <v>51</v>
      </c>
      <c r="T21" s="79" t="s">
        <v>52</v>
      </c>
      <c r="U21" s="79" t="s">
        <v>52</v>
      </c>
      <c r="V21" s="79">
        <f>+IF(ISERR(U21/T21*100),"N/A",ROUND(U21/T21*100,2))</f>
        <v>100</v>
      </c>
      <c r="W21" s="80">
        <f>+IF(ISERR(U21/S21*100),"N/A",ROUND(U21/S21*100,2))</f>
        <v>33.4</v>
      </c>
    </row>
    <row r="22" spans="2:27" ht="56.25" customHeight="1" x14ac:dyDescent="0.2">
      <c r="B22" s="179" t="s">
        <v>53</v>
      </c>
      <c r="C22" s="180"/>
      <c r="D22" s="180"/>
      <c r="E22" s="180"/>
      <c r="F22" s="180"/>
      <c r="G22" s="180"/>
      <c r="H22" s="180"/>
      <c r="I22" s="180"/>
      <c r="J22" s="180"/>
      <c r="K22" s="180"/>
      <c r="L22" s="180"/>
      <c r="M22" s="181" t="s">
        <v>12</v>
      </c>
      <c r="N22" s="181"/>
      <c r="O22" s="181" t="s">
        <v>49</v>
      </c>
      <c r="P22" s="181"/>
      <c r="Q22" s="181" t="s">
        <v>50</v>
      </c>
      <c r="R22" s="181"/>
      <c r="S22" s="79" t="s">
        <v>51</v>
      </c>
      <c r="T22" s="79" t="s">
        <v>54</v>
      </c>
      <c r="U22" s="79" t="s">
        <v>54</v>
      </c>
      <c r="V22" s="79">
        <f>+IF(ISERR(U22/T22*100),"N/A",ROUND(U22/T22*100,2))</f>
        <v>100</v>
      </c>
      <c r="W22" s="80">
        <f>+IF(ISERR(U22/S22*100),"N/A",ROUND(U22/S22*100,2))</f>
        <v>44.4</v>
      </c>
    </row>
    <row r="23" spans="2:27" ht="56.25" customHeight="1" x14ac:dyDescent="0.2">
      <c r="B23" s="179" t="s">
        <v>55</v>
      </c>
      <c r="C23" s="180"/>
      <c r="D23" s="180"/>
      <c r="E23" s="180"/>
      <c r="F23" s="180"/>
      <c r="G23" s="180"/>
      <c r="H23" s="180"/>
      <c r="I23" s="180"/>
      <c r="J23" s="180"/>
      <c r="K23" s="180"/>
      <c r="L23" s="180"/>
      <c r="M23" s="181" t="s">
        <v>12</v>
      </c>
      <c r="N23" s="181"/>
      <c r="O23" s="181" t="s">
        <v>49</v>
      </c>
      <c r="P23" s="181"/>
      <c r="Q23" s="181" t="s">
        <v>50</v>
      </c>
      <c r="R23" s="181"/>
      <c r="S23" s="79" t="s">
        <v>51</v>
      </c>
      <c r="T23" s="79" t="s">
        <v>56</v>
      </c>
      <c r="U23" s="79" t="s">
        <v>56</v>
      </c>
      <c r="V23" s="79">
        <f>+IF(ISERR(U23/T23*100),"N/A",ROUND(U23/T23*100,2))</f>
        <v>100</v>
      </c>
      <c r="W23" s="80">
        <f>+IF(ISERR(U23/S23*100),"N/A",ROUND(U23/S23*100,2))</f>
        <v>50</v>
      </c>
    </row>
    <row r="24" spans="2:27" ht="56.25" customHeight="1" x14ac:dyDescent="0.2">
      <c r="B24" s="179" t="s">
        <v>57</v>
      </c>
      <c r="C24" s="180"/>
      <c r="D24" s="180"/>
      <c r="E24" s="180"/>
      <c r="F24" s="180"/>
      <c r="G24" s="180"/>
      <c r="H24" s="180"/>
      <c r="I24" s="180"/>
      <c r="J24" s="180"/>
      <c r="K24" s="180"/>
      <c r="L24" s="180"/>
      <c r="M24" s="181" t="s">
        <v>12</v>
      </c>
      <c r="N24" s="181"/>
      <c r="O24" s="181" t="s">
        <v>49</v>
      </c>
      <c r="P24" s="181"/>
      <c r="Q24" s="181" t="s">
        <v>50</v>
      </c>
      <c r="R24" s="181"/>
      <c r="S24" s="79" t="s">
        <v>51</v>
      </c>
      <c r="T24" s="79" t="s">
        <v>51</v>
      </c>
      <c r="U24" s="79" t="s">
        <v>51</v>
      </c>
      <c r="V24" s="79">
        <f>+IF(ISERR(U24/T24*100),"N/A",ROUND(U24/T24*100,2))</f>
        <v>100</v>
      </c>
      <c r="W24" s="80">
        <f>+IF(ISERR(U24/S24*100),"N/A",ROUND(U24/S24*100,2))</f>
        <v>100</v>
      </c>
    </row>
    <row r="25" spans="2:27" ht="56.25" customHeight="1" thickBot="1" x14ac:dyDescent="0.25">
      <c r="B25" s="179" t="s">
        <v>58</v>
      </c>
      <c r="C25" s="180"/>
      <c r="D25" s="180"/>
      <c r="E25" s="180"/>
      <c r="F25" s="180"/>
      <c r="G25" s="180"/>
      <c r="H25" s="180"/>
      <c r="I25" s="180"/>
      <c r="J25" s="180"/>
      <c r="K25" s="180"/>
      <c r="L25" s="180"/>
      <c r="M25" s="181" t="s">
        <v>12</v>
      </c>
      <c r="N25" s="181"/>
      <c r="O25" s="181" t="s">
        <v>49</v>
      </c>
      <c r="P25" s="181"/>
      <c r="Q25" s="181" t="s">
        <v>50</v>
      </c>
      <c r="R25" s="181"/>
      <c r="S25" s="79" t="s">
        <v>51</v>
      </c>
      <c r="T25" s="79" t="s">
        <v>59</v>
      </c>
      <c r="U25" s="79" t="s">
        <v>59</v>
      </c>
      <c r="V25" s="79">
        <f>+IF(ISERR(U25/T25*100),"N/A",ROUND(U25/T25*100,2))</f>
        <v>100</v>
      </c>
      <c r="W25" s="80">
        <f>+IF(ISERR(U25/S25*100),"N/A",ROUND(U25/S25*100,2))</f>
        <v>45.45</v>
      </c>
    </row>
    <row r="26" spans="2:27" ht="21.75" customHeight="1" thickTop="1" thickBot="1" x14ac:dyDescent="0.25">
      <c r="B26" s="59" t="s">
        <v>60</v>
      </c>
      <c r="C26" s="60"/>
      <c r="D26" s="60"/>
      <c r="E26" s="60"/>
      <c r="F26" s="60"/>
      <c r="G26" s="60"/>
      <c r="H26" s="61"/>
      <c r="I26" s="61"/>
      <c r="J26" s="61"/>
      <c r="K26" s="61"/>
      <c r="L26" s="61"/>
      <c r="M26" s="61"/>
      <c r="N26" s="61"/>
      <c r="O26" s="61"/>
      <c r="P26" s="61"/>
      <c r="Q26" s="61"/>
      <c r="R26" s="61"/>
      <c r="S26" s="61"/>
      <c r="T26" s="61"/>
      <c r="U26" s="61"/>
      <c r="V26" s="61"/>
      <c r="W26" s="62"/>
      <c r="X26" s="70"/>
    </row>
    <row r="27" spans="2:27" ht="29.25" customHeight="1" thickTop="1" thickBot="1" x14ac:dyDescent="0.25">
      <c r="B27" s="163" t="s">
        <v>2650</v>
      </c>
      <c r="C27" s="164"/>
      <c r="D27" s="164"/>
      <c r="E27" s="164"/>
      <c r="F27" s="164"/>
      <c r="G27" s="164"/>
      <c r="H27" s="164"/>
      <c r="I27" s="164"/>
      <c r="J27" s="164"/>
      <c r="K27" s="164"/>
      <c r="L27" s="164"/>
      <c r="M27" s="164"/>
      <c r="N27" s="164"/>
      <c r="O27" s="164"/>
      <c r="P27" s="164"/>
      <c r="Q27" s="165"/>
      <c r="R27" s="81" t="s">
        <v>42</v>
      </c>
      <c r="S27" s="169" t="s">
        <v>43</v>
      </c>
      <c r="T27" s="169"/>
      <c r="U27" s="82" t="s">
        <v>61</v>
      </c>
      <c r="V27" s="170" t="s">
        <v>62</v>
      </c>
      <c r="W27" s="171"/>
    </row>
    <row r="28" spans="2:27" ht="30.75" customHeight="1" thickBot="1" x14ac:dyDescent="0.25">
      <c r="B28" s="166"/>
      <c r="C28" s="167"/>
      <c r="D28" s="167"/>
      <c r="E28" s="167"/>
      <c r="F28" s="167"/>
      <c r="G28" s="167"/>
      <c r="H28" s="167"/>
      <c r="I28" s="167"/>
      <c r="J28" s="167"/>
      <c r="K28" s="167"/>
      <c r="L28" s="167"/>
      <c r="M28" s="167"/>
      <c r="N28" s="167"/>
      <c r="O28" s="167"/>
      <c r="P28" s="167"/>
      <c r="Q28" s="168"/>
      <c r="R28" s="83" t="s">
        <v>63</v>
      </c>
      <c r="S28" s="83" t="s">
        <v>63</v>
      </c>
      <c r="T28" s="83" t="s">
        <v>49</v>
      </c>
      <c r="U28" s="83" t="s">
        <v>63</v>
      </c>
      <c r="V28" s="83" t="s">
        <v>64</v>
      </c>
      <c r="W28" s="84" t="s">
        <v>65</v>
      </c>
      <c r="Y28" s="70"/>
    </row>
    <row r="29" spans="2:27" ht="23.25" customHeight="1" thickBot="1" x14ac:dyDescent="0.25">
      <c r="B29" s="172" t="s">
        <v>66</v>
      </c>
      <c r="C29" s="173"/>
      <c r="D29" s="173"/>
      <c r="E29" s="85" t="s">
        <v>67</v>
      </c>
      <c r="F29" s="85"/>
      <c r="G29" s="85"/>
      <c r="H29" s="86"/>
      <c r="I29" s="86"/>
      <c r="J29" s="86"/>
      <c r="K29" s="86"/>
      <c r="L29" s="86"/>
      <c r="M29" s="86"/>
      <c r="N29" s="86"/>
      <c r="O29" s="86"/>
      <c r="P29" s="87"/>
      <c r="Q29" s="87"/>
      <c r="R29" s="88" t="s">
        <v>9</v>
      </c>
      <c r="S29" s="88" t="s">
        <v>10</v>
      </c>
      <c r="T29" s="87"/>
      <c r="U29" s="88" t="s">
        <v>68</v>
      </c>
      <c r="V29" s="87"/>
      <c r="W29" s="89">
        <f>+IF(ISERR(U29/R29*100),"N/A",ROUND(U29/R29*100,2))</f>
        <v>46</v>
      </c>
    </row>
    <row r="30" spans="2:27" ht="26.25" customHeight="1" thickBot="1" x14ac:dyDescent="0.25">
      <c r="B30" s="174" t="s">
        <v>69</v>
      </c>
      <c r="C30" s="175"/>
      <c r="D30" s="175"/>
      <c r="E30" s="90" t="s">
        <v>67</v>
      </c>
      <c r="F30" s="90"/>
      <c r="G30" s="90"/>
      <c r="H30" s="91"/>
      <c r="I30" s="91"/>
      <c r="J30" s="91"/>
      <c r="K30" s="91"/>
      <c r="L30" s="91"/>
      <c r="M30" s="91"/>
      <c r="N30" s="91"/>
      <c r="O30" s="91"/>
      <c r="P30" s="92"/>
      <c r="Q30" s="92"/>
      <c r="R30" s="93" t="s">
        <v>9</v>
      </c>
      <c r="S30" s="93" t="s">
        <v>70</v>
      </c>
      <c r="T30" s="93">
        <f>+IF(ISERR(S30/R30*100),"N/A",ROUND(S30/R30*100,2))</f>
        <v>48.33</v>
      </c>
      <c r="U30" s="93" t="s">
        <v>68</v>
      </c>
      <c r="V30" s="93">
        <f>+IF(ISERR(U30/S30*100),"N/A",ROUND(U30/S30*100,2))</f>
        <v>95.17</v>
      </c>
      <c r="W30" s="94">
        <f>+IF(ISERR(U30/R30*100),"N/A",ROUND(U30/R30*100,2))</f>
        <v>46</v>
      </c>
    </row>
    <row r="31" spans="2:27" ht="22.5" customHeight="1" thickTop="1" thickBot="1" x14ac:dyDescent="0.25">
      <c r="B31" s="59" t="s">
        <v>71</v>
      </c>
      <c r="C31" s="60"/>
      <c r="D31" s="60"/>
      <c r="E31" s="60"/>
      <c r="F31" s="60"/>
      <c r="G31" s="60"/>
      <c r="H31" s="61"/>
      <c r="I31" s="61"/>
      <c r="J31" s="61"/>
      <c r="K31" s="61"/>
      <c r="L31" s="61"/>
      <c r="M31" s="61"/>
      <c r="N31" s="61"/>
      <c r="O31" s="61"/>
      <c r="P31" s="61"/>
      <c r="Q31" s="61"/>
      <c r="R31" s="61"/>
      <c r="S31" s="61"/>
      <c r="T31" s="61"/>
      <c r="U31" s="61"/>
      <c r="V31" s="61"/>
      <c r="W31" s="62"/>
    </row>
    <row r="32" spans="2:27" ht="37.5" customHeight="1" thickTop="1" x14ac:dyDescent="0.2">
      <c r="B32" s="157" t="s">
        <v>2646</v>
      </c>
      <c r="C32" s="158"/>
      <c r="D32" s="158"/>
      <c r="E32" s="158"/>
      <c r="F32" s="158"/>
      <c r="G32" s="158"/>
      <c r="H32" s="158"/>
      <c r="I32" s="158"/>
      <c r="J32" s="158"/>
      <c r="K32" s="158"/>
      <c r="L32" s="158"/>
      <c r="M32" s="158"/>
      <c r="N32" s="158"/>
      <c r="O32" s="158"/>
      <c r="P32" s="158"/>
      <c r="Q32" s="158"/>
      <c r="R32" s="158"/>
      <c r="S32" s="158"/>
      <c r="T32" s="158"/>
      <c r="U32" s="158"/>
      <c r="V32" s="158"/>
      <c r="W32" s="159"/>
    </row>
    <row r="33" spans="2:23" ht="60" customHeight="1"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row r="34" spans="2:23" ht="37.5" customHeight="1" thickTop="1" x14ac:dyDescent="0.2">
      <c r="B34" s="157" t="s">
        <v>2647</v>
      </c>
      <c r="C34" s="158"/>
      <c r="D34" s="158"/>
      <c r="E34" s="158"/>
      <c r="F34" s="158"/>
      <c r="G34" s="158"/>
      <c r="H34" s="158"/>
      <c r="I34" s="158"/>
      <c r="J34" s="158"/>
      <c r="K34" s="158"/>
      <c r="L34" s="158"/>
      <c r="M34" s="158"/>
      <c r="N34" s="158"/>
      <c r="O34" s="158"/>
      <c r="P34" s="158"/>
      <c r="Q34" s="158"/>
      <c r="R34" s="158"/>
      <c r="S34" s="158"/>
      <c r="T34" s="158"/>
      <c r="U34" s="158"/>
      <c r="V34" s="158"/>
      <c r="W34" s="159"/>
    </row>
    <row r="35" spans="2:23" ht="15" customHeight="1" thickBot="1" x14ac:dyDescent="0.25">
      <c r="B35" s="176"/>
      <c r="C35" s="177"/>
      <c r="D35" s="177"/>
      <c r="E35" s="177"/>
      <c r="F35" s="177"/>
      <c r="G35" s="177"/>
      <c r="H35" s="177"/>
      <c r="I35" s="177"/>
      <c r="J35" s="177"/>
      <c r="K35" s="177"/>
      <c r="L35" s="177"/>
      <c r="M35" s="177"/>
      <c r="N35" s="177"/>
      <c r="O35" s="177"/>
      <c r="P35" s="177"/>
      <c r="Q35" s="177"/>
      <c r="R35" s="177"/>
      <c r="S35" s="177"/>
      <c r="T35" s="177"/>
      <c r="U35" s="177"/>
      <c r="V35" s="177"/>
      <c r="W35" s="178"/>
    </row>
    <row r="36" spans="2:23" ht="37.5" customHeight="1" thickTop="1" x14ac:dyDescent="0.2">
      <c r="B36" s="157" t="s">
        <v>2648</v>
      </c>
      <c r="C36" s="158"/>
      <c r="D36" s="158"/>
      <c r="E36" s="158"/>
      <c r="F36" s="158"/>
      <c r="G36" s="158"/>
      <c r="H36" s="158"/>
      <c r="I36" s="158"/>
      <c r="J36" s="158"/>
      <c r="K36" s="158"/>
      <c r="L36" s="158"/>
      <c r="M36" s="158"/>
      <c r="N36" s="158"/>
      <c r="O36" s="158"/>
      <c r="P36" s="158"/>
      <c r="Q36" s="158"/>
      <c r="R36" s="158"/>
      <c r="S36" s="158"/>
      <c r="T36" s="158"/>
      <c r="U36" s="158"/>
      <c r="V36" s="158"/>
      <c r="W36" s="159"/>
    </row>
    <row r="37" spans="2:23" ht="15.75" thickBot="1" x14ac:dyDescent="0.25">
      <c r="B37" s="160"/>
      <c r="C37" s="161"/>
      <c r="D37" s="161"/>
      <c r="E37" s="161"/>
      <c r="F37" s="161"/>
      <c r="G37" s="161"/>
      <c r="H37" s="161"/>
      <c r="I37" s="161"/>
      <c r="J37" s="161"/>
      <c r="K37" s="161"/>
      <c r="L37" s="161"/>
      <c r="M37" s="161"/>
      <c r="N37" s="161"/>
      <c r="O37" s="161"/>
      <c r="P37" s="161"/>
      <c r="Q37" s="161"/>
      <c r="R37" s="161"/>
      <c r="S37" s="161"/>
      <c r="T37" s="161"/>
      <c r="U37" s="161"/>
      <c r="V37" s="161"/>
      <c r="W37" s="162"/>
    </row>
  </sheetData>
  <mergeCells count="67">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7"/>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98</v>
      </c>
      <c r="D4" s="209" t="s">
        <v>97</v>
      </c>
      <c r="E4" s="209"/>
      <c r="F4" s="209"/>
      <c r="G4" s="209"/>
      <c r="H4" s="210"/>
      <c r="J4" s="211" t="s">
        <v>6</v>
      </c>
      <c r="K4" s="209"/>
      <c r="L4" s="64" t="s">
        <v>96</v>
      </c>
      <c r="M4" s="212" t="s">
        <v>95</v>
      </c>
      <c r="N4" s="212"/>
      <c r="O4" s="212"/>
      <c r="P4" s="212"/>
      <c r="Q4" s="213"/>
      <c r="R4" s="65"/>
      <c r="S4" s="214" t="s">
        <v>2342</v>
      </c>
      <c r="T4" s="215"/>
      <c r="U4" s="215"/>
      <c r="V4" s="202" t="s">
        <v>94</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77</v>
      </c>
      <c r="D6" s="198" t="s">
        <v>93</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92</v>
      </c>
      <c r="K8" s="71" t="s">
        <v>91</v>
      </c>
      <c r="L8" s="71" t="s">
        <v>90</v>
      </c>
      <c r="M8" s="71" t="s">
        <v>89</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93" customHeight="1" thickTop="1" thickBot="1" x14ac:dyDescent="0.25">
      <c r="B10" s="72" t="s">
        <v>22</v>
      </c>
      <c r="C10" s="202" t="s">
        <v>88</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87</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86</v>
      </c>
      <c r="C21" s="180"/>
      <c r="D21" s="180"/>
      <c r="E21" s="180"/>
      <c r="F21" s="180"/>
      <c r="G21" s="180"/>
      <c r="H21" s="180"/>
      <c r="I21" s="180"/>
      <c r="J21" s="180"/>
      <c r="K21" s="180"/>
      <c r="L21" s="180"/>
      <c r="M21" s="181" t="s">
        <v>77</v>
      </c>
      <c r="N21" s="181"/>
      <c r="O21" s="181" t="s">
        <v>49</v>
      </c>
      <c r="P21" s="181"/>
      <c r="Q21" s="181" t="s">
        <v>50</v>
      </c>
      <c r="R21" s="181"/>
      <c r="S21" s="79" t="s">
        <v>51</v>
      </c>
      <c r="T21" s="79" t="s">
        <v>85</v>
      </c>
      <c r="U21" s="79" t="s">
        <v>85</v>
      </c>
      <c r="V21" s="79">
        <f>+IF(ISERR(U21/T21*100),"N/A",ROUND(U21/T21*100,2))</f>
        <v>100</v>
      </c>
      <c r="W21" s="80">
        <f>+IF(ISERR(U21/S21*100),"N/A",ROUND(U21/S21*100,2))</f>
        <v>52</v>
      </c>
    </row>
    <row r="22" spans="2:27" ht="56.25" customHeight="1" x14ac:dyDescent="0.2">
      <c r="B22" s="179" t="s">
        <v>84</v>
      </c>
      <c r="C22" s="180"/>
      <c r="D22" s="180"/>
      <c r="E22" s="180"/>
      <c r="F22" s="180"/>
      <c r="G22" s="180"/>
      <c r="H22" s="180"/>
      <c r="I22" s="180"/>
      <c r="J22" s="180"/>
      <c r="K22" s="180"/>
      <c r="L22" s="180"/>
      <c r="M22" s="181" t="s">
        <v>77</v>
      </c>
      <c r="N22" s="181"/>
      <c r="O22" s="181" t="s">
        <v>49</v>
      </c>
      <c r="P22" s="181"/>
      <c r="Q22" s="181" t="s">
        <v>65</v>
      </c>
      <c r="R22" s="181"/>
      <c r="S22" s="79" t="s">
        <v>51</v>
      </c>
      <c r="T22" s="79" t="s">
        <v>83</v>
      </c>
      <c r="U22" s="79" t="s">
        <v>83</v>
      </c>
      <c r="V22" s="79" t="str">
        <f>+IF(ISERR(U22/T22*100),"N/A",ROUND(U22/T22*100,2))</f>
        <v>N/A</v>
      </c>
      <c r="W22" s="80" t="str">
        <f>+IF(ISERR(U22/S22*100),"N/A",ROUND(U22/S22*100,2))</f>
        <v>N/A</v>
      </c>
    </row>
    <row r="23" spans="2:27" ht="56.25" customHeight="1" x14ac:dyDescent="0.2">
      <c r="B23" s="179" t="s">
        <v>82</v>
      </c>
      <c r="C23" s="180"/>
      <c r="D23" s="180"/>
      <c r="E23" s="180"/>
      <c r="F23" s="180"/>
      <c r="G23" s="180"/>
      <c r="H23" s="180"/>
      <c r="I23" s="180"/>
      <c r="J23" s="180"/>
      <c r="K23" s="180"/>
      <c r="L23" s="180"/>
      <c r="M23" s="181" t="s">
        <v>77</v>
      </c>
      <c r="N23" s="181"/>
      <c r="O23" s="181" t="s">
        <v>49</v>
      </c>
      <c r="P23" s="181"/>
      <c r="Q23" s="181" t="s">
        <v>50</v>
      </c>
      <c r="R23" s="181"/>
      <c r="S23" s="79" t="s">
        <v>51</v>
      </c>
      <c r="T23" s="79" t="s">
        <v>81</v>
      </c>
      <c r="U23" s="79" t="s">
        <v>81</v>
      </c>
      <c r="V23" s="79">
        <f>+IF(ISERR(U23/T23*100),"N/A",ROUND(U23/T23*100,2))</f>
        <v>100</v>
      </c>
      <c r="W23" s="80">
        <f>+IF(ISERR(U23/S23*100),"N/A",ROUND(U23/S23*100,2))</f>
        <v>57</v>
      </c>
    </row>
    <row r="24" spans="2:27" ht="56.25" customHeight="1" x14ac:dyDescent="0.2">
      <c r="B24" s="179" t="s">
        <v>80</v>
      </c>
      <c r="C24" s="180"/>
      <c r="D24" s="180"/>
      <c r="E24" s="180"/>
      <c r="F24" s="180"/>
      <c r="G24" s="180"/>
      <c r="H24" s="180"/>
      <c r="I24" s="180"/>
      <c r="J24" s="180"/>
      <c r="K24" s="180"/>
      <c r="L24" s="180"/>
      <c r="M24" s="181" t="s">
        <v>77</v>
      </c>
      <c r="N24" s="181"/>
      <c r="O24" s="181" t="s">
        <v>49</v>
      </c>
      <c r="P24" s="181"/>
      <c r="Q24" s="181" t="s">
        <v>50</v>
      </c>
      <c r="R24" s="181"/>
      <c r="S24" s="79" t="s">
        <v>51</v>
      </c>
      <c r="T24" s="79" t="s">
        <v>79</v>
      </c>
      <c r="U24" s="79" t="s">
        <v>79</v>
      </c>
      <c r="V24" s="79">
        <f>+IF(ISERR(U24/T24*100),"N/A",ROUND(U24/T24*100,2))</f>
        <v>100</v>
      </c>
      <c r="W24" s="80">
        <f>+IF(ISERR(U24/S24*100),"N/A",ROUND(U24/S24*100,2))</f>
        <v>30</v>
      </c>
    </row>
    <row r="25" spans="2:27" ht="56.25" customHeight="1" thickBot="1" x14ac:dyDescent="0.25">
      <c r="B25" s="179" t="s">
        <v>78</v>
      </c>
      <c r="C25" s="180"/>
      <c r="D25" s="180"/>
      <c r="E25" s="180"/>
      <c r="F25" s="180"/>
      <c r="G25" s="180"/>
      <c r="H25" s="180"/>
      <c r="I25" s="180"/>
      <c r="J25" s="180"/>
      <c r="K25" s="180"/>
      <c r="L25" s="180"/>
      <c r="M25" s="181" t="s">
        <v>77</v>
      </c>
      <c r="N25" s="181"/>
      <c r="O25" s="181" t="s">
        <v>49</v>
      </c>
      <c r="P25" s="181"/>
      <c r="Q25" s="181" t="s">
        <v>50</v>
      </c>
      <c r="R25" s="181"/>
      <c r="S25" s="79" t="s">
        <v>51</v>
      </c>
      <c r="T25" s="79" t="s">
        <v>56</v>
      </c>
      <c r="U25" s="79" t="s">
        <v>56</v>
      </c>
      <c r="V25" s="79">
        <f>+IF(ISERR(U25/T25*100),"N/A",ROUND(U25/T25*100,2))</f>
        <v>100</v>
      </c>
      <c r="W25" s="80">
        <f>+IF(ISERR(U25/S25*100),"N/A",ROUND(U25/S25*100,2))</f>
        <v>50</v>
      </c>
    </row>
    <row r="26" spans="2:27" ht="21.75" customHeight="1" thickTop="1" thickBot="1" x14ac:dyDescent="0.25">
      <c r="B26" s="59" t="s">
        <v>60</v>
      </c>
      <c r="C26" s="60"/>
      <c r="D26" s="60"/>
      <c r="E26" s="60"/>
      <c r="F26" s="60"/>
      <c r="G26" s="60"/>
      <c r="H26" s="61"/>
      <c r="I26" s="61"/>
      <c r="J26" s="61"/>
      <c r="K26" s="61"/>
      <c r="L26" s="61"/>
      <c r="M26" s="61"/>
      <c r="N26" s="61"/>
      <c r="O26" s="61"/>
      <c r="P26" s="61"/>
      <c r="Q26" s="61"/>
      <c r="R26" s="61"/>
      <c r="S26" s="61"/>
      <c r="T26" s="61"/>
      <c r="U26" s="61"/>
      <c r="V26" s="61"/>
      <c r="W26" s="62"/>
      <c r="X26" s="70"/>
    </row>
    <row r="27" spans="2:27" ht="29.25" customHeight="1" thickTop="1" thickBot="1" x14ac:dyDescent="0.25">
      <c r="B27" s="163" t="s">
        <v>2650</v>
      </c>
      <c r="C27" s="164"/>
      <c r="D27" s="164"/>
      <c r="E27" s="164"/>
      <c r="F27" s="164"/>
      <c r="G27" s="164"/>
      <c r="H27" s="164"/>
      <c r="I27" s="164"/>
      <c r="J27" s="164"/>
      <c r="K27" s="164"/>
      <c r="L27" s="164"/>
      <c r="M27" s="164"/>
      <c r="N27" s="164"/>
      <c r="O27" s="164"/>
      <c r="P27" s="164"/>
      <c r="Q27" s="165"/>
      <c r="R27" s="81" t="s">
        <v>42</v>
      </c>
      <c r="S27" s="169" t="s">
        <v>43</v>
      </c>
      <c r="T27" s="169"/>
      <c r="U27" s="82" t="s">
        <v>61</v>
      </c>
      <c r="V27" s="170" t="s">
        <v>62</v>
      </c>
      <c r="W27" s="171"/>
    </row>
    <row r="28" spans="2:27" ht="30.75" customHeight="1" thickBot="1" x14ac:dyDescent="0.25">
      <c r="B28" s="166"/>
      <c r="C28" s="167"/>
      <c r="D28" s="167"/>
      <c r="E28" s="167"/>
      <c r="F28" s="167"/>
      <c r="G28" s="167"/>
      <c r="H28" s="167"/>
      <c r="I28" s="167"/>
      <c r="J28" s="167"/>
      <c r="K28" s="167"/>
      <c r="L28" s="167"/>
      <c r="M28" s="167"/>
      <c r="N28" s="167"/>
      <c r="O28" s="167"/>
      <c r="P28" s="167"/>
      <c r="Q28" s="168"/>
      <c r="R28" s="83" t="s">
        <v>63</v>
      </c>
      <c r="S28" s="83" t="s">
        <v>63</v>
      </c>
      <c r="T28" s="83" t="s">
        <v>49</v>
      </c>
      <c r="U28" s="83" t="s">
        <v>63</v>
      </c>
      <c r="V28" s="83" t="s">
        <v>64</v>
      </c>
      <c r="W28" s="84" t="s">
        <v>65</v>
      </c>
      <c r="Y28" s="70"/>
    </row>
    <row r="29" spans="2:27" ht="23.25" customHeight="1" thickBot="1" x14ac:dyDescent="0.25">
      <c r="B29" s="172" t="s">
        <v>66</v>
      </c>
      <c r="C29" s="173"/>
      <c r="D29" s="173"/>
      <c r="E29" s="85" t="s">
        <v>75</v>
      </c>
      <c r="F29" s="85"/>
      <c r="G29" s="85"/>
      <c r="H29" s="86"/>
      <c r="I29" s="86"/>
      <c r="J29" s="86"/>
      <c r="K29" s="86"/>
      <c r="L29" s="86"/>
      <c r="M29" s="86"/>
      <c r="N29" s="86"/>
      <c r="O29" s="86"/>
      <c r="P29" s="87"/>
      <c r="Q29" s="87"/>
      <c r="R29" s="88" t="s">
        <v>76</v>
      </c>
      <c r="S29" s="88" t="s">
        <v>10</v>
      </c>
      <c r="T29" s="87"/>
      <c r="U29" s="88" t="s">
        <v>72</v>
      </c>
      <c r="V29" s="87"/>
      <c r="W29" s="89">
        <f>+IF(ISERR(U29/R29*100),"N/A",ROUND(U29/R29*100,2))</f>
        <v>74.39</v>
      </c>
    </row>
    <row r="30" spans="2:27" ht="26.25" customHeight="1" thickBot="1" x14ac:dyDescent="0.25">
      <c r="B30" s="174" t="s">
        <v>69</v>
      </c>
      <c r="C30" s="175"/>
      <c r="D30" s="175"/>
      <c r="E30" s="90" t="s">
        <v>75</v>
      </c>
      <c r="F30" s="90"/>
      <c r="G30" s="90"/>
      <c r="H30" s="91"/>
      <c r="I30" s="91"/>
      <c r="J30" s="91"/>
      <c r="K30" s="91"/>
      <c r="L30" s="91"/>
      <c r="M30" s="91"/>
      <c r="N30" s="91"/>
      <c r="O30" s="91"/>
      <c r="P30" s="92"/>
      <c r="Q30" s="92"/>
      <c r="R30" s="93" t="s">
        <v>74</v>
      </c>
      <c r="S30" s="93" t="s">
        <v>73</v>
      </c>
      <c r="T30" s="93">
        <f>+IF(ISERR(S30/R30*100),"N/A",ROUND(S30/R30*100,2))</f>
        <v>84.59</v>
      </c>
      <c r="U30" s="93" t="s">
        <v>72</v>
      </c>
      <c r="V30" s="93">
        <f>+IF(ISERR(U30/S30*100),"N/A",ROUND(U30/S30*100,2))</f>
        <v>99.28</v>
      </c>
      <c r="W30" s="94">
        <f>+IF(ISERR(U30/R30*100),"N/A",ROUND(U30/R30*100,2))</f>
        <v>83.98</v>
      </c>
    </row>
    <row r="31" spans="2:27" ht="22.5" customHeight="1" thickTop="1" thickBot="1" x14ac:dyDescent="0.25">
      <c r="B31" s="59" t="s">
        <v>71</v>
      </c>
      <c r="C31" s="60"/>
      <c r="D31" s="60"/>
      <c r="E31" s="60"/>
      <c r="F31" s="60"/>
      <c r="G31" s="60"/>
      <c r="H31" s="61"/>
      <c r="I31" s="61"/>
      <c r="J31" s="61"/>
      <c r="K31" s="61"/>
      <c r="L31" s="61"/>
      <c r="M31" s="61"/>
      <c r="N31" s="61"/>
      <c r="O31" s="61"/>
      <c r="P31" s="61"/>
      <c r="Q31" s="61"/>
      <c r="R31" s="61"/>
      <c r="S31" s="61"/>
      <c r="T31" s="61"/>
      <c r="U31" s="61"/>
      <c r="V31" s="61"/>
      <c r="W31" s="62"/>
    </row>
    <row r="32" spans="2:27" ht="37.5" customHeight="1" thickTop="1" x14ac:dyDescent="0.2">
      <c r="B32" s="157" t="s">
        <v>2643</v>
      </c>
      <c r="C32" s="158"/>
      <c r="D32" s="158"/>
      <c r="E32" s="158"/>
      <c r="F32" s="158"/>
      <c r="G32" s="158"/>
      <c r="H32" s="158"/>
      <c r="I32" s="158"/>
      <c r="J32" s="158"/>
      <c r="K32" s="158"/>
      <c r="L32" s="158"/>
      <c r="M32" s="158"/>
      <c r="N32" s="158"/>
      <c r="O32" s="158"/>
      <c r="P32" s="158"/>
      <c r="Q32" s="158"/>
      <c r="R32" s="158"/>
      <c r="S32" s="158"/>
      <c r="T32" s="158"/>
      <c r="U32" s="158"/>
      <c r="V32" s="158"/>
      <c r="W32" s="159"/>
    </row>
    <row r="33" spans="2:23" ht="135.75" customHeight="1"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row r="34" spans="2:23" ht="37.5" customHeight="1" thickTop="1" x14ac:dyDescent="0.2">
      <c r="B34" s="157" t="s">
        <v>2644</v>
      </c>
      <c r="C34" s="158"/>
      <c r="D34" s="158"/>
      <c r="E34" s="158"/>
      <c r="F34" s="158"/>
      <c r="G34" s="158"/>
      <c r="H34" s="158"/>
      <c r="I34" s="158"/>
      <c r="J34" s="158"/>
      <c r="K34" s="158"/>
      <c r="L34" s="158"/>
      <c r="M34" s="158"/>
      <c r="N34" s="158"/>
      <c r="O34" s="158"/>
      <c r="P34" s="158"/>
      <c r="Q34" s="158"/>
      <c r="R34" s="158"/>
      <c r="S34" s="158"/>
      <c r="T34" s="158"/>
      <c r="U34" s="158"/>
      <c r="V34" s="158"/>
      <c r="W34" s="159"/>
    </row>
    <row r="35" spans="2:23" ht="15" customHeight="1" thickBot="1" x14ac:dyDescent="0.25">
      <c r="B35" s="176"/>
      <c r="C35" s="177"/>
      <c r="D35" s="177"/>
      <c r="E35" s="177"/>
      <c r="F35" s="177"/>
      <c r="G35" s="177"/>
      <c r="H35" s="177"/>
      <c r="I35" s="177"/>
      <c r="J35" s="177"/>
      <c r="K35" s="177"/>
      <c r="L35" s="177"/>
      <c r="M35" s="177"/>
      <c r="N35" s="177"/>
      <c r="O35" s="177"/>
      <c r="P35" s="177"/>
      <c r="Q35" s="177"/>
      <c r="R35" s="177"/>
      <c r="S35" s="177"/>
      <c r="T35" s="177"/>
      <c r="U35" s="177"/>
      <c r="V35" s="177"/>
      <c r="W35" s="178"/>
    </row>
    <row r="36" spans="2:23" ht="37.5" customHeight="1" thickTop="1" x14ac:dyDescent="0.2">
      <c r="B36" s="157" t="s">
        <v>2645</v>
      </c>
      <c r="C36" s="158"/>
      <c r="D36" s="158"/>
      <c r="E36" s="158"/>
      <c r="F36" s="158"/>
      <c r="G36" s="158"/>
      <c r="H36" s="158"/>
      <c r="I36" s="158"/>
      <c r="J36" s="158"/>
      <c r="K36" s="158"/>
      <c r="L36" s="158"/>
      <c r="M36" s="158"/>
      <c r="N36" s="158"/>
      <c r="O36" s="158"/>
      <c r="P36" s="158"/>
      <c r="Q36" s="158"/>
      <c r="R36" s="158"/>
      <c r="S36" s="158"/>
      <c r="T36" s="158"/>
      <c r="U36" s="158"/>
      <c r="V36" s="158"/>
      <c r="W36" s="159"/>
    </row>
    <row r="37" spans="2:23" ht="15.75" thickBot="1" x14ac:dyDescent="0.25">
      <c r="B37" s="160"/>
      <c r="C37" s="161"/>
      <c r="D37" s="161"/>
      <c r="E37" s="161"/>
      <c r="F37" s="161"/>
      <c r="G37" s="161"/>
      <c r="H37" s="161"/>
      <c r="I37" s="161"/>
      <c r="J37" s="161"/>
      <c r="K37" s="161"/>
      <c r="L37" s="161"/>
      <c r="M37" s="161"/>
      <c r="N37" s="161"/>
      <c r="O37" s="161"/>
      <c r="P37" s="161"/>
      <c r="Q37" s="161"/>
      <c r="R37" s="161"/>
      <c r="S37" s="161"/>
      <c r="T37" s="161"/>
      <c r="U37" s="161"/>
      <c r="V37" s="161"/>
      <c r="W37" s="162"/>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98</v>
      </c>
      <c r="D4" s="209" t="s">
        <v>97</v>
      </c>
      <c r="E4" s="209"/>
      <c r="F4" s="209"/>
      <c r="G4" s="209"/>
      <c r="H4" s="210"/>
      <c r="J4" s="211" t="s">
        <v>6</v>
      </c>
      <c r="K4" s="209"/>
      <c r="L4" s="64" t="s">
        <v>112</v>
      </c>
      <c r="M4" s="212" t="s">
        <v>111</v>
      </c>
      <c r="N4" s="212"/>
      <c r="O4" s="212"/>
      <c r="P4" s="212"/>
      <c r="Q4" s="213"/>
      <c r="R4" s="65"/>
      <c r="S4" s="214" t="s">
        <v>2342</v>
      </c>
      <c r="T4" s="215"/>
      <c r="U4" s="215"/>
      <c r="V4" s="202" t="s">
        <v>100</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102</v>
      </c>
      <c r="D6" s="198" t="s">
        <v>110</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109</v>
      </c>
      <c r="K8" s="71" t="s">
        <v>108</v>
      </c>
      <c r="L8" s="71" t="s">
        <v>107</v>
      </c>
      <c r="M8" s="71" t="s">
        <v>106</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91.5" customHeight="1" thickTop="1" thickBot="1" x14ac:dyDescent="0.25">
      <c r="B10" s="72" t="s">
        <v>22</v>
      </c>
      <c r="C10" s="202" t="s">
        <v>105</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104</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thickBot="1" x14ac:dyDescent="0.25">
      <c r="B21" s="179" t="s">
        <v>103</v>
      </c>
      <c r="C21" s="180"/>
      <c r="D21" s="180"/>
      <c r="E21" s="180"/>
      <c r="F21" s="180"/>
      <c r="G21" s="180"/>
      <c r="H21" s="180"/>
      <c r="I21" s="180"/>
      <c r="J21" s="180"/>
      <c r="K21" s="180"/>
      <c r="L21" s="180"/>
      <c r="M21" s="181" t="s">
        <v>102</v>
      </c>
      <c r="N21" s="181"/>
      <c r="O21" s="181" t="s">
        <v>49</v>
      </c>
      <c r="P21" s="181"/>
      <c r="Q21" s="181" t="s">
        <v>50</v>
      </c>
      <c r="R21" s="181"/>
      <c r="S21" s="79" t="s">
        <v>51</v>
      </c>
      <c r="T21" s="79" t="s">
        <v>56</v>
      </c>
      <c r="U21" s="79" t="s">
        <v>56</v>
      </c>
      <c r="V21" s="79">
        <f>+IF(ISERR(U21/T21*100),"N/A",ROUND(U21/T21*100,2))</f>
        <v>100</v>
      </c>
      <c r="W21" s="80">
        <f>+IF(ISERR(U21/S21*100),"N/A",ROUND(U21/S21*100,2))</f>
        <v>50</v>
      </c>
    </row>
    <row r="22" spans="2:27" ht="21.75" customHeight="1" thickTop="1" thickBot="1" x14ac:dyDescent="0.25">
      <c r="B22" s="59" t="s">
        <v>60</v>
      </c>
      <c r="C22" s="60"/>
      <c r="D22" s="60"/>
      <c r="E22" s="60"/>
      <c r="F22" s="60"/>
      <c r="G22" s="60"/>
      <c r="H22" s="61"/>
      <c r="I22" s="61"/>
      <c r="J22" s="61"/>
      <c r="K22" s="61"/>
      <c r="L22" s="61"/>
      <c r="M22" s="61"/>
      <c r="N22" s="61"/>
      <c r="O22" s="61"/>
      <c r="P22" s="61"/>
      <c r="Q22" s="61"/>
      <c r="R22" s="61"/>
      <c r="S22" s="61"/>
      <c r="T22" s="61"/>
      <c r="U22" s="61"/>
      <c r="V22" s="61"/>
      <c r="W22" s="62"/>
      <c r="X22" s="70"/>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81" t="s">
        <v>42</v>
      </c>
      <c r="S23" s="169" t="s">
        <v>43</v>
      </c>
      <c r="T23" s="169"/>
      <c r="U23" s="82" t="s">
        <v>61</v>
      </c>
      <c r="V23" s="170" t="s">
        <v>62</v>
      </c>
      <c r="W23" s="171"/>
    </row>
    <row r="24" spans="2:27" ht="30.75" customHeight="1" thickBot="1" x14ac:dyDescent="0.25">
      <c r="B24" s="166"/>
      <c r="C24" s="167"/>
      <c r="D24" s="167"/>
      <c r="E24" s="167"/>
      <c r="F24" s="167"/>
      <c r="G24" s="167"/>
      <c r="H24" s="167"/>
      <c r="I24" s="167"/>
      <c r="J24" s="167"/>
      <c r="K24" s="167"/>
      <c r="L24" s="167"/>
      <c r="M24" s="167"/>
      <c r="N24" s="167"/>
      <c r="O24" s="167"/>
      <c r="P24" s="167"/>
      <c r="Q24" s="168"/>
      <c r="R24" s="83" t="s">
        <v>63</v>
      </c>
      <c r="S24" s="83" t="s">
        <v>63</v>
      </c>
      <c r="T24" s="83" t="s">
        <v>49</v>
      </c>
      <c r="U24" s="83" t="s">
        <v>63</v>
      </c>
      <c r="V24" s="83" t="s">
        <v>64</v>
      </c>
      <c r="W24" s="84" t="s">
        <v>65</v>
      </c>
      <c r="Y24" s="70"/>
    </row>
    <row r="25" spans="2:27" ht="23.25" customHeight="1" thickBot="1" x14ac:dyDescent="0.25">
      <c r="B25" s="172" t="s">
        <v>66</v>
      </c>
      <c r="C25" s="173"/>
      <c r="D25" s="173"/>
      <c r="E25" s="85" t="s">
        <v>101</v>
      </c>
      <c r="F25" s="85"/>
      <c r="G25" s="85"/>
      <c r="H25" s="86"/>
      <c r="I25" s="86"/>
      <c r="J25" s="86"/>
      <c r="K25" s="86"/>
      <c r="L25" s="86"/>
      <c r="M25" s="86"/>
      <c r="N25" s="86"/>
      <c r="O25" s="86"/>
      <c r="P25" s="87"/>
      <c r="Q25" s="87"/>
      <c r="R25" s="88" t="s">
        <v>100</v>
      </c>
      <c r="S25" s="88" t="s">
        <v>10</v>
      </c>
      <c r="T25" s="87"/>
      <c r="U25" s="88" t="s">
        <v>99</v>
      </c>
      <c r="V25" s="87"/>
      <c r="W25" s="89">
        <f>+IF(ISERR(U25/R25*100),"N/A",ROUND(U25/R25*100,2))</f>
        <v>11.33</v>
      </c>
    </row>
    <row r="26" spans="2:27" ht="26.25" customHeight="1" thickBot="1" x14ac:dyDescent="0.25">
      <c r="B26" s="174" t="s">
        <v>69</v>
      </c>
      <c r="C26" s="175"/>
      <c r="D26" s="175"/>
      <c r="E26" s="90" t="s">
        <v>101</v>
      </c>
      <c r="F26" s="90"/>
      <c r="G26" s="90"/>
      <c r="H26" s="91"/>
      <c r="I26" s="91"/>
      <c r="J26" s="91"/>
      <c r="K26" s="91"/>
      <c r="L26" s="91"/>
      <c r="M26" s="91"/>
      <c r="N26" s="91"/>
      <c r="O26" s="91"/>
      <c r="P26" s="92"/>
      <c r="Q26" s="92"/>
      <c r="R26" s="93" t="s">
        <v>100</v>
      </c>
      <c r="S26" s="93" t="s">
        <v>99</v>
      </c>
      <c r="T26" s="93">
        <f>+IF(ISERR(S26/R26*100),"N/A",ROUND(S26/R26*100,2))</f>
        <v>11.33</v>
      </c>
      <c r="U26" s="93" t="s">
        <v>99</v>
      </c>
      <c r="V26" s="93">
        <f>+IF(ISERR(U26/S26*100),"N/A",ROUND(U26/S26*100,2))</f>
        <v>100</v>
      </c>
      <c r="W26" s="94">
        <f>+IF(ISERR(U26/R26*100),"N/A",ROUND(U26/R26*100,2))</f>
        <v>11.33</v>
      </c>
    </row>
    <row r="27" spans="2:27" ht="22.5" customHeight="1" thickTop="1" thickBot="1" x14ac:dyDescent="0.25">
      <c r="B27" s="59" t="s">
        <v>71</v>
      </c>
      <c r="C27" s="60"/>
      <c r="D27" s="60"/>
      <c r="E27" s="60"/>
      <c r="F27" s="60"/>
      <c r="G27" s="60"/>
      <c r="H27" s="61"/>
      <c r="I27" s="61"/>
      <c r="J27" s="61"/>
      <c r="K27" s="61"/>
      <c r="L27" s="61"/>
      <c r="M27" s="61"/>
      <c r="N27" s="61"/>
      <c r="O27" s="61"/>
      <c r="P27" s="61"/>
      <c r="Q27" s="61"/>
      <c r="R27" s="61"/>
      <c r="S27" s="61"/>
      <c r="T27" s="61"/>
      <c r="U27" s="61"/>
      <c r="V27" s="61"/>
      <c r="W27" s="62"/>
    </row>
    <row r="28" spans="2:27" ht="37.5" customHeight="1" thickTop="1" x14ac:dyDescent="0.2">
      <c r="B28" s="157" t="s">
        <v>2640</v>
      </c>
      <c r="C28" s="158"/>
      <c r="D28" s="158"/>
      <c r="E28" s="158"/>
      <c r="F28" s="158"/>
      <c r="G28" s="158"/>
      <c r="H28" s="158"/>
      <c r="I28" s="158"/>
      <c r="J28" s="158"/>
      <c r="K28" s="158"/>
      <c r="L28" s="158"/>
      <c r="M28" s="158"/>
      <c r="N28" s="158"/>
      <c r="O28" s="158"/>
      <c r="P28" s="158"/>
      <c r="Q28" s="158"/>
      <c r="R28" s="158"/>
      <c r="S28" s="158"/>
      <c r="T28" s="158"/>
      <c r="U28" s="158"/>
      <c r="V28" s="158"/>
      <c r="W28" s="159"/>
    </row>
    <row r="29" spans="2:27" ht="15" customHeight="1" thickBot="1" x14ac:dyDescent="0.2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7" ht="37.5" customHeight="1" thickTop="1" x14ac:dyDescent="0.2">
      <c r="B30" s="157" t="s">
        <v>2641</v>
      </c>
      <c r="C30" s="158"/>
      <c r="D30" s="158"/>
      <c r="E30" s="158"/>
      <c r="F30" s="158"/>
      <c r="G30" s="158"/>
      <c r="H30" s="158"/>
      <c r="I30" s="158"/>
      <c r="J30" s="158"/>
      <c r="K30" s="158"/>
      <c r="L30" s="158"/>
      <c r="M30" s="158"/>
      <c r="N30" s="158"/>
      <c r="O30" s="158"/>
      <c r="P30" s="158"/>
      <c r="Q30" s="158"/>
      <c r="R30" s="158"/>
      <c r="S30" s="158"/>
      <c r="T30" s="158"/>
      <c r="U30" s="158"/>
      <c r="V30" s="158"/>
      <c r="W30" s="159"/>
    </row>
    <row r="31" spans="2:27" ht="52.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2642</v>
      </c>
      <c r="C32" s="158"/>
      <c r="D32" s="158"/>
      <c r="E32" s="158"/>
      <c r="F32" s="158"/>
      <c r="G32" s="158"/>
      <c r="H32" s="158"/>
      <c r="I32" s="158"/>
      <c r="J32" s="158"/>
      <c r="K32" s="158"/>
      <c r="L32" s="158"/>
      <c r="M32" s="158"/>
      <c r="N32" s="158"/>
      <c r="O32" s="158"/>
      <c r="P32" s="158"/>
      <c r="Q32" s="158"/>
      <c r="R32" s="158"/>
      <c r="S32" s="158"/>
      <c r="T32" s="158"/>
      <c r="U32" s="158"/>
      <c r="V32" s="158"/>
      <c r="W32" s="159"/>
    </row>
    <row r="33" spans="2:23" ht="15.75" thickBot="1" x14ac:dyDescent="0.25">
      <c r="B33" s="160"/>
      <c r="C33" s="161"/>
      <c r="D33" s="161"/>
      <c r="E33" s="161"/>
      <c r="F33" s="161"/>
      <c r="G33" s="161"/>
      <c r="H33" s="161"/>
      <c r="I33" s="161"/>
      <c r="J33" s="161"/>
      <c r="K33" s="161"/>
      <c r="L33" s="161"/>
      <c r="M33" s="161"/>
      <c r="N33" s="161"/>
      <c r="O33" s="161"/>
      <c r="P33" s="161"/>
      <c r="Q33" s="161"/>
      <c r="R33" s="161"/>
      <c r="S33" s="161"/>
      <c r="T33" s="161"/>
      <c r="U33" s="161"/>
      <c r="V33" s="161"/>
      <c r="W33" s="16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98</v>
      </c>
      <c r="D4" s="209" t="s">
        <v>97</v>
      </c>
      <c r="E4" s="209"/>
      <c r="F4" s="209"/>
      <c r="G4" s="209"/>
      <c r="H4" s="210"/>
      <c r="J4" s="211" t="s">
        <v>6</v>
      </c>
      <c r="K4" s="209"/>
      <c r="L4" s="64" t="s">
        <v>128</v>
      </c>
      <c r="M4" s="212" t="s">
        <v>127</v>
      </c>
      <c r="N4" s="212"/>
      <c r="O4" s="212"/>
      <c r="P4" s="212"/>
      <c r="Q4" s="213"/>
      <c r="R4" s="65"/>
      <c r="S4" s="214" t="s">
        <v>2342</v>
      </c>
      <c r="T4" s="215"/>
      <c r="U4" s="215"/>
      <c r="V4" s="202" t="s">
        <v>126</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119</v>
      </c>
      <c r="D6" s="198" t="s">
        <v>125</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124</v>
      </c>
      <c r="K8" s="71" t="s">
        <v>91</v>
      </c>
      <c r="L8" s="71" t="s">
        <v>123</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122</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121</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thickBot="1" x14ac:dyDescent="0.25">
      <c r="B21" s="179" t="s">
        <v>120</v>
      </c>
      <c r="C21" s="180"/>
      <c r="D21" s="180"/>
      <c r="E21" s="180"/>
      <c r="F21" s="180"/>
      <c r="G21" s="180"/>
      <c r="H21" s="180"/>
      <c r="I21" s="180"/>
      <c r="J21" s="180"/>
      <c r="K21" s="180"/>
      <c r="L21" s="180"/>
      <c r="M21" s="181" t="s">
        <v>119</v>
      </c>
      <c r="N21" s="181"/>
      <c r="O21" s="181" t="s">
        <v>49</v>
      </c>
      <c r="P21" s="181"/>
      <c r="Q21" s="181" t="s">
        <v>50</v>
      </c>
      <c r="R21" s="181"/>
      <c r="S21" s="79" t="s">
        <v>51</v>
      </c>
      <c r="T21" s="79" t="s">
        <v>56</v>
      </c>
      <c r="U21" s="79" t="s">
        <v>118</v>
      </c>
      <c r="V21" s="79">
        <f>+IF(ISERR(U21/T21*100),"N/A",ROUND(U21/T21*100,2))</f>
        <v>48</v>
      </c>
      <c r="W21" s="80">
        <f>+IF(ISERR(U21/S21*100),"N/A",ROUND(U21/S21*100,2))</f>
        <v>24</v>
      </c>
    </row>
    <row r="22" spans="2:27" ht="21.75" customHeight="1" thickTop="1" thickBot="1" x14ac:dyDescent="0.25">
      <c r="B22" s="59" t="s">
        <v>60</v>
      </c>
      <c r="C22" s="60"/>
      <c r="D22" s="60"/>
      <c r="E22" s="60"/>
      <c r="F22" s="60"/>
      <c r="G22" s="60"/>
      <c r="H22" s="61"/>
      <c r="I22" s="61"/>
      <c r="J22" s="61"/>
      <c r="K22" s="61"/>
      <c r="L22" s="61"/>
      <c r="M22" s="61"/>
      <c r="N22" s="61"/>
      <c r="O22" s="61"/>
      <c r="P22" s="61"/>
      <c r="Q22" s="61"/>
      <c r="R22" s="61"/>
      <c r="S22" s="61"/>
      <c r="T22" s="61"/>
      <c r="U22" s="61"/>
      <c r="V22" s="61"/>
      <c r="W22" s="62"/>
      <c r="X22" s="70"/>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81" t="s">
        <v>42</v>
      </c>
      <c r="S23" s="169" t="s">
        <v>43</v>
      </c>
      <c r="T23" s="169"/>
      <c r="U23" s="82" t="s">
        <v>61</v>
      </c>
      <c r="V23" s="170" t="s">
        <v>62</v>
      </c>
      <c r="W23" s="171"/>
    </row>
    <row r="24" spans="2:27" ht="30.75" customHeight="1" thickBot="1" x14ac:dyDescent="0.25">
      <c r="B24" s="166"/>
      <c r="C24" s="167"/>
      <c r="D24" s="167"/>
      <c r="E24" s="167"/>
      <c r="F24" s="167"/>
      <c r="G24" s="167"/>
      <c r="H24" s="167"/>
      <c r="I24" s="167"/>
      <c r="J24" s="167"/>
      <c r="K24" s="167"/>
      <c r="L24" s="167"/>
      <c r="M24" s="167"/>
      <c r="N24" s="167"/>
      <c r="O24" s="167"/>
      <c r="P24" s="167"/>
      <c r="Q24" s="168"/>
      <c r="R24" s="83" t="s">
        <v>63</v>
      </c>
      <c r="S24" s="83" t="s">
        <v>63</v>
      </c>
      <c r="T24" s="83" t="s">
        <v>49</v>
      </c>
      <c r="U24" s="83" t="s">
        <v>63</v>
      </c>
      <c r="V24" s="83" t="s">
        <v>64</v>
      </c>
      <c r="W24" s="84" t="s">
        <v>65</v>
      </c>
      <c r="Y24" s="70"/>
    </row>
    <row r="25" spans="2:27" ht="23.25" customHeight="1" thickBot="1" x14ac:dyDescent="0.25">
      <c r="B25" s="172" t="s">
        <v>66</v>
      </c>
      <c r="C25" s="173"/>
      <c r="D25" s="173"/>
      <c r="E25" s="85" t="s">
        <v>116</v>
      </c>
      <c r="F25" s="85"/>
      <c r="G25" s="85"/>
      <c r="H25" s="86"/>
      <c r="I25" s="86"/>
      <c r="J25" s="86"/>
      <c r="K25" s="86"/>
      <c r="L25" s="86"/>
      <c r="M25" s="86"/>
      <c r="N25" s="86"/>
      <c r="O25" s="86"/>
      <c r="P25" s="87"/>
      <c r="Q25" s="87"/>
      <c r="R25" s="88" t="s">
        <v>117</v>
      </c>
      <c r="S25" s="88" t="s">
        <v>10</v>
      </c>
      <c r="T25" s="87"/>
      <c r="U25" s="88" t="s">
        <v>113</v>
      </c>
      <c r="V25" s="87"/>
      <c r="W25" s="89">
        <f>+IF(ISERR(U25/R25*100),"N/A",ROUND(U25/R25*100,2))</f>
        <v>6.83</v>
      </c>
    </row>
    <row r="26" spans="2:27" ht="26.25" customHeight="1" thickBot="1" x14ac:dyDescent="0.25">
      <c r="B26" s="174" t="s">
        <v>69</v>
      </c>
      <c r="C26" s="175"/>
      <c r="D26" s="175"/>
      <c r="E26" s="90" t="s">
        <v>116</v>
      </c>
      <c r="F26" s="90"/>
      <c r="G26" s="90"/>
      <c r="H26" s="91"/>
      <c r="I26" s="91"/>
      <c r="J26" s="91"/>
      <c r="K26" s="91"/>
      <c r="L26" s="91"/>
      <c r="M26" s="91"/>
      <c r="N26" s="91"/>
      <c r="O26" s="91"/>
      <c r="P26" s="92"/>
      <c r="Q26" s="92"/>
      <c r="R26" s="93" t="s">
        <v>115</v>
      </c>
      <c r="S26" s="93" t="s">
        <v>114</v>
      </c>
      <c r="T26" s="93">
        <f>+IF(ISERR(S26/R26*100),"N/A",ROUND(S26/R26*100,2))</f>
        <v>33.33</v>
      </c>
      <c r="U26" s="93" t="s">
        <v>113</v>
      </c>
      <c r="V26" s="93">
        <f>+IF(ISERR(U26/S26*100),"N/A",ROUND(U26/S26*100,2))</f>
        <v>73.33</v>
      </c>
      <c r="W26" s="94">
        <f>+IF(ISERR(U26/R26*100),"N/A",ROUND(U26/R26*100,2))</f>
        <v>24.44</v>
      </c>
    </row>
    <row r="27" spans="2:27" ht="22.5" customHeight="1" thickTop="1" thickBot="1" x14ac:dyDescent="0.25">
      <c r="B27" s="59" t="s">
        <v>71</v>
      </c>
      <c r="C27" s="60"/>
      <c r="D27" s="60"/>
      <c r="E27" s="60"/>
      <c r="F27" s="60"/>
      <c r="G27" s="60"/>
      <c r="H27" s="61"/>
      <c r="I27" s="61"/>
      <c r="J27" s="61"/>
      <c r="K27" s="61"/>
      <c r="L27" s="61"/>
      <c r="M27" s="61"/>
      <c r="N27" s="61"/>
      <c r="O27" s="61"/>
      <c r="P27" s="61"/>
      <c r="Q27" s="61"/>
      <c r="R27" s="61"/>
      <c r="S27" s="61"/>
      <c r="T27" s="61"/>
      <c r="U27" s="61"/>
      <c r="V27" s="61"/>
      <c r="W27" s="62"/>
    </row>
    <row r="28" spans="2:27" ht="37.5" customHeight="1" thickTop="1" x14ac:dyDescent="0.2">
      <c r="B28" s="157" t="s">
        <v>2637</v>
      </c>
      <c r="C28" s="158"/>
      <c r="D28" s="158"/>
      <c r="E28" s="158"/>
      <c r="F28" s="158"/>
      <c r="G28" s="158"/>
      <c r="H28" s="158"/>
      <c r="I28" s="158"/>
      <c r="J28" s="158"/>
      <c r="K28" s="158"/>
      <c r="L28" s="158"/>
      <c r="M28" s="158"/>
      <c r="N28" s="158"/>
      <c r="O28" s="158"/>
      <c r="P28" s="158"/>
      <c r="Q28" s="158"/>
      <c r="R28" s="158"/>
      <c r="S28" s="158"/>
      <c r="T28" s="158"/>
      <c r="U28" s="158"/>
      <c r="V28" s="158"/>
      <c r="W28" s="159"/>
    </row>
    <row r="29" spans="2:27" ht="69" customHeight="1" thickBot="1" x14ac:dyDescent="0.2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7" ht="37.5" customHeight="1" thickTop="1" x14ac:dyDescent="0.2">
      <c r="B30" s="157" t="s">
        <v>2638</v>
      </c>
      <c r="C30" s="158"/>
      <c r="D30" s="158"/>
      <c r="E30" s="158"/>
      <c r="F30" s="158"/>
      <c r="G30" s="158"/>
      <c r="H30" s="158"/>
      <c r="I30" s="158"/>
      <c r="J30" s="158"/>
      <c r="K30" s="158"/>
      <c r="L30" s="158"/>
      <c r="M30" s="158"/>
      <c r="N30" s="158"/>
      <c r="O30" s="158"/>
      <c r="P30" s="158"/>
      <c r="Q30" s="158"/>
      <c r="R30" s="158"/>
      <c r="S30" s="158"/>
      <c r="T30" s="158"/>
      <c r="U30" s="158"/>
      <c r="V30" s="158"/>
      <c r="W30" s="159"/>
    </row>
    <row r="31" spans="2:27" ht="75.7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2639</v>
      </c>
      <c r="C32" s="158"/>
      <c r="D32" s="158"/>
      <c r="E32" s="158"/>
      <c r="F32" s="158"/>
      <c r="G32" s="158"/>
      <c r="H32" s="158"/>
      <c r="I32" s="158"/>
      <c r="J32" s="158"/>
      <c r="K32" s="158"/>
      <c r="L32" s="158"/>
      <c r="M32" s="158"/>
      <c r="N32" s="158"/>
      <c r="O32" s="158"/>
      <c r="P32" s="158"/>
      <c r="Q32" s="158"/>
      <c r="R32" s="158"/>
      <c r="S32" s="158"/>
      <c r="T32" s="158"/>
      <c r="U32" s="158"/>
      <c r="V32" s="158"/>
      <c r="W32" s="159"/>
    </row>
    <row r="33" spans="2:23" ht="74.25" customHeight="1" thickBot="1" x14ac:dyDescent="0.25">
      <c r="B33" s="160"/>
      <c r="C33" s="161"/>
      <c r="D33" s="161"/>
      <c r="E33" s="161"/>
      <c r="F33" s="161"/>
      <c r="G33" s="161"/>
      <c r="H33" s="161"/>
      <c r="I33" s="161"/>
      <c r="J33" s="161"/>
      <c r="K33" s="161"/>
      <c r="L33" s="161"/>
      <c r="M33" s="161"/>
      <c r="N33" s="161"/>
      <c r="O33" s="161"/>
      <c r="P33" s="161"/>
      <c r="Q33" s="161"/>
      <c r="R33" s="161"/>
      <c r="S33" s="161"/>
      <c r="T33" s="161"/>
      <c r="U33" s="161"/>
      <c r="V33" s="161"/>
      <c r="W33" s="16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98</v>
      </c>
      <c r="D4" s="209" t="s">
        <v>97</v>
      </c>
      <c r="E4" s="209"/>
      <c r="F4" s="209"/>
      <c r="G4" s="209"/>
      <c r="H4" s="210"/>
      <c r="J4" s="211" t="s">
        <v>6</v>
      </c>
      <c r="K4" s="209"/>
      <c r="L4" s="64" t="s">
        <v>141</v>
      </c>
      <c r="M4" s="212" t="s">
        <v>140</v>
      </c>
      <c r="N4" s="212"/>
      <c r="O4" s="212"/>
      <c r="P4" s="212"/>
      <c r="Q4" s="213"/>
      <c r="R4" s="65"/>
      <c r="S4" s="214" t="s">
        <v>2342</v>
      </c>
      <c r="T4" s="215"/>
      <c r="U4" s="215"/>
      <c r="V4" s="202" t="s">
        <v>139</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132</v>
      </c>
      <c r="D6" s="198" t="s">
        <v>138</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91</v>
      </c>
      <c r="K8" s="71" t="s">
        <v>91</v>
      </c>
      <c r="L8" s="71" t="s">
        <v>137</v>
      </c>
      <c r="M8" s="71" t="s">
        <v>136</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135</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134</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thickBot="1" x14ac:dyDescent="0.25">
      <c r="B21" s="179" t="s">
        <v>133</v>
      </c>
      <c r="C21" s="180"/>
      <c r="D21" s="180"/>
      <c r="E21" s="180"/>
      <c r="F21" s="180"/>
      <c r="G21" s="180"/>
      <c r="H21" s="180"/>
      <c r="I21" s="180"/>
      <c r="J21" s="180"/>
      <c r="K21" s="180"/>
      <c r="L21" s="180"/>
      <c r="M21" s="181" t="s">
        <v>132</v>
      </c>
      <c r="N21" s="181"/>
      <c r="O21" s="181" t="s">
        <v>49</v>
      </c>
      <c r="P21" s="181"/>
      <c r="Q21" s="181" t="s">
        <v>65</v>
      </c>
      <c r="R21" s="181"/>
      <c r="S21" s="79" t="s">
        <v>51</v>
      </c>
      <c r="T21" s="79" t="s">
        <v>83</v>
      </c>
      <c r="U21" s="79" t="s">
        <v>83</v>
      </c>
      <c r="V21" s="79" t="str">
        <f>+IF(ISERR(U21/T21*100),"N/A",ROUND(U21/T21*100,2))</f>
        <v>N/A</v>
      </c>
      <c r="W21" s="80" t="str">
        <f>+IF(ISERR(U21/S21*100),"N/A",ROUND(U21/S21*100,2))</f>
        <v>N/A</v>
      </c>
    </row>
    <row r="22" spans="2:27" ht="21.75" customHeight="1" thickTop="1" thickBot="1" x14ac:dyDescent="0.25">
      <c r="B22" s="59" t="s">
        <v>60</v>
      </c>
      <c r="C22" s="60"/>
      <c r="D22" s="60"/>
      <c r="E22" s="60"/>
      <c r="F22" s="60"/>
      <c r="G22" s="60"/>
      <c r="H22" s="61"/>
      <c r="I22" s="61"/>
      <c r="J22" s="61"/>
      <c r="K22" s="61"/>
      <c r="L22" s="61"/>
      <c r="M22" s="61"/>
      <c r="N22" s="61"/>
      <c r="O22" s="61"/>
      <c r="P22" s="61"/>
      <c r="Q22" s="61"/>
      <c r="R22" s="61"/>
      <c r="S22" s="61"/>
      <c r="T22" s="61"/>
      <c r="U22" s="61"/>
      <c r="V22" s="61"/>
      <c r="W22" s="62"/>
      <c r="X22" s="70"/>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81" t="s">
        <v>42</v>
      </c>
      <c r="S23" s="169" t="s">
        <v>43</v>
      </c>
      <c r="T23" s="169"/>
      <c r="U23" s="82" t="s">
        <v>61</v>
      </c>
      <c r="V23" s="170" t="s">
        <v>62</v>
      </c>
      <c r="W23" s="171"/>
    </row>
    <row r="24" spans="2:27" ht="30.75" customHeight="1" thickBot="1" x14ac:dyDescent="0.25">
      <c r="B24" s="166"/>
      <c r="C24" s="167"/>
      <c r="D24" s="167"/>
      <c r="E24" s="167"/>
      <c r="F24" s="167"/>
      <c r="G24" s="167"/>
      <c r="H24" s="167"/>
      <c r="I24" s="167"/>
      <c r="J24" s="167"/>
      <c r="K24" s="167"/>
      <c r="L24" s="167"/>
      <c r="M24" s="167"/>
      <c r="N24" s="167"/>
      <c r="O24" s="167"/>
      <c r="P24" s="167"/>
      <c r="Q24" s="168"/>
      <c r="R24" s="83" t="s">
        <v>63</v>
      </c>
      <c r="S24" s="83" t="s">
        <v>63</v>
      </c>
      <c r="T24" s="83" t="s">
        <v>49</v>
      </c>
      <c r="U24" s="83" t="s">
        <v>63</v>
      </c>
      <c r="V24" s="83" t="s">
        <v>64</v>
      </c>
      <c r="W24" s="84" t="s">
        <v>65</v>
      </c>
      <c r="Y24" s="70"/>
    </row>
    <row r="25" spans="2:27" ht="23.25" customHeight="1" thickBot="1" x14ac:dyDescent="0.25">
      <c r="B25" s="172" t="s">
        <v>66</v>
      </c>
      <c r="C25" s="173"/>
      <c r="D25" s="173"/>
      <c r="E25" s="85" t="s">
        <v>131</v>
      </c>
      <c r="F25" s="85"/>
      <c r="G25" s="85"/>
      <c r="H25" s="86"/>
      <c r="I25" s="86"/>
      <c r="J25" s="86"/>
      <c r="K25" s="86"/>
      <c r="L25" s="86"/>
      <c r="M25" s="86"/>
      <c r="N25" s="86"/>
      <c r="O25" s="86"/>
      <c r="P25" s="87"/>
      <c r="Q25" s="87"/>
      <c r="R25" s="88" t="s">
        <v>130</v>
      </c>
      <c r="S25" s="88" t="s">
        <v>10</v>
      </c>
      <c r="T25" s="87"/>
      <c r="U25" s="88" t="s">
        <v>129</v>
      </c>
      <c r="V25" s="87"/>
      <c r="W25" s="89">
        <f>+IF(ISERR(U25/R25*100),"N/A",ROUND(U25/R25*100,2))</f>
        <v>0</v>
      </c>
    </row>
    <row r="26" spans="2:27" ht="26.25" customHeight="1" thickBot="1" x14ac:dyDescent="0.25">
      <c r="B26" s="174" t="s">
        <v>69</v>
      </c>
      <c r="C26" s="175"/>
      <c r="D26" s="175"/>
      <c r="E26" s="90" t="s">
        <v>131</v>
      </c>
      <c r="F26" s="90"/>
      <c r="G26" s="90"/>
      <c r="H26" s="91"/>
      <c r="I26" s="91"/>
      <c r="J26" s="91"/>
      <c r="K26" s="91"/>
      <c r="L26" s="91"/>
      <c r="M26" s="91"/>
      <c r="N26" s="91"/>
      <c r="O26" s="91"/>
      <c r="P26" s="92"/>
      <c r="Q26" s="92"/>
      <c r="R26" s="93" t="s">
        <v>130</v>
      </c>
      <c r="S26" s="93" t="s">
        <v>129</v>
      </c>
      <c r="T26" s="93">
        <f>+IF(ISERR(S26/R26*100),"N/A",ROUND(S26/R26*100,2))</f>
        <v>0</v>
      </c>
      <c r="U26" s="93" t="s">
        <v>129</v>
      </c>
      <c r="V26" s="93" t="str">
        <f>+IF(ISERR(U26/S26*100),"N/A",ROUND(U26/S26*100,2))</f>
        <v>N/A</v>
      </c>
      <c r="W26" s="94">
        <f>+IF(ISERR(U26/R26*100),"N/A",ROUND(U26/R26*100,2))</f>
        <v>0</v>
      </c>
    </row>
    <row r="27" spans="2:27" ht="22.5" customHeight="1" thickTop="1" thickBot="1" x14ac:dyDescent="0.25">
      <c r="B27" s="59" t="s">
        <v>71</v>
      </c>
      <c r="C27" s="60"/>
      <c r="D27" s="60"/>
      <c r="E27" s="60"/>
      <c r="F27" s="60"/>
      <c r="G27" s="60"/>
      <c r="H27" s="61"/>
      <c r="I27" s="61"/>
      <c r="J27" s="61"/>
      <c r="K27" s="61"/>
      <c r="L27" s="61"/>
      <c r="M27" s="61"/>
      <c r="N27" s="61"/>
      <c r="O27" s="61"/>
      <c r="P27" s="61"/>
      <c r="Q27" s="61"/>
      <c r="R27" s="61"/>
      <c r="S27" s="61"/>
      <c r="T27" s="61"/>
      <c r="U27" s="61"/>
      <c r="V27" s="61"/>
      <c r="W27" s="62"/>
    </row>
    <row r="28" spans="2:27" ht="37.5" customHeight="1" thickTop="1" x14ac:dyDescent="0.2">
      <c r="B28" s="157" t="s">
        <v>2634</v>
      </c>
      <c r="C28" s="158"/>
      <c r="D28" s="158"/>
      <c r="E28" s="158"/>
      <c r="F28" s="158"/>
      <c r="G28" s="158"/>
      <c r="H28" s="158"/>
      <c r="I28" s="158"/>
      <c r="J28" s="158"/>
      <c r="K28" s="158"/>
      <c r="L28" s="158"/>
      <c r="M28" s="158"/>
      <c r="N28" s="158"/>
      <c r="O28" s="158"/>
      <c r="P28" s="158"/>
      <c r="Q28" s="158"/>
      <c r="R28" s="158"/>
      <c r="S28" s="158"/>
      <c r="T28" s="158"/>
      <c r="U28" s="158"/>
      <c r="V28" s="158"/>
      <c r="W28" s="159"/>
    </row>
    <row r="29" spans="2:27" ht="15" customHeight="1" thickBot="1" x14ac:dyDescent="0.2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7" ht="37.5" customHeight="1" thickTop="1" x14ac:dyDescent="0.2">
      <c r="B30" s="157" t="s">
        <v>2635</v>
      </c>
      <c r="C30" s="158"/>
      <c r="D30" s="158"/>
      <c r="E30" s="158"/>
      <c r="F30" s="158"/>
      <c r="G30" s="158"/>
      <c r="H30" s="158"/>
      <c r="I30" s="158"/>
      <c r="J30" s="158"/>
      <c r="K30" s="158"/>
      <c r="L30" s="158"/>
      <c r="M30" s="158"/>
      <c r="N30" s="158"/>
      <c r="O30" s="158"/>
      <c r="P30" s="158"/>
      <c r="Q30" s="158"/>
      <c r="R30" s="158"/>
      <c r="S30" s="158"/>
      <c r="T30" s="158"/>
      <c r="U30" s="158"/>
      <c r="V30" s="158"/>
      <c r="W30" s="159"/>
    </row>
    <row r="31" spans="2:27" ht="1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2636</v>
      </c>
      <c r="C32" s="158"/>
      <c r="D32" s="158"/>
      <c r="E32" s="158"/>
      <c r="F32" s="158"/>
      <c r="G32" s="158"/>
      <c r="H32" s="158"/>
      <c r="I32" s="158"/>
      <c r="J32" s="158"/>
      <c r="K32" s="158"/>
      <c r="L32" s="158"/>
      <c r="M32" s="158"/>
      <c r="N32" s="158"/>
      <c r="O32" s="158"/>
      <c r="P32" s="158"/>
      <c r="Q32" s="158"/>
      <c r="R32" s="158"/>
      <c r="S32" s="158"/>
      <c r="T32" s="158"/>
      <c r="U32" s="158"/>
      <c r="V32" s="158"/>
      <c r="W32" s="159"/>
    </row>
    <row r="33" spans="2:23" ht="15.75" thickBot="1" x14ac:dyDescent="0.25">
      <c r="B33" s="160"/>
      <c r="C33" s="161"/>
      <c r="D33" s="161"/>
      <c r="E33" s="161"/>
      <c r="F33" s="161"/>
      <c r="G33" s="161"/>
      <c r="H33" s="161"/>
      <c r="I33" s="161"/>
      <c r="J33" s="161"/>
      <c r="K33" s="161"/>
      <c r="L33" s="161"/>
      <c r="M33" s="161"/>
      <c r="N33" s="161"/>
      <c r="O33" s="161"/>
      <c r="P33" s="161"/>
      <c r="Q33" s="161"/>
      <c r="R33" s="161"/>
      <c r="S33" s="161"/>
      <c r="T33" s="161"/>
      <c r="U33" s="161"/>
      <c r="V33" s="161"/>
      <c r="W33" s="16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67.5" customHeight="1" thickTop="1" thickBot="1" x14ac:dyDescent="0.25">
      <c r="B4" s="63" t="s">
        <v>3</v>
      </c>
      <c r="C4" s="64" t="s">
        <v>98</v>
      </c>
      <c r="D4" s="209" t="s">
        <v>97</v>
      </c>
      <c r="E4" s="209"/>
      <c r="F4" s="209"/>
      <c r="G4" s="209"/>
      <c r="H4" s="210"/>
      <c r="J4" s="211" t="s">
        <v>6</v>
      </c>
      <c r="K4" s="209"/>
      <c r="L4" s="64" t="s">
        <v>154</v>
      </c>
      <c r="M4" s="212" t="s">
        <v>153</v>
      </c>
      <c r="N4" s="212"/>
      <c r="O4" s="212"/>
      <c r="P4" s="212"/>
      <c r="Q4" s="213"/>
      <c r="R4" s="65"/>
      <c r="S4" s="214" t="s">
        <v>2342</v>
      </c>
      <c r="T4" s="215"/>
      <c r="U4" s="215"/>
      <c r="V4" s="202" t="s">
        <v>152</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77</v>
      </c>
      <c r="D6" s="198" t="s">
        <v>93</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151</v>
      </c>
      <c r="K8" s="71" t="s">
        <v>91</v>
      </c>
      <c r="L8" s="71" t="s">
        <v>150</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7.5" customHeight="1" thickTop="1" thickBot="1" x14ac:dyDescent="0.25">
      <c r="B10" s="72" t="s">
        <v>22</v>
      </c>
      <c r="C10" s="202" t="s">
        <v>149</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87</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148</v>
      </c>
      <c r="C21" s="180"/>
      <c r="D21" s="180"/>
      <c r="E21" s="180"/>
      <c r="F21" s="180"/>
      <c r="G21" s="180"/>
      <c r="H21" s="180"/>
      <c r="I21" s="180"/>
      <c r="J21" s="180"/>
      <c r="K21" s="180"/>
      <c r="L21" s="180"/>
      <c r="M21" s="181" t="s">
        <v>77</v>
      </c>
      <c r="N21" s="181"/>
      <c r="O21" s="181" t="s">
        <v>49</v>
      </c>
      <c r="P21" s="181"/>
      <c r="Q21" s="181" t="s">
        <v>65</v>
      </c>
      <c r="R21" s="181"/>
      <c r="S21" s="79" t="s">
        <v>51</v>
      </c>
      <c r="T21" s="79" t="s">
        <v>83</v>
      </c>
      <c r="U21" s="79" t="s">
        <v>83</v>
      </c>
      <c r="V21" s="79" t="str">
        <f>+IF(ISERR(U21/T21*100),"N/A",ROUND(U21/T21*100,2))</f>
        <v>N/A</v>
      </c>
      <c r="W21" s="80" t="str">
        <f>+IF(ISERR(U21/S21*100),"N/A",ROUND(U21/S21*100,2))</f>
        <v>N/A</v>
      </c>
    </row>
    <row r="22" spans="2:27" ht="56.25" customHeight="1" thickBot="1" x14ac:dyDescent="0.25">
      <c r="B22" s="179" t="s">
        <v>147</v>
      </c>
      <c r="C22" s="180"/>
      <c r="D22" s="180"/>
      <c r="E22" s="180"/>
      <c r="F22" s="180"/>
      <c r="G22" s="180"/>
      <c r="H22" s="180"/>
      <c r="I22" s="180"/>
      <c r="J22" s="180"/>
      <c r="K22" s="180"/>
      <c r="L22" s="180"/>
      <c r="M22" s="181" t="s">
        <v>77</v>
      </c>
      <c r="N22" s="181"/>
      <c r="O22" s="181" t="s">
        <v>49</v>
      </c>
      <c r="P22" s="181"/>
      <c r="Q22" s="181" t="s">
        <v>65</v>
      </c>
      <c r="R22" s="181"/>
      <c r="S22" s="79" t="s">
        <v>146</v>
      </c>
      <c r="T22" s="79" t="s">
        <v>83</v>
      </c>
      <c r="U22" s="79" t="s">
        <v>83</v>
      </c>
      <c r="V22" s="79" t="str">
        <f>+IF(ISERR(U22/T22*100),"N/A",ROUND(U22/T22*100,2))</f>
        <v>N/A</v>
      </c>
      <c r="W22" s="80" t="str">
        <f>+IF(ISERR(U22/S22*100),"N/A",ROUND(U22/S22*100,2))</f>
        <v>N/A</v>
      </c>
    </row>
    <row r="23" spans="2:27" ht="21.75" customHeight="1" thickTop="1" thickBot="1" x14ac:dyDescent="0.25">
      <c r="B23" s="59" t="s">
        <v>60</v>
      </c>
      <c r="C23" s="60"/>
      <c r="D23" s="60"/>
      <c r="E23" s="60"/>
      <c r="F23" s="60"/>
      <c r="G23" s="60"/>
      <c r="H23" s="61"/>
      <c r="I23" s="61"/>
      <c r="J23" s="61"/>
      <c r="K23" s="61"/>
      <c r="L23" s="61"/>
      <c r="M23" s="61"/>
      <c r="N23" s="61"/>
      <c r="O23" s="61"/>
      <c r="P23" s="61"/>
      <c r="Q23" s="61"/>
      <c r="R23" s="61"/>
      <c r="S23" s="61"/>
      <c r="T23" s="61"/>
      <c r="U23" s="61"/>
      <c r="V23" s="61"/>
      <c r="W23" s="62"/>
      <c r="X23" s="70"/>
    </row>
    <row r="24" spans="2:27" ht="29.25" customHeight="1" thickTop="1" thickBot="1" x14ac:dyDescent="0.25">
      <c r="B24" s="163" t="s">
        <v>2650</v>
      </c>
      <c r="C24" s="164"/>
      <c r="D24" s="164"/>
      <c r="E24" s="164"/>
      <c r="F24" s="164"/>
      <c r="G24" s="164"/>
      <c r="H24" s="164"/>
      <c r="I24" s="164"/>
      <c r="J24" s="164"/>
      <c r="K24" s="164"/>
      <c r="L24" s="164"/>
      <c r="M24" s="164"/>
      <c r="N24" s="164"/>
      <c r="O24" s="164"/>
      <c r="P24" s="164"/>
      <c r="Q24" s="165"/>
      <c r="R24" s="81" t="s">
        <v>42</v>
      </c>
      <c r="S24" s="169" t="s">
        <v>43</v>
      </c>
      <c r="T24" s="169"/>
      <c r="U24" s="82" t="s">
        <v>61</v>
      </c>
      <c r="V24" s="170" t="s">
        <v>62</v>
      </c>
      <c r="W24" s="171"/>
    </row>
    <row r="25" spans="2:27" ht="30.75" customHeight="1" thickBot="1" x14ac:dyDescent="0.25">
      <c r="B25" s="166"/>
      <c r="C25" s="167"/>
      <c r="D25" s="167"/>
      <c r="E25" s="167"/>
      <c r="F25" s="167"/>
      <c r="G25" s="167"/>
      <c r="H25" s="167"/>
      <c r="I25" s="167"/>
      <c r="J25" s="167"/>
      <c r="K25" s="167"/>
      <c r="L25" s="167"/>
      <c r="M25" s="167"/>
      <c r="N25" s="167"/>
      <c r="O25" s="167"/>
      <c r="P25" s="167"/>
      <c r="Q25" s="168"/>
      <c r="R25" s="83" t="s">
        <v>63</v>
      </c>
      <c r="S25" s="83" t="s">
        <v>63</v>
      </c>
      <c r="T25" s="83" t="s">
        <v>49</v>
      </c>
      <c r="U25" s="83" t="s">
        <v>63</v>
      </c>
      <c r="V25" s="83" t="s">
        <v>64</v>
      </c>
      <c r="W25" s="84" t="s">
        <v>65</v>
      </c>
      <c r="Y25" s="70"/>
    </row>
    <row r="26" spans="2:27" ht="23.25" customHeight="1" thickBot="1" x14ac:dyDescent="0.25">
      <c r="B26" s="172" t="s">
        <v>66</v>
      </c>
      <c r="C26" s="173"/>
      <c r="D26" s="173"/>
      <c r="E26" s="85" t="s">
        <v>75</v>
      </c>
      <c r="F26" s="85"/>
      <c r="G26" s="85"/>
      <c r="H26" s="86"/>
      <c r="I26" s="86"/>
      <c r="J26" s="86"/>
      <c r="K26" s="86"/>
      <c r="L26" s="86"/>
      <c r="M26" s="86"/>
      <c r="N26" s="86"/>
      <c r="O26" s="86"/>
      <c r="P26" s="87"/>
      <c r="Q26" s="87"/>
      <c r="R26" s="88" t="s">
        <v>145</v>
      </c>
      <c r="S26" s="88" t="s">
        <v>10</v>
      </c>
      <c r="T26" s="87"/>
      <c r="U26" s="88" t="s">
        <v>142</v>
      </c>
      <c r="V26" s="87"/>
      <c r="W26" s="89">
        <f>+IF(ISERR(U26/R26*100),"N/A",ROUND(U26/R26*100,2))</f>
        <v>85.55</v>
      </c>
    </row>
    <row r="27" spans="2:27" ht="26.25" customHeight="1" thickBot="1" x14ac:dyDescent="0.25">
      <c r="B27" s="174" t="s">
        <v>69</v>
      </c>
      <c r="C27" s="175"/>
      <c r="D27" s="175"/>
      <c r="E27" s="90" t="s">
        <v>75</v>
      </c>
      <c r="F27" s="90"/>
      <c r="G27" s="90"/>
      <c r="H27" s="91"/>
      <c r="I27" s="91"/>
      <c r="J27" s="91"/>
      <c r="K27" s="91"/>
      <c r="L27" s="91"/>
      <c r="M27" s="91"/>
      <c r="N27" s="91"/>
      <c r="O27" s="91"/>
      <c r="P27" s="92"/>
      <c r="Q27" s="92"/>
      <c r="R27" s="93" t="s">
        <v>144</v>
      </c>
      <c r="S27" s="93" t="s">
        <v>143</v>
      </c>
      <c r="T27" s="93">
        <f>+IF(ISERR(S27/R27*100),"N/A",ROUND(S27/R27*100,2))</f>
        <v>85.4</v>
      </c>
      <c r="U27" s="93" t="s">
        <v>142</v>
      </c>
      <c r="V27" s="93">
        <f>+IF(ISERR(U27/S27*100),"N/A",ROUND(U27/S27*100,2))</f>
        <v>99.93</v>
      </c>
      <c r="W27" s="94">
        <f>+IF(ISERR(U27/R27*100),"N/A",ROUND(U27/R27*100,2))</f>
        <v>85.34</v>
      </c>
    </row>
    <row r="28" spans="2:27" ht="22.5" customHeight="1" thickTop="1" thickBot="1" x14ac:dyDescent="0.25">
      <c r="B28" s="59" t="s">
        <v>71</v>
      </c>
      <c r="C28" s="60"/>
      <c r="D28" s="60"/>
      <c r="E28" s="60"/>
      <c r="F28" s="60"/>
      <c r="G28" s="60"/>
      <c r="H28" s="61"/>
      <c r="I28" s="61"/>
      <c r="J28" s="61"/>
      <c r="K28" s="61"/>
      <c r="L28" s="61"/>
      <c r="M28" s="61"/>
      <c r="N28" s="61"/>
      <c r="O28" s="61"/>
      <c r="P28" s="61"/>
      <c r="Q28" s="61"/>
      <c r="R28" s="61"/>
      <c r="S28" s="61"/>
      <c r="T28" s="61"/>
      <c r="U28" s="61"/>
      <c r="V28" s="61"/>
      <c r="W28" s="62"/>
    </row>
    <row r="29" spans="2:27" ht="37.5" customHeight="1" thickTop="1" x14ac:dyDescent="0.2">
      <c r="B29" s="157" t="s">
        <v>2631</v>
      </c>
      <c r="C29" s="158"/>
      <c r="D29" s="158"/>
      <c r="E29" s="158"/>
      <c r="F29" s="158"/>
      <c r="G29" s="158"/>
      <c r="H29" s="158"/>
      <c r="I29" s="158"/>
      <c r="J29" s="158"/>
      <c r="K29" s="158"/>
      <c r="L29" s="158"/>
      <c r="M29" s="158"/>
      <c r="N29" s="158"/>
      <c r="O29" s="158"/>
      <c r="P29" s="158"/>
      <c r="Q29" s="158"/>
      <c r="R29" s="158"/>
      <c r="S29" s="158"/>
      <c r="T29" s="158"/>
      <c r="U29" s="158"/>
      <c r="V29" s="158"/>
      <c r="W29" s="159"/>
    </row>
    <row r="30" spans="2:27" ht="107.25" customHeight="1" thickBot="1" x14ac:dyDescent="0.25">
      <c r="B30" s="176"/>
      <c r="C30" s="177"/>
      <c r="D30" s="177"/>
      <c r="E30" s="177"/>
      <c r="F30" s="177"/>
      <c r="G30" s="177"/>
      <c r="H30" s="177"/>
      <c r="I30" s="177"/>
      <c r="J30" s="177"/>
      <c r="K30" s="177"/>
      <c r="L30" s="177"/>
      <c r="M30" s="177"/>
      <c r="N30" s="177"/>
      <c r="O30" s="177"/>
      <c r="P30" s="177"/>
      <c r="Q30" s="177"/>
      <c r="R30" s="177"/>
      <c r="S30" s="177"/>
      <c r="T30" s="177"/>
      <c r="U30" s="177"/>
      <c r="V30" s="177"/>
      <c r="W30" s="178"/>
    </row>
    <row r="31" spans="2:27" ht="37.5" customHeight="1" thickTop="1" x14ac:dyDescent="0.2">
      <c r="B31" s="157" t="s">
        <v>2632</v>
      </c>
      <c r="C31" s="158"/>
      <c r="D31" s="158"/>
      <c r="E31" s="158"/>
      <c r="F31" s="158"/>
      <c r="G31" s="158"/>
      <c r="H31" s="158"/>
      <c r="I31" s="158"/>
      <c r="J31" s="158"/>
      <c r="K31" s="158"/>
      <c r="L31" s="158"/>
      <c r="M31" s="158"/>
      <c r="N31" s="158"/>
      <c r="O31" s="158"/>
      <c r="P31" s="158"/>
      <c r="Q31" s="158"/>
      <c r="R31" s="158"/>
      <c r="S31" s="158"/>
      <c r="T31" s="158"/>
      <c r="U31" s="158"/>
      <c r="V31" s="158"/>
      <c r="W31" s="159"/>
    </row>
    <row r="32" spans="2:27" ht="75" customHeight="1" thickBot="1" x14ac:dyDescent="0.25">
      <c r="B32" s="176"/>
      <c r="C32" s="177"/>
      <c r="D32" s="177"/>
      <c r="E32" s="177"/>
      <c r="F32" s="177"/>
      <c r="G32" s="177"/>
      <c r="H32" s="177"/>
      <c r="I32" s="177"/>
      <c r="J32" s="177"/>
      <c r="K32" s="177"/>
      <c r="L32" s="177"/>
      <c r="M32" s="177"/>
      <c r="N32" s="177"/>
      <c r="O32" s="177"/>
      <c r="P32" s="177"/>
      <c r="Q32" s="177"/>
      <c r="R32" s="177"/>
      <c r="S32" s="177"/>
      <c r="T32" s="177"/>
      <c r="U32" s="177"/>
      <c r="V32" s="177"/>
      <c r="W32" s="178"/>
    </row>
    <row r="33" spans="2:23" ht="37.5" customHeight="1" thickTop="1" x14ac:dyDescent="0.2">
      <c r="B33" s="157" t="s">
        <v>2633</v>
      </c>
      <c r="C33" s="158"/>
      <c r="D33" s="158"/>
      <c r="E33" s="158"/>
      <c r="F33" s="158"/>
      <c r="G33" s="158"/>
      <c r="H33" s="158"/>
      <c r="I33" s="158"/>
      <c r="J33" s="158"/>
      <c r="K33" s="158"/>
      <c r="L33" s="158"/>
      <c r="M33" s="158"/>
      <c r="N33" s="158"/>
      <c r="O33" s="158"/>
      <c r="P33" s="158"/>
      <c r="Q33" s="158"/>
      <c r="R33" s="158"/>
      <c r="S33" s="158"/>
      <c r="T33" s="158"/>
      <c r="U33" s="158"/>
      <c r="V33" s="158"/>
      <c r="W33" s="159"/>
    </row>
    <row r="34" spans="2:23" ht="37.5" customHeight="1" thickBot="1" x14ac:dyDescent="0.25">
      <c r="B34" s="160"/>
      <c r="C34" s="161"/>
      <c r="D34" s="161"/>
      <c r="E34" s="161"/>
      <c r="F34" s="161"/>
      <c r="G34" s="161"/>
      <c r="H34" s="161"/>
      <c r="I34" s="161"/>
      <c r="J34" s="161"/>
      <c r="K34" s="161"/>
      <c r="L34" s="161"/>
      <c r="M34" s="161"/>
      <c r="N34" s="161"/>
      <c r="O34" s="161"/>
      <c r="P34" s="161"/>
      <c r="Q34" s="161"/>
      <c r="R34" s="161"/>
      <c r="S34" s="161"/>
      <c r="T34" s="161"/>
      <c r="U34" s="161"/>
      <c r="V34" s="161"/>
      <c r="W34" s="162"/>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67.5" customHeight="1" thickTop="1" thickBot="1" x14ac:dyDescent="0.25">
      <c r="B4" s="63" t="s">
        <v>3</v>
      </c>
      <c r="C4" s="64" t="s">
        <v>98</v>
      </c>
      <c r="D4" s="209" t="s">
        <v>97</v>
      </c>
      <c r="E4" s="209"/>
      <c r="F4" s="209"/>
      <c r="G4" s="209"/>
      <c r="H4" s="210"/>
      <c r="J4" s="211" t="s">
        <v>6</v>
      </c>
      <c r="K4" s="209"/>
      <c r="L4" s="64" t="s">
        <v>175</v>
      </c>
      <c r="M4" s="212" t="s">
        <v>174</v>
      </c>
      <c r="N4" s="212"/>
      <c r="O4" s="212"/>
      <c r="P4" s="212"/>
      <c r="Q4" s="213"/>
      <c r="R4" s="65"/>
      <c r="S4" s="214" t="s">
        <v>2342</v>
      </c>
      <c r="T4" s="215"/>
      <c r="U4" s="215"/>
      <c r="V4" s="202" t="s">
        <v>173</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77</v>
      </c>
      <c r="D6" s="198" t="s">
        <v>93</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172</v>
      </c>
      <c r="K8" s="71" t="s">
        <v>91</v>
      </c>
      <c r="L8" s="71" t="s">
        <v>171</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170</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87</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169</v>
      </c>
      <c r="C21" s="180"/>
      <c r="D21" s="180"/>
      <c r="E21" s="180"/>
      <c r="F21" s="180"/>
      <c r="G21" s="180"/>
      <c r="H21" s="180"/>
      <c r="I21" s="180"/>
      <c r="J21" s="180"/>
      <c r="K21" s="180"/>
      <c r="L21" s="180"/>
      <c r="M21" s="181" t="s">
        <v>77</v>
      </c>
      <c r="N21" s="181"/>
      <c r="O21" s="181" t="s">
        <v>49</v>
      </c>
      <c r="P21" s="181"/>
      <c r="Q21" s="181" t="s">
        <v>164</v>
      </c>
      <c r="R21" s="181"/>
      <c r="S21" s="79" t="s">
        <v>51</v>
      </c>
      <c r="T21" s="79" t="s">
        <v>168</v>
      </c>
      <c r="U21" s="79" t="s">
        <v>167</v>
      </c>
      <c r="V21" s="79">
        <f>+IF(ISERR(U21/T21*100),"N/A",ROUND(U21/T21*100,2))</f>
        <v>104.16</v>
      </c>
      <c r="W21" s="80">
        <f>+IF(ISERR(U21/S21*100),"N/A",ROUND(U21/S21*100,2))</f>
        <v>96.15</v>
      </c>
    </row>
    <row r="22" spans="2:27" ht="56.25" customHeight="1" x14ac:dyDescent="0.2">
      <c r="B22" s="179" t="s">
        <v>166</v>
      </c>
      <c r="C22" s="180"/>
      <c r="D22" s="180"/>
      <c r="E22" s="180"/>
      <c r="F22" s="180"/>
      <c r="G22" s="180"/>
      <c r="H22" s="180"/>
      <c r="I22" s="180"/>
      <c r="J22" s="180"/>
      <c r="K22" s="180"/>
      <c r="L22" s="180"/>
      <c r="M22" s="181" t="s">
        <v>77</v>
      </c>
      <c r="N22" s="181"/>
      <c r="O22" s="181" t="s">
        <v>165</v>
      </c>
      <c r="P22" s="181"/>
      <c r="Q22" s="181" t="s">
        <v>164</v>
      </c>
      <c r="R22" s="181"/>
      <c r="S22" s="79" t="s">
        <v>51</v>
      </c>
      <c r="T22" s="79" t="s">
        <v>163</v>
      </c>
      <c r="U22" s="79" t="s">
        <v>162</v>
      </c>
      <c r="V22" s="79">
        <f>+IF(ISERR(U22/T22*100),"N/A",ROUND(U22/T22*100,2))</f>
        <v>112.77</v>
      </c>
      <c r="W22" s="80">
        <f>+IF(ISERR(U22/S22*100),"N/A",ROUND(U22/S22*100,2))</f>
        <v>49.27</v>
      </c>
    </row>
    <row r="23" spans="2:27" ht="56.25" customHeight="1" thickBot="1" x14ac:dyDescent="0.25">
      <c r="B23" s="179" t="s">
        <v>161</v>
      </c>
      <c r="C23" s="180"/>
      <c r="D23" s="180"/>
      <c r="E23" s="180"/>
      <c r="F23" s="180"/>
      <c r="G23" s="180"/>
      <c r="H23" s="180"/>
      <c r="I23" s="180"/>
      <c r="J23" s="180"/>
      <c r="K23" s="180"/>
      <c r="L23" s="180"/>
      <c r="M23" s="181" t="s">
        <v>77</v>
      </c>
      <c r="N23" s="181"/>
      <c r="O23" s="181" t="s">
        <v>160</v>
      </c>
      <c r="P23" s="181"/>
      <c r="Q23" s="181" t="s">
        <v>65</v>
      </c>
      <c r="R23" s="181"/>
      <c r="S23" s="79" t="s">
        <v>159</v>
      </c>
      <c r="T23" s="79" t="s">
        <v>83</v>
      </c>
      <c r="U23" s="79" t="s">
        <v>83</v>
      </c>
      <c r="V23" s="79" t="str">
        <f>+IF(ISERR(U23/T23*100),"N/A",ROUND(U23/T23*100,2))</f>
        <v>N/A</v>
      </c>
      <c r="W23" s="80" t="str">
        <f>+IF(ISERR(U23/S23*100),"N/A",ROUND(U23/S23*100,2))</f>
        <v>N/A</v>
      </c>
    </row>
    <row r="24" spans="2:27" ht="21.75" customHeight="1" thickTop="1" thickBot="1" x14ac:dyDescent="0.25">
      <c r="B24" s="59" t="s">
        <v>60</v>
      </c>
      <c r="C24" s="60"/>
      <c r="D24" s="60"/>
      <c r="E24" s="60"/>
      <c r="F24" s="60"/>
      <c r="G24" s="60"/>
      <c r="H24" s="61"/>
      <c r="I24" s="61"/>
      <c r="J24" s="61"/>
      <c r="K24" s="61"/>
      <c r="L24" s="61"/>
      <c r="M24" s="61"/>
      <c r="N24" s="61"/>
      <c r="O24" s="61"/>
      <c r="P24" s="61"/>
      <c r="Q24" s="61"/>
      <c r="R24" s="61"/>
      <c r="S24" s="61"/>
      <c r="T24" s="61"/>
      <c r="U24" s="61"/>
      <c r="V24" s="61"/>
      <c r="W24" s="62"/>
      <c r="X24" s="70"/>
    </row>
    <row r="25" spans="2:27" ht="29.25" customHeight="1" thickTop="1" thickBot="1" x14ac:dyDescent="0.25">
      <c r="B25" s="163" t="s">
        <v>2650</v>
      </c>
      <c r="C25" s="164"/>
      <c r="D25" s="164"/>
      <c r="E25" s="164"/>
      <c r="F25" s="164"/>
      <c r="G25" s="164"/>
      <c r="H25" s="164"/>
      <c r="I25" s="164"/>
      <c r="J25" s="164"/>
      <c r="K25" s="164"/>
      <c r="L25" s="164"/>
      <c r="M25" s="164"/>
      <c r="N25" s="164"/>
      <c r="O25" s="164"/>
      <c r="P25" s="164"/>
      <c r="Q25" s="165"/>
      <c r="R25" s="81" t="s">
        <v>42</v>
      </c>
      <c r="S25" s="169" t="s">
        <v>43</v>
      </c>
      <c r="T25" s="169"/>
      <c r="U25" s="82" t="s">
        <v>61</v>
      </c>
      <c r="V25" s="170" t="s">
        <v>62</v>
      </c>
      <c r="W25" s="171"/>
    </row>
    <row r="26" spans="2:27" ht="30.75" customHeight="1" thickBot="1" x14ac:dyDescent="0.25">
      <c r="B26" s="166"/>
      <c r="C26" s="167"/>
      <c r="D26" s="167"/>
      <c r="E26" s="167"/>
      <c r="F26" s="167"/>
      <c r="G26" s="167"/>
      <c r="H26" s="167"/>
      <c r="I26" s="167"/>
      <c r="J26" s="167"/>
      <c r="K26" s="167"/>
      <c r="L26" s="167"/>
      <c r="M26" s="167"/>
      <c r="N26" s="167"/>
      <c r="O26" s="167"/>
      <c r="P26" s="167"/>
      <c r="Q26" s="168"/>
      <c r="R26" s="83" t="s">
        <v>63</v>
      </c>
      <c r="S26" s="83" t="s">
        <v>63</v>
      </c>
      <c r="T26" s="83" t="s">
        <v>49</v>
      </c>
      <c r="U26" s="83" t="s">
        <v>63</v>
      </c>
      <c r="V26" s="83" t="s">
        <v>64</v>
      </c>
      <c r="W26" s="84" t="s">
        <v>65</v>
      </c>
      <c r="Y26" s="70"/>
    </row>
    <row r="27" spans="2:27" ht="23.25" customHeight="1" thickBot="1" x14ac:dyDescent="0.25">
      <c r="B27" s="172" t="s">
        <v>66</v>
      </c>
      <c r="C27" s="173"/>
      <c r="D27" s="173"/>
      <c r="E27" s="85" t="s">
        <v>75</v>
      </c>
      <c r="F27" s="85"/>
      <c r="G27" s="85"/>
      <c r="H27" s="86"/>
      <c r="I27" s="86"/>
      <c r="J27" s="86"/>
      <c r="K27" s="86"/>
      <c r="L27" s="86"/>
      <c r="M27" s="86"/>
      <c r="N27" s="86"/>
      <c r="O27" s="86"/>
      <c r="P27" s="87"/>
      <c r="Q27" s="87"/>
      <c r="R27" s="88" t="s">
        <v>158</v>
      </c>
      <c r="S27" s="88" t="s">
        <v>10</v>
      </c>
      <c r="T27" s="87"/>
      <c r="U27" s="88" t="s">
        <v>155</v>
      </c>
      <c r="V27" s="87"/>
      <c r="W27" s="89">
        <f>+IF(ISERR(U27/R27*100),"N/A",ROUND(U27/R27*100,2))</f>
        <v>58</v>
      </c>
    </row>
    <row r="28" spans="2:27" ht="26.25" customHeight="1" thickBot="1" x14ac:dyDescent="0.25">
      <c r="B28" s="174" t="s">
        <v>69</v>
      </c>
      <c r="C28" s="175"/>
      <c r="D28" s="175"/>
      <c r="E28" s="90" t="s">
        <v>75</v>
      </c>
      <c r="F28" s="90"/>
      <c r="G28" s="90"/>
      <c r="H28" s="91"/>
      <c r="I28" s="91"/>
      <c r="J28" s="91"/>
      <c r="K28" s="91"/>
      <c r="L28" s="91"/>
      <c r="M28" s="91"/>
      <c r="N28" s="91"/>
      <c r="O28" s="91"/>
      <c r="P28" s="92"/>
      <c r="Q28" s="92"/>
      <c r="R28" s="93" t="s">
        <v>157</v>
      </c>
      <c r="S28" s="93" t="s">
        <v>156</v>
      </c>
      <c r="T28" s="93">
        <f>+IF(ISERR(S28/R28*100),"N/A",ROUND(S28/R28*100,2))</f>
        <v>61.42</v>
      </c>
      <c r="U28" s="93" t="s">
        <v>155</v>
      </c>
      <c r="V28" s="93">
        <f>+IF(ISERR(U28/S28*100),"N/A",ROUND(U28/S28*100,2))</f>
        <v>94.44</v>
      </c>
      <c r="W28" s="94">
        <f>+IF(ISERR(U28/R28*100),"N/A",ROUND(U28/R28*100,2))</f>
        <v>58</v>
      </c>
    </row>
    <row r="29" spans="2:27" ht="22.5" customHeight="1" thickTop="1" thickBot="1" x14ac:dyDescent="0.25">
      <c r="B29" s="59" t="s">
        <v>71</v>
      </c>
      <c r="C29" s="60"/>
      <c r="D29" s="60"/>
      <c r="E29" s="60"/>
      <c r="F29" s="60"/>
      <c r="G29" s="60"/>
      <c r="H29" s="61"/>
      <c r="I29" s="61"/>
      <c r="J29" s="61"/>
      <c r="K29" s="61"/>
      <c r="L29" s="61"/>
      <c r="M29" s="61"/>
      <c r="N29" s="61"/>
      <c r="O29" s="61"/>
      <c r="P29" s="61"/>
      <c r="Q29" s="61"/>
      <c r="R29" s="61"/>
      <c r="S29" s="61"/>
      <c r="T29" s="61"/>
      <c r="U29" s="61"/>
      <c r="V29" s="61"/>
      <c r="W29" s="62"/>
    </row>
    <row r="30" spans="2:27" ht="37.5" customHeight="1" thickTop="1" x14ac:dyDescent="0.2">
      <c r="B30" s="157" t="s">
        <v>2628</v>
      </c>
      <c r="C30" s="158"/>
      <c r="D30" s="158"/>
      <c r="E30" s="158"/>
      <c r="F30" s="158"/>
      <c r="G30" s="158"/>
      <c r="H30" s="158"/>
      <c r="I30" s="158"/>
      <c r="J30" s="158"/>
      <c r="K30" s="158"/>
      <c r="L30" s="158"/>
      <c r="M30" s="158"/>
      <c r="N30" s="158"/>
      <c r="O30" s="158"/>
      <c r="P30" s="158"/>
      <c r="Q30" s="158"/>
      <c r="R30" s="158"/>
      <c r="S30" s="158"/>
      <c r="T30" s="158"/>
      <c r="U30" s="158"/>
      <c r="V30" s="158"/>
      <c r="W30" s="159"/>
    </row>
    <row r="31" spans="2:27" ht="103.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2629</v>
      </c>
      <c r="C32" s="158"/>
      <c r="D32" s="158"/>
      <c r="E32" s="158"/>
      <c r="F32" s="158"/>
      <c r="G32" s="158"/>
      <c r="H32" s="158"/>
      <c r="I32" s="158"/>
      <c r="J32" s="158"/>
      <c r="K32" s="158"/>
      <c r="L32" s="158"/>
      <c r="M32" s="158"/>
      <c r="N32" s="158"/>
      <c r="O32" s="158"/>
      <c r="P32" s="158"/>
      <c r="Q32" s="158"/>
      <c r="R32" s="158"/>
      <c r="S32" s="158"/>
      <c r="T32" s="158"/>
      <c r="U32" s="158"/>
      <c r="V32" s="158"/>
      <c r="W32" s="159"/>
    </row>
    <row r="33" spans="2:23" ht="79.5" customHeight="1"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row r="34" spans="2:23" ht="37.5" customHeight="1" thickTop="1" x14ac:dyDescent="0.2">
      <c r="B34" s="157" t="s">
        <v>2630</v>
      </c>
      <c r="C34" s="158"/>
      <c r="D34" s="158"/>
      <c r="E34" s="158"/>
      <c r="F34" s="158"/>
      <c r="G34" s="158"/>
      <c r="H34" s="158"/>
      <c r="I34" s="158"/>
      <c r="J34" s="158"/>
      <c r="K34" s="158"/>
      <c r="L34" s="158"/>
      <c r="M34" s="158"/>
      <c r="N34" s="158"/>
      <c r="O34" s="158"/>
      <c r="P34" s="158"/>
      <c r="Q34" s="158"/>
      <c r="R34" s="158"/>
      <c r="S34" s="158"/>
      <c r="T34" s="158"/>
      <c r="U34" s="158"/>
      <c r="V34" s="158"/>
      <c r="W34" s="159"/>
    </row>
    <row r="35" spans="2:23" ht="38.25" customHeight="1" thickBot="1" x14ac:dyDescent="0.25">
      <c r="B35" s="160"/>
      <c r="C35" s="161"/>
      <c r="D35" s="161"/>
      <c r="E35" s="161"/>
      <c r="F35" s="161"/>
      <c r="G35" s="161"/>
      <c r="H35" s="161"/>
      <c r="I35" s="161"/>
      <c r="J35" s="161"/>
      <c r="K35" s="161"/>
      <c r="L35" s="161"/>
      <c r="M35" s="161"/>
      <c r="N35" s="161"/>
      <c r="O35" s="161"/>
      <c r="P35" s="161"/>
      <c r="Q35" s="161"/>
      <c r="R35" s="161"/>
      <c r="S35" s="161"/>
      <c r="T35" s="161"/>
      <c r="U35" s="161"/>
      <c r="V35" s="161"/>
      <c r="W35" s="162"/>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199</v>
      </c>
      <c r="D4" s="209" t="s">
        <v>198</v>
      </c>
      <c r="E4" s="209"/>
      <c r="F4" s="209"/>
      <c r="G4" s="209"/>
      <c r="H4" s="210"/>
      <c r="J4" s="211" t="s">
        <v>6</v>
      </c>
      <c r="K4" s="209"/>
      <c r="L4" s="64" t="s">
        <v>197</v>
      </c>
      <c r="M4" s="212" t="s">
        <v>196</v>
      </c>
      <c r="N4" s="212"/>
      <c r="O4" s="212"/>
      <c r="P4" s="212"/>
      <c r="Q4" s="213"/>
      <c r="R4" s="65"/>
      <c r="S4" s="214" t="s">
        <v>2342</v>
      </c>
      <c r="T4" s="215"/>
      <c r="U4" s="215"/>
      <c r="V4" s="202" t="s">
        <v>178</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181</v>
      </c>
      <c r="D6" s="198" t="s">
        <v>195</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194</v>
      </c>
      <c r="K8" s="71" t="s">
        <v>193</v>
      </c>
      <c r="L8" s="71" t="s">
        <v>192</v>
      </c>
      <c r="M8" s="71" t="s">
        <v>191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93" customHeight="1" thickTop="1" thickBot="1" x14ac:dyDescent="0.25">
      <c r="B10" s="72" t="s">
        <v>22</v>
      </c>
      <c r="C10" s="202" t="s">
        <v>190</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189</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188</v>
      </c>
      <c r="C21" s="180"/>
      <c r="D21" s="180"/>
      <c r="E21" s="180"/>
      <c r="F21" s="180"/>
      <c r="G21" s="180"/>
      <c r="H21" s="180"/>
      <c r="I21" s="180"/>
      <c r="J21" s="180"/>
      <c r="K21" s="180"/>
      <c r="L21" s="180"/>
      <c r="M21" s="181" t="s">
        <v>181</v>
      </c>
      <c r="N21" s="181"/>
      <c r="O21" s="181" t="s">
        <v>49</v>
      </c>
      <c r="P21" s="181"/>
      <c r="Q21" s="181" t="s">
        <v>50</v>
      </c>
      <c r="R21" s="181"/>
      <c r="S21" s="79" t="s">
        <v>51</v>
      </c>
      <c r="T21" s="79" t="s">
        <v>56</v>
      </c>
      <c r="U21" s="79" t="s">
        <v>187</v>
      </c>
      <c r="V21" s="79">
        <f>+IF(ISERR(U21/T21*100),"N/A",ROUND(U21/T21*100,2))</f>
        <v>96.54</v>
      </c>
      <c r="W21" s="80">
        <f>+IF(ISERR(U21/S21*100),"N/A",ROUND(U21/S21*100,2))</f>
        <v>48.27</v>
      </c>
    </row>
    <row r="22" spans="2:27" ht="56.25" customHeight="1" x14ac:dyDescent="0.2">
      <c r="B22" s="179" t="s">
        <v>186</v>
      </c>
      <c r="C22" s="180"/>
      <c r="D22" s="180"/>
      <c r="E22" s="180"/>
      <c r="F22" s="180"/>
      <c r="G22" s="180"/>
      <c r="H22" s="180"/>
      <c r="I22" s="180"/>
      <c r="J22" s="180"/>
      <c r="K22" s="180"/>
      <c r="L22" s="180"/>
      <c r="M22" s="181" t="s">
        <v>181</v>
      </c>
      <c r="N22" s="181"/>
      <c r="O22" s="181" t="s">
        <v>49</v>
      </c>
      <c r="P22" s="181"/>
      <c r="Q22" s="181" t="s">
        <v>50</v>
      </c>
      <c r="R22" s="181"/>
      <c r="S22" s="79" t="s">
        <v>51</v>
      </c>
      <c r="T22" s="79" t="s">
        <v>56</v>
      </c>
      <c r="U22" s="79" t="s">
        <v>185</v>
      </c>
      <c r="V22" s="79">
        <f>+IF(ISERR(U22/T22*100),"N/A",ROUND(U22/T22*100,2))</f>
        <v>79.260000000000005</v>
      </c>
      <c r="W22" s="80">
        <f>+IF(ISERR(U22/S22*100),"N/A",ROUND(U22/S22*100,2))</f>
        <v>39.630000000000003</v>
      </c>
    </row>
    <row r="23" spans="2:27" ht="56.25" customHeight="1" x14ac:dyDescent="0.2">
      <c r="B23" s="179" t="s">
        <v>184</v>
      </c>
      <c r="C23" s="180"/>
      <c r="D23" s="180"/>
      <c r="E23" s="180"/>
      <c r="F23" s="180"/>
      <c r="G23" s="180"/>
      <c r="H23" s="180"/>
      <c r="I23" s="180"/>
      <c r="J23" s="180"/>
      <c r="K23" s="180"/>
      <c r="L23" s="180"/>
      <c r="M23" s="181" t="s">
        <v>181</v>
      </c>
      <c r="N23" s="181"/>
      <c r="O23" s="181" t="s">
        <v>49</v>
      </c>
      <c r="P23" s="181"/>
      <c r="Q23" s="181" t="s">
        <v>50</v>
      </c>
      <c r="R23" s="181"/>
      <c r="S23" s="79" t="s">
        <v>51</v>
      </c>
      <c r="T23" s="79" t="s">
        <v>56</v>
      </c>
      <c r="U23" s="79" t="s">
        <v>183</v>
      </c>
      <c r="V23" s="79">
        <f>+IF(ISERR(U23/T23*100),"N/A",ROUND(U23/T23*100,2))</f>
        <v>95.28</v>
      </c>
      <c r="W23" s="80">
        <f>+IF(ISERR(U23/S23*100),"N/A",ROUND(U23/S23*100,2))</f>
        <v>47.64</v>
      </c>
    </row>
    <row r="24" spans="2:27" ht="56.25" customHeight="1" thickBot="1" x14ac:dyDescent="0.25">
      <c r="B24" s="179" t="s">
        <v>182</v>
      </c>
      <c r="C24" s="180"/>
      <c r="D24" s="180"/>
      <c r="E24" s="180"/>
      <c r="F24" s="180"/>
      <c r="G24" s="180"/>
      <c r="H24" s="180"/>
      <c r="I24" s="180"/>
      <c r="J24" s="180"/>
      <c r="K24" s="180"/>
      <c r="L24" s="180"/>
      <c r="M24" s="181" t="s">
        <v>181</v>
      </c>
      <c r="N24" s="181"/>
      <c r="O24" s="181" t="s">
        <v>49</v>
      </c>
      <c r="P24" s="181"/>
      <c r="Q24" s="181" t="s">
        <v>50</v>
      </c>
      <c r="R24" s="181"/>
      <c r="S24" s="79" t="s">
        <v>51</v>
      </c>
      <c r="T24" s="79" t="s">
        <v>56</v>
      </c>
      <c r="U24" s="79" t="s">
        <v>180</v>
      </c>
      <c r="V24" s="79">
        <f>+IF(ISERR(U24/T24*100),"N/A",ROUND(U24/T24*100,2))</f>
        <v>158.41999999999999</v>
      </c>
      <c r="W24" s="80">
        <f>+IF(ISERR(U24/S24*100),"N/A",ROUND(U24/S24*100,2))</f>
        <v>79.209999999999994</v>
      </c>
    </row>
    <row r="25" spans="2:27" ht="21.75" customHeight="1" thickTop="1" thickBot="1" x14ac:dyDescent="0.25">
      <c r="B25" s="59" t="s">
        <v>60</v>
      </c>
      <c r="C25" s="60"/>
      <c r="D25" s="60"/>
      <c r="E25" s="60"/>
      <c r="F25" s="60"/>
      <c r="G25" s="60"/>
      <c r="H25" s="61"/>
      <c r="I25" s="61"/>
      <c r="J25" s="61"/>
      <c r="K25" s="61"/>
      <c r="L25" s="61"/>
      <c r="M25" s="61"/>
      <c r="N25" s="61"/>
      <c r="O25" s="61"/>
      <c r="P25" s="61"/>
      <c r="Q25" s="61"/>
      <c r="R25" s="61"/>
      <c r="S25" s="61"/>
      <c r="T25" s="61"/>
      <c r="U25" s="61"/>
      <c r="V25" s="61"/>
      <c r="W25" s="62"/>
      <c r="X25" s="70"/>
    </row>
    <row r="26" spans="2:27" ht="29.25" customHeight="1" thickTop="1" thickBot="1" x14ac:dyDescent="0.25">
      <c r="B26" s="163" t="s">
        <v>2650</v>
      </c>
      <c r="C26" s="164"/>
      <c r="D26" s="164"/>
      <c r="E26" s="164"/>
      <c r="F26" s="164"/>
      <c r="G26" s="164"/>
      <c r="H26" s="164"/>
      <c r="I26" s="164"/>
      <c r="J26" s="164"/>
      <c r="K26" s="164"/>
      <c r="L26" s="164"/>
      <c r="M26" s="164"/>
      <c r="N26" s="164"/>
      <c r="O26" s="164"/>
      <c r="P26" s="164"/>
      <c r="Q26" s="165"/>
      <c r="R26" s="81" t="s">
        <v>42</v>
      </c>
      <c r="S26" s="169" t="s">
        <v>43</v>
      </c>
      <c r="T26" s="169"/>
      <c r="U26" s="82" t="s">
        <v>61</v>
      </c>
      <c r="V26" s="170" t="s">
        <v>62</v>
      </c>
      <c r="W26" s="171"/>
    </row>
    <row r="27" spans="2:27" ht="30.75" customHeight="1" thickBot="1" x14ac:dyDescent="0.25">
      <c r="B27" s="166"/>
      <c r="C27" s="167"/>
      <c r="D27" s="167"/>
      <c r="E27" s="167"/>
      <c r="F27" s="167"/>
      <c r="G27" s="167"/>
      <c r="H27" s="167"/>
      <c r="I27" s="167"/>
      <c r="J27" s="167"/>
      <c r="K27" s="167"/>
      <c r="L27" s="167"/>
      <c r="M27" s="167"/>
      <c r="N27" s="167"/>
      <c r="O27" s="167"/>
      <c r="P27" s="167"/>
      <c r="Q27" s="168"/>
      <c r="R27" s="83" t="s">
        <v>63</v>
      </c>
      <c r="S27" s="83" t="s">
        <v>63</v>
      </c>
      <c r="T27" s="83" t="s">
        <v>49</v>
      </c>
      <c r="U27" s="83" t="s">
        <v>63</v>
      </c>
      <c r="V27" s="83" t="s">
        <v>64</v>
      </c>
      <c r="W27" s="84" t="s">
        <v>65</v>
      </c>
      <c r="Y27" s="70"/>
    </row>
    <row r="28" spans="2:27" ht="23.25" customHeight="1" thickBot="1" x14ac:dyDescent="0.25">
      <c r="B28" s="172" t="s">
        <v>66</v>
      </c>
      <c r="C28" s="173"/>
      <c r="D28" s="173"/>
      <c r="E28" s="85" t="s">
        <v>179</v>
      </c>
      <c r="F28" s="85"/>
      <c r="G28" s="85"/>
      <c r="H28" s="86"/>
      <c r="I28" s="86"/>
      <c r="J28" s="86"/>
      <c r="K28" s="86"/>
      <c r="L28" s="86"/>
      <c r="M28" s="86"/>
      <c r="N28" s="86"/>
      <c r="O28" s="86"/>
      <c r="P28" s="87"/>
      <c r="Q28" s="87"/>
      <c r="R28" s="88" t="s">
        <v>178</v>
      </c>
      <c r="S28" s="88" t="s">
        <v>10</v>
      </c>
      <c r="T28" s="87"/>
      <c r="U28" s="88" t="s">
        <v>176</v>
      </c>
      <c r="V28" s="87"/>
      <c r="W28" s="89">
        <f>+IF(ISERR(U28/R28*100),"N/A",ROUND(U28/R28*100,2))</f>
        <v>99.67</v>
      </c>
    </row>
    <row r="29" spans="2:27" ht="26.25" customHeight="1" thickBot="1" x14ac:dyDescent="0.25">
      <c r="B29" s="174" t="s">
        <v>69</v>
      </c>
      <c r="C29" s="175"/>
      <c r="D29" s="175"/>
      <c r="E29" s="90" t="s">
        <v>179</v>
      </c>
      <c r="F29" s="90"/>
      <c r="G29" s="90"/>
      <c r="H29" s="91"/>
      <c r="I29" s="91"/>
      <c r="J29" s="91"/>
      <c r="K29" s="91"/>
      <c r="L29" s="91"/>
      <c r="M29" s="91"/>
      <c r="N29" s="91"/>
      <c r="O29" s="91"/>
      <c r="P29" s="92"/>
      <c r="Q29" s="92"/>
      <c r="R29" s="93" t="s">
        <v>178</v>
      </c>
      <c r="S29" s="93" t="s">
        <v>177</v>
      </c>
      <c r="T29" s="93">
        <f>+IF(ISERR(S29/R29*100),"N/A",ROUND(S29/R29*100,2))</f>
        <v>100</v>
      </c>
      <c r="U29" s="93" t="s">
        <v>176</v>
      </c>
      <c r="V29" s="93">
        <f>+IF(ISERR(U29/S29*100),"N/A",ROUND(U29/S29*100,2))</f>
        <v>99.67</v>
      </c>
      <c r="W29" s="94">
        <f>+IF(ISERR(U29/R29*100),"N/A",ROUND(U29/R29*100,2))</f>
        <v>99.67</v>
      </c>
    </row>
    <row r="30" spans="2:27" ht="22.5" customHeight="1" thickTop="1" thickBot="1" x14ac:dyDescent="0.25">
      <c r="B30" s="59" t="s">
        <v>71</v>
      </c>
      <c r="C30" s="60"/>
      <c r="D30" s="60"/>
      <c r="E30" s="60"/>
      <c r="F30" s="60"/>
      <c r="G30" s="60"/>
      <c r="H30" s="61"/>
      <c r="I30" s="61"/>
      <c r="J30" s="61"/>
      <c r="K30" s="61"/>
      <c r="L30" s="61"/>
      <c r="M30" s="61"/>
      <c r="N30" s="61"/>
      <c r="O30" s="61"/>
      <c r="P30" s="61"/>
      <c r="Q30" s="61"/>
      <c r="R30" s="61"/>
      <c r="S30" s="61"/>
      <c r="T30" s="61"/>
      <c r="U30" s="61"/>
      <c r="V30" s="61"/>
      <c r="W30" s="62"/>
    </row>
    <row r="31" spans="2:27" ht="37.5" customHeight="1" thickTop="1" x14ac:dyDescent="0.2">
      <c r="B31" s="157" t="s">
        <v>2625</v>
      </c>
      <c r="C31" s="158"/>
      <c r="D31" s="158"/>
      <c r="E31" s="158"/>
      <c r="F31" s="158"/>
      <c r="G31" s="158"/>
      <c r="H31" s="158"/>
      <c r="I31" s="158"/>
      <c r="J31" s="158"/>
      <c r="K31" s="158"/>
      <c r="L31" s="158"/>
      <c r="M31" s="158"/>
      <c r="N31" s="158"/>
      <c r="O31" s="158"/>
      <c r="P31" s="158"/>
      <c r="Q31" s="158"/>
      <c r="R31" s="158"/>
      <c r="S31" s="158"/>
      <c r="T31" s="158"/>
      <c r="U31" s="158"/>
      <c r="V31" s="158"/>
      <c r="W31" s="159"/>
    </row>
    <row r="32" spans="2:27" ht="93" customHeight="1" thickBot="1" x14ac:dyDescent="0.25">
      <c r="B32" s="176"/>
      <c r="C32" s="177"/>
      <c r="D32" s="177"/>
      <c r="E32" s="177"/>
      <c r="F32" s="177"/>
      <c r="G32" s="177"/>
      <c r="H32" s="177"/>
      <c r="I32" s="177"/>
      <c r="J32" s="177"/>
      <c r="K32" s="177"/>
      <c r="L32" s="177"/>
      <c r="M32" s="177"/>
      <c r="N32" s="177"/>
      <c r="O32" s="177"/>
      <c r="P32" s="177"/>
      <c r="Q32" s="177"/>
      <c r="R32" s="177"/>
      <c r="S32" s="177"/>
      <c r="T32" s="177"/>
      <c r="U32" s="177"/>
      <c r="V32" s="177"/>
      <c r="W32" s="178"/>
    </row>
    <row r="33" spans="2:23" ht="37.5" customHeight="1" thickTop="1" x14ac:dyDescent="0.2">
      <c r="B33" s="157" t="s">
        <v>2626</v>
      </c>
      <c r="C33" s="158"/>
      <c r="D33" s="158"/>
      <c r="E33" s="158"/>
      <c r="F33" s="158"/>
      <c r="G33" s="158"/>
      <c r="H33" s="158"/>
      <c r="I33" s="158"/>
      <c r="J33" s="158"/>
      <c r="K33" s="158"/>
      <c r="L33" s="158"/>
      <c r="M33" s="158"/>
      <c r="N33" s="158"/>
      <c r="O33" s="158"/>
      <c r="P33" s="158"/>
      <c r="Q33" s="158"/>
      <c r="R33" s="158"/>
      <c r="S33" s="158"/>
      <c r="T33" s="158"/>
      <c r="U33" s="158"/>
      <c r="V33" s="158"/>
      <c r="W33" s="159"/>
    </row>
    <row r="34" spans="2:23" ht="135.75" customHeight="1" thickBot="1" x14ac:dyDescent="0.25">
      <c r="B34" s="176"/>
      <c r="C34" s="177"/>
      <c r="D34" s="177"/>
      <c r="E34" s="177"/>
      <c r="F34" s="177"/>
      <c r="G34" s="177"/>
      <c r="H34" s="177"/>
      <c r="I34" s="177"/>
      <c r="J34" s="177"/>
      <c r="K34" s="177"/>
      <c r="L34" s="177"/>
      <c r="M34" s="177"/>
      <c r="N34" s="177"/>
      <c r="O34" s="177"/>
      <c r="P34" s="177"/>
      <c r="Q34" s="177"/>
      <c r="R34" s="177"/>
      <c r="S34" s="177"/>
      <c r="T34" s="177"/>
      <c r="U34" s="177"/>
      <c r="V34" s="177"/>
      <c r="W34" s="178"/>
    </row>
    <row r="35" spans="2:23" ht="37.5" customHeight="1" thickTop="1" x14ac:dyDescent="0.2">
      <c r="B35" s="157" t="s">
        <v>2627</v>
      </c>
      <c r="C35" s="158"/>
      <c r="D35" s="158"/>
      <c r="E35" s="158"/>
      <c r="F35" s="158"/>
      <c r="G35" s="158"/>
      <c r="H35" s="158"/>
      <c r="I35" s="158"/>
      <c r="J35" s="158"/>
      <c r="K35" s="158"/>
      <c r="L35" s="158"/>
      <c r="M35" s="158"/>
      <c r="N35" s="158"/>
      <c r="O35" s="158"/>
      <c r="P35" s="158"/>
      <c r="Q35" s="158"/>
      <c r="R35" s="158"/>
      <c r="S35" s="158"/>
      <c r="T35" s="158"/>
      <c r="U35" s="158"/>
      <c r="V35" s="158"/>
      <c r="W35" s="159"/>
    </row>
    <row r="36" spans="2:23" ht="96" customHeight="1" thickBot="1" x14ac:dyDescent="0.25">
      <c r="B36" s="160"/>
      <c r="C36" s="161"/>
      <c r="D36" s="161"/>
      <c r="E36" s="161"/>
      <c r="F36" s="161"/>
      <c r="G36" s="161"/>
      <c r="H36" s="161"/>
      <c r="I36" s="161"/>
      <c r="J36" s="161"/>
      <c r="K36" s="161"/>
      <c r="L36" s="161"/>
      <c r="M36" s="161"/>
      <c r="N36" s="161"/>
      <c r="O36" s="161"/>
      <c r="P36" s="161"/>
      <c r="Q36" s="161"/>
      <c r="R36" s="161"/>
      <c r="S36" s="161"/>
      <c r="T36" s="161"/>
      <c r="U36" s="161"/>
      <c r="V36" s="161"/>
      <c r="W36" s="162"/>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199</v>
      </c>
      <c r="D4" s="209" t="s">
        <v>198</v>
      </c>
      <c r="E4" s="209"/>
      <c r="F4" s="209"/>
      <c r="G4" s="209"/>
      <c r="H4" s="210"/>
      <c r="J4" s="211" t="s">
        <v>6</v>
      </c>
      <c r="K4" s="209"/>
      <c r="L4" s="64" t="s">
        <v>214</v>
      </c>
      <c r="M4" s="212" t="s">
        <v>213</v>
      </c>
      <c r="N4" s="212"/>
      <c r="O4" s="212"/>
      <c r="P4" s="212"/>
      <c r="Q4" s="213"/>
      <c r="R4" s="65"/>
      <c r="S4" s="214" t="s">
        <v>2342</v>
      </c>
      <c r="T4" s="215"/>
      <c r="U4" s="215"/>
      <c r="V4" s="202" t="s">
        <v>202</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205</v>
      </c>
      <c r="D6" s="198" t="s">
        <v>212</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211</v>
      </c>
      <c r="K8" s="71" t="s">
        <v>210</v>
      </c>
      <c r="L8" s="71" t="s">
        <v>209</v>
      </c>
      <c r="M8" s="71" t="s">
        <v>208</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207</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189</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thickBot="1" x14ac:dyDescent="0.25">
      <c r="B21" s="179" t="s">
        <v>206</v>
      </c>
      <c r="C21" s="180"/>
      <c r="D21" s="180"/>
      <c r="E21" s="180"/>
      <c r="F21" s="180"/>
      <c r="G21" s="180"/>
      <c r="H21" s="180"/>
      <c r="I21" s="180"/>
      <c r="J21" s="180"/>
      <c r="K21" s="180"/>
      <c r="L21" s="180"/>
      <c r="M21" s="181" t="s">
        <v>205</v>
      </c>
      <c r="N21" s="181"/>
      <c r="O21" s="181" t="s">
        <v>49</v>
      </c>
      <c r="P21" s="181"/>
      <c r="Q21" s="181" t="s">
        <v>50</v>
      </c>
      <c r="R21" s="181"/>
      <c r="S21" s="79" t="s">
        <v>51</v>
      </c>
      <c r="T21" s="79" t="s">
        <v>56</v>
      </c>
      <c r="U21" s="79" t="s">
        <v>204</v>
      </c>
      <c r="V21" s="79">
        <f>+IF(ISERR(U21/T21*100),"N/A",ROUND(U21/T21*100,2))</f>
        <v>135.36000000000001</v>
      </c>
      <c r="W21" s="80">
        <f>+IF(ISERR(U21/S21*100),"N/A",ROUND(U21/S21*100,2))</f>
        <v>67.680000000000007</v>
      </c>
    </row>
    <row r="22" spans="2:27" ht="21.75" customHeight="1" thickTop="1" thickBot="1" x14ac:dyDescent="0.25">
      <c r="B22" s="59" t="s">
        <v>60</v>
      </c>
      <c r="C22" s="60"/>
      <c r="D22" s="60"/>
      <c r="E22" s="60"/>
      <c r="F22" s="60"/>
      <c r="G22" s="60"/>
      <c r="H22" s="61"/>
      <c r="I22" s="61"/>
      <c r="J22" s="61"/>
      <c r="K22" s="61"/>
      <c r="L22" s="61"/>
      <c r="M22" s="61"/>
      <c r="N22" s="61"/>
      <c r="O22" s="61"/>
      <c r="P22" s="61"/>
      <c r="Q22" s="61"/>
      <c r="R22" s="61"/>
      <c r="S22" s="61"/>
      <c r="T22" s="61"/>
      <c r="U22" s="61"/>
      <c r="V22" s="61"/>
      <c r="W22" s="62"/>
      <c r="X22" s="70"/>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81" t="s">
        <v>42</v>
      </c>
      <c r="S23" s="169" t="s">
        <v>43</v>
      </c>
      <c r="T23" s="169"/>
      <c r="U23" s="82" t="s">
        <v>61</v>
      </c>
      <c r="V23" s="170" t="s">
        <v>62</v>
      </c>
      <c r="W23" s="171"/>
    </row>
    <row r="24" spans="2:27" ht="30.75" customHeight="1" thickBot="1" x14ac:dyDescent="0.25">
      <c r="B24" s="166"/>
      <c r="C24" s="167"/>
      <c r="D24" s="167"/>
      <c r="E24" s="167"/>
      <c r="F24" s="167"/>
      <c r="G24" s="167"/>
      <c r="H24" s="167"/>
      <c r="I24" s="167"/>
      <c r="J24" s="167"/>
      <c r="K24" s="167"/>
      <c r="L24" s="167"/>
      <c r="M24" s="167"/>
      <c r="N24" s="167"/>
      <c r="O24" s="167"/>
      <c r="P24" s="167"/>
      <c r="Q24" s="168"/>
      <c r="R24" s="83" t="s">
        <v>63</v>
      </c>
      <c r="S24" s="83" t="s">
        <v>63</v>
      </c>
      <c r="T24" s="83" t="s">
        <v>49</v>
      </c>
      <c r="U24" s="83" t="s">
        <v>63</v>
      </c>
      <c r="V24" s="83" t="s">
        <v>64</v>
      </c>
      <c r="W24" s="84" t="s">
        <v>65</v>
      </c>
      <c r="Y24" s="70"/>
    </row>
    <row r="25" spans="2:27" ht="23.25" customHeight="1" thickBot="1" x14ac:dyDescent="0.25">
      <c r="B25" s="172" t="s">
        <v>66</v>
      </c>
      <c r="C25" s="173"/>
      <c r="D25" s="173"/>
      <c r="E25" s="85" t="s">
        <v>203</v>
      </c>
      <c r="F25" s="85"/>
      <c r="G25" s="85"/>
      <c r="H25" s="86"/>
      <c r="I25" s="86"/>
      <c r="J25" s="86"/>
      <c r="K25" s="86"/>
      <c r="L25" s="86"/>
      <c r="M25" s="86"/>
      <c r="N25" s="86"/>
      <c r="O25" s="86"/>
      <c r="P25" s="87"/>
      <c r="Q25" s="87"/>
      <c r="R25" s="88" t="s">
        <v>202</v>
      </c>
      <c r="S25" s="88" t="s">
        <v>10</v>
      </c>
      <c r="T25" s="87"/>
      <c r="U25" s="88" t="s">
        <v>200</v>
      </c>
      <c r="V25" s="87"/>
      <c r="W25" s="89">
        <f>+IF(ISERR(U25/R25*100),"N/A",ROUND(U25/R25*100,2))</f>
        <v>16.75</v>
      </c>
    </row>
    <row r="26" spans="2:27" ht="26.25" customHeight="1" thickBot="1" x14ac:dyDescent="0.25">
      <c r="B26" s="174" t="s">
        <v>69</v>
      </c>
      <c r="C26" s="175"/>
      <c r="D26" s="175"/>
      <c r="E26" s="90" t="s">
        <v>203</v>
      </c>
      <c r="F26" s="90"/>
      <c r="G26" s="90"/>
      <c r="H26" s="91"/>
      <c r="I26" s="91"/>
      <c r="J26" s="91"/>
      <c r="K26" s="91"/>
      <c r="L26" s="91"/>
      <c r="M26" s="91"/>
      <c r="N26" s="91"/>
      <c r="O26" s="91"/>
      <c r="P26" s="92"/>
      <c r="Q26" s="92"/>
      <c r="R26" s="93" t="s">
        <v>202</v>
      </c>
      <c r="S26" s="93" t="s">
        <v>201</v>
      </c>
      <c r="T26" s="93">
        <f>+IF(ISERR(S26/R26*100),"N/A",ROUND(S26/R26*100,2))</f>
        <v>50.75</v>
      </c>
      <c r="U26" s="93" t="s">
        <v>200</v>
      </c>
      <c r="V26" s="93">
        <f>+IF(ISERR(U26/S26*100),"N/A",ROUND(U26/S26*100,2))</f>
        <v>33</v>
      </c>
      <c r="W26" s="94">
        <f>+IF(ISERR(U26/R26*100),"N/A",ROUND(U26/R26*100,2))</f>
        <v>16.75</v>
      </c>
    </row>
    <row r="27" spans="2:27" ht="22.5" customHeight="1" thickTop="1" thickBot="1" x14ac:dyDescent="0.25">
      <c r="B27" s="59" t="s">
        <v>71</v>
      </c>
      <c r="C27" s="60"/>
      <c r="D27" s="60"/>
      <c r="E27" s="60"/>
      <c r="F27" s="60"/>
      <c r="G27" s="60"/>
      <c r="H27" s="61"/>
      <c r="I27" s="61"/>
      <c r="J27" s="61"/>
      <c r="K27" s="61"/>
      <c r="L27" s="61"/>
      <c r="M27" s="61"/>
      <c r="N27" s="61"/>
      <c r="O27" s="61"/>
      <c r="P27" s="61"/>
      <c r="Q27" s="61"/>
      <c r="R27" s="61"/>
      <c r="S27" s="61"/>
      <c r="T27" s="61"/>
      <c r="U27" s="61"/>
      <c r="V27" s="61"/>
      <c r="W27" s="62"/>
    </row>
    <row r="28" spans="2:27" ht="37.5" customHeight="1" thickTop="1" x14ac:dyDescent="0.2">
      <c r="B28" s="157" t="s">
        <v>2622</v>
      </c>
      <c r="C28" s="158"/>
      <c r="D28" s="158"/>
      <c r="E28" s="158"/>
      <c r="F28" s="158"/>
      <c r="G28" s="158"/>
      <c r="H28" s="158"/>
      <c r="I28" s="158"/>
      <c r="J28" s="158"/>
      <c r="K28" s="158"/>
      <c r="L28" s="158"/>
      <c r="M28" s="158"/>
      <c r="N28" s="158"/>
      <c r="O28" s="158"/>
      <c r="P28" s="158"/>
      <c r="Q28" s="158"/>
      <c r="R28" s="158"/>
      <c r="S28" s="158"/>
      <c r="T28" s="158"/>
      <c r="U28" s="158"/>
      <c r="V28" s="158"/>
      <c r="W28" s="159"/>
    </row>
    <row r="29" spans="2:27" ht="51.75" customHeight="1" thickBot="1" x14ac:dyDescent="0.2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7" ht="37.5" customHeight="1" thickTop="1" x14ac:dyDescent="0.2">
      <c r="B30" s="157" t="s">
        <v>2623</v>
      </c>
      <c r="C30" s="158"/>
      <c r="D30" s="158"/>
      <c r="E30" s="158"/>
      <c r="F30" s="158"/>
      <c r="G30" s="158"/>
      <c r="H30" s="158"/>
      <c r="I30" s="158"/>
      <c r="J30" s="158"/>
      <c r="K30" s="158"/>
      <c r="L30" s="158"/>
      <c r="M30" s="158"/>
      <c r="N30" s="158"/>
      <c r="O30" s="158"/>
      <c r="P30" s="158"/>
      <c r="Q30" s="158"/>
      <c r="R30" s="158"/>
      <c r="S30" s="158"/>
      <c r="T30" s="158"/>
      <c r="U30" s="158"/>
      <c r="V30" s="158"/>
      <c r="W30" s="159"/>
    </row>
    <row r="31" spans="2:27" ht="1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2624</v>
      </c>
      <c r="C32" s="158"/>
      <c r="D32" s="158"/>
      <c r="E32" s="158"/>
      <c r="F32" s="158"/>
      <c r="G32" s="158"/>
      <c r="H32" s="158"/>
      <c r="I32" s="158"/>
      <c r="J32" s="158"/>
      <c r="K32" s="158"/>
      <c r="L32" s="158"/>
      <c r="M32" s="158"/>
      <c r="N32" s="158"/>
      <c r="O32" s="158"/>
      <c r="P32" s="158"/>
      <c r="Q32" s="158"/>
      <c r="R32" s="158"/>
      <c r="S32" s="158"/>
      <c r="T32" s="158"/>
      <c r="U32" s="158"/>
      <c r="V32" s="158"/>
      <c r="W32" s="159"/>
    </row>
    <row r="33" spans="2:23" ht="39.75" customHeight="1" thickBot="1" x14ac:dyDescent="0.25">
      <c r="B33" s="160"/>
      <c r="C33" s="161"/>
      <c r="D33" s="161"/>
      <c r="E33" s="161"/>
      <c r="F33" s="161"/>
      <c r="G33" s="161"/>
      <c r="H33" s="161"/>
      <c r="I33" s="161"/>
      <c r="J33" s="161"/>
      <c r="K33" s="161"/>
      <c r="L33" s="161"/>
      <c r="M33" s="161"/>
      <c r="N33" s="161"/>
      <c r="O33" s="161"/>
      <c r="P33" s="161"/>
      <c r="Q33" s="161"/>
      <c r="R33" s="161"/>
      <c r="S33" s="161"/>
      <c r="T33" s="161"/>
      <c r="U33" s="161"/>
      <c r="V33" s="161"/>
      <c r="W33" s="16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199</v>
      </c>
      <c r="D4" s="209" t="s">
        <v>198</v>
      </c>
      <c r="E4" s="209"/>
      <c r="F4" s="209"/>
      <c r="G4" s="209"/>
      <c r="H4" s="210"/>
      <c r="J4" s="211" t="s">
        <v>6</v>
      </c>
      <c r="K4" s="209"/>
      <c r="L4" s="64" t="s">
        <v>226</v>
      </c>
      <c r="M4" s="212" t="s">
        <v>225</v>
      </c>
      <c r="N4" s="212"/>
      <c r="O4" s="212"/>
      <c r="P4" s="212"/>
      <c r="Q4" s="213"/>
      <c r="R4" s="65"/>
      <c r="S4" s="214" t="s">
        <v>2342</v>
      </c>
      <c r="T4" s="215"/>
      <c r="U4" s="215"/>
      <c r="V4" s="202" t="s">
        <v>217</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221</v>
      </c>
      <c r="D6" s="198" t="s">
        <v>224</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91</v>
      </c>
      <c r="K8" s="71" t="s">
        <v>91</v>
      </c>
      <c r="L8" s="71" t="s">
        <v>91</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223</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189</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thickBot="1" x14ac:dyDescent="0.25">
      <c r="B21" s="179" t="s">
        <v>222</v>
      </c>
      <c r="C21" s="180"/>
      <c r="D21" s="180"/>
      <c r="E21" s="180"/>
      <c r="F21" s="180"/>
      <c r="G21" s="180"/>
      <c r="H21" s="180"/>
      <c r="I21" s="180"/>
      <c r="J21" s="180"/>
      <c r="K21" s="180"/>
      <c r="L21" s="180"/>
      <c r="M21" s="181" t="s">
        <v>221</v>
      </c>
      <c r="N21" s="181"/>
      <c r="O21" s="181" t="s">
        <v>49</v>
      </c>
      <c r="P21" s="181"/>
      <c r="Q21" s="181" t="s">
        <v>50</v>
      </c>
      <c r="R21" s="181"/>
      <c r="S21" s="79" t="s">
        <v>220</v>
      </c>
      <c r="T21" s="79" t="s">
        <v>219</v>
      </c>
      <c r="U21" s="79" t="s">
        <v>219</v>
      </c>
      <c r="V21" s="79">
        <f>+IF(ISERR(U21/T21*100),"N/A",ROUND(U21/T21*100,2))</f>
        <v>100</v>
      </c>
      <c r="W21" s="80">
        <f>+IF(ISERR(U21/S21*100),"N/A",ROUND(U21/S21*100,2))</f>
        <v>308.67</v>
      </c>
    </row>
    <row r="22" spans="2:27" ht="21.75" customHeight="1" thickTop="1" thickBot="1" x14ac:dyDescent="0.25">
      <c r="B22" s="59" t="s">
        <v>60</v>
      </c>
      <c r="C22" s="60"/>
      <c r="D22" s="60"/>
      <c r="E22" s="60"/>
      <c r="F22" s="60"/>
      <c r="G22" s="60"/>
      <c r="H22" s="61"/>
      <c r="I22" s="61"/>
      <c r="J22" s="61"/>
      <c r="K22" s="61"/>
      <c r="L22" s="61"/>
      <c r="M22" s="61"/>
      <c r="N22" s="61"/>
      <c r="O22" s="61"/>
      <c r="P22" s="61"/>
      <c r="Q22" s="61"/>
      <c r="R22" s="61"/>
      <c r="S22" s="61"/>
      <c r="T22" s="61"/>
      <c r="U22" s="61"/>
      <c r="V22" s="61"/>
      <c r="W22" s="62"/>
      <c r="X22" s="70"/>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81" t="s">
        <v>42</v>
      </c>
      <c r="S23" s="169" t="s">
        <v>43</v>
      </c>
      <c r="T23" s="169"/>
      <c r="U23" s="82" t="s">
        <v>61</v>
      </c>
      <c r="V23" s="170" t="s">
        <v>62</v>
      </c>
      <c r="W23" s="171"/>
    </row>
    <row r="24" spans="2:27" ht="30.75" customHeight="1" thickBot="1" x14ac:dyDescent="0.25">
      <c r="B24" s="166"/>
      <c r="C24" s="167"/>
      <c r="D24" s="167"/>
      <c r="E24" s="167"/>
      <c r="F24" s="167"/>
      <c r="G24" s="167"/>
      <c r="H24" s="167"/>
      <c r="I24" s="167"/>
      <c r="J24" s="167"/>
      <c r="K24" s="167"/>
      <c r="L24" s="167"/>
      <c r="M24" s="167"/>
      <c r="N24" s="167"/>
      <c r="O24" s="167"/>
      <c r="P24" s="167"/>
      <c r="Q24" s="168"/>
      <c r="R24" s="83" t="s">
        <v>63</v>
      </c>
      <c r="S24" s="83" t="s">
        <v>63</v>
      </c>
      <c r="T24" s="83" t="s">
        <v>49</v>
      </c>
      <c r="U24" s="83" t="s">
        <v>63</v>
      </c>
      <c r="V24" s="83" t="s">
        <v>64</v>
      </c>
      <c r="W24" s="84" t="s">
        <v>65</v>
      </c>
      <c r="Y24" s="70"/>
    </row>
    <row r="25" spans="2:27" ht="23.25" customHeight="1" thickBot="1" x14ac:dyDescent="0.25">
      <c r="B25" s="172" t="s">
        <v>66</v>
      </c>
      <c r="C25" s="173"/>
      <c r="D25" s="173"/>
      <c r="E25" s="85" t="s">
        <v>218</v>
      </c>
      <c r="F25" s="85"/>
      <c r="G25" s="85"/>
      <c r="H25" s="86"/>
      <c r="I25" s="86"/>
      <c r="J25" s="86"/>
      <c r="K25" s="86"/>
      <c r="L25" s="86"/>
      <c r="M25" s="86"/>
      <c r="N25" s="86"/>
      <c r="O25" s="86"/>
      <c r="P25" s="87"/>
      <c r="Q25" s="87"/>
      <c r="R25" s="88" t="s">
        <v>217</v>
      </c>
      <c r="S25" s="88" t="s">
        <v>10</v>
      </c>
      <c r="T25" s="87"/>
      <c r="U25" s="88" t="s">
        <v>215</v>
      </c>
      <c r="V25" s="87"/>
      <c r="W25" s="89">
        <f>+IF(ISERR(U25/R25*100),"N/A",ROUND(U25/R25*100,2))</f>
        <v>16</v>
      </c>
    </row>
    <row r="26" spans="2:27" ht="26.25" customHeight="1" thickBot="1" x14ac:dyDescent="0.25">
      <c r="B26" s="174" t="s">
        <v>69</v>
      </c>
      <c r="C26" s="175"/>
      <c r="D26" s="175"/>
      <c r="E26" s="90" t="s">
        <v>218</v>
      </c>
      <c r="F26" s="90"/>
      <c r="G26" s="90"/>
      <c r="H26" s="91"/>
      <c r="I26" s="91"/>
      <c r="J26" s="91"/>
      <c r="K26" s="91"/>
      <c r="L26" s="91"/>
      <c r="M26" s="91"/>
      <c r="N26" s="91"/>
      <c r="O26" s="91"/>
      <c r="P26" s="92"/>
      <c r="Q26" s="92"/>
      <c r="R26" s="93" t="s">
        <v>217</v>
      </c>
      <c r="S26" s="93" t="s">
        <v>216</v>
      </c>
      <c r="T26" s="93">
        <f>+IF(ISERR(S26/R26*100),"N/A",ROUND(S26/R26*100,2))</f>
        <v>50</v>
      </c>
      <c r="U26" s="93" t="s">
        <v>215</v>
      </c>
      <c r="V26" s="93">
        <f>+IF(ISERR(U26/S26*100),"N/A",ROUND(U26/S26*100,2))</f>
        <v>32</v>
      </c>
      <c r="W26" s="94">
        <f>+IF(ISERR(U26/R26*100),"N/A",ROUND(U26/R26*100,2))</f>
        <v>16</v>
      </c>
    </row>
    <row r="27" spans="2:27" ht="22.5" customHeight="1" thickTop="1" thickBot="1" x14ac:dyDescent="0.25">
      <c r="B27" s="59" t="s">
        <v>71</v>
      </c>
      <c r="C27" s="60"/>
      <c r="D27" s="60"/>
      <c r="E27" s="60"/>
      <c r="F27" s="60"/>
      <c r="G27" s="60"/>
      <c r="H27" s="61"/>
      <c r="I27" s="61"/>
      <c r="J27" s="61"/>
      <c r="K27" s="61"/>
      <c r="L27" s="61"/>
      <c r="M27" s="61"/>
      <c r="N27" s="61"/>
      <c r="O27" s="61"/>
      <c r="P27" s="61"/>
      <c r="Q27" s="61"/>
      <c r="R27" s="61"/>
      <c r="S27" s="61"/>
      <c r="T27" s="61"/>
      <c r="U27" s="61"/>
      <c r="V27" s="61"/>
      <c r="W27" s="62"/>
    </row>
    <row r="28" spans="2:27" ht="37.5" customHeight="1" thickTop="1" x14ac:dyDescent="0.2">
      <c r="B28" s="157" t="s">
        <v>2619</v>
      </c>
      <c r="C28" s="158"/>
      <c r="D28" s="158"/>
      <c r="E28" s="158"/>
      <c r="F28" s="158"/>
      <c r="G28" s="158"/>
      <c r="H28" s="158"/>
      <c r="I28" s="158"/>
      <c r="J28" s="158"/>
      <c r="K28" s="158"/>
      <c r="L28" s="158"/>
      <c r="M28" s="158"/>
      <c r="N28" s="158"/>
      <c r="O28" s="158"/>
      <c r="P28" s="158"/>
      <c r="Q28" s="158"/>
      <c r="R28" s="158"/>
      <c r="S28" s="158"/>
      <c r="T28" s="158"/>
      <c r="U28" s="158"/>
      <c r="V28" s="158"/>
      <c r="W28" s="159"/>
    </row>
    <row r="29" spans="2:27" ht="80.25" customHeight="1" thickBot="1" x14ac:dyDescent="0.2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7" ht="37.5" customHeight="1" thickTop="1" x14ac:dyDescent="0.2">
      <c r="B30" s="157" t="s">
        <v>2620</v>
      </c>
      <c r="C30" s="158"/>
      <c r="D30" s="158"/>
      <c r="E30" s="158"/>
      <c r="F30" s="158"/>
      <c r="G30" s="158"/>
      <c r="H30" s="158"/>
      <c r="I30" s="158"/>
      <c r="J30" s="158"/>
      <c r="K30" s="158"/>
      <c r="L30" s="158"/>
      <c r="M30" s="158"/>
      <c r="N30" s="158"/>
      <c r="O30" s="158"/>
      <c r="P30" s="158"/>
      <c r="Q30" s="158"/>
      <c r="R30" s="158"/>
      <c r="S30" s="158"/>
      <c r="T30" s="158"/>
      <c r="U30" s="158"/>
      <c r="V30" s="158"/>
      <c r="W30" s="159"/>
    </row>
    <row r="31" spans="2:27" ht="1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2621</v>
      </c>
      <c r="C32" s="158"/>
      <c r="D32" s="158"/>
      <c r="E32" s="158"/>
      <c r="F32" s="158"/>
      <c r="G32" s="158"/>
      <c r="H32" s="158"/>
      <c r="I32" s="158"/>
      <c r="J32" s="158"/>
      <c r="K32" s="158"/>
      <c r="L32" s="158"/>
      <c r="M32" s="158"/>
      <c r="N32" s="158"/>
      <c r="O32" s="158"/>
      <c r="P32" s="158"/>
      <c r="Q32" s="158"/>
      <c r="R32" s="158"/>
      <c r="S32" s="158"/>
      <c r="T32" s="158"/>
      <c r="U32" s="158"/>
      <c r="V32" s="158"/>
      <c r="W32" s="159"/>
    </row>
    <row r="33" spans="2:23" ht="15.75" thickBot="1" x14ac:dyDescent="0.25">
      <c r="B33" s="160"/>
      <c r="C33" s="161"/>
      <c r="D33" s="161"/>
      <c r="E33" s="161"/>
      <c r="F33" s="161"/>
      <c r="G33" s="161"/>
      <c r="H33" s="161"/>
      <c r="I33" s="161"/>
      <c r="J33" s="161"/>
      <c r="K33" s="161"/>
      <c r="L33" s="161"/>
      <c r="M33" s="161"/>
      <c r="N33" s="161"/>
      <c r="O33" s="161"/>
      <c r="P33" s="161"/>
      <c r="Q33" s="161"/>
      <c r="R33" s="161"/>
      <c r="S33" s="161"/>
      <c r="T33" s="161"/>
      <c r="U33" s="161"/>
      <c r="V33" s="161"/>
      <c r="W33" s="16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249</v>
      </c>
      <c r="D4" s="209" t="s">
        <v>248</v>
      </c>
      <c r="E4" s="209"/>
      <c r="F4" s="209"/>
      <c r="G4" s="209"/>
      <c r="H4" s="210"/>
      <c r="J4" s="211" t="s">
        <v>6</v>
      </c>
      <c r="K4" s="209"/>
      <c r="L4" s="64" t="s">
        <v>214</v>
      </c>
      <c r="M4" s="212" t="s">
        <v>213</v>
      </c>
      <c r="N4" s="212"/>
      <c r="O4" s="212"/>
      <c r="P4" s="212"/>
      <c r="Q4" s="213"/>
      <c r="R4" s="65"/>
      <c r="S4" s="214" t="s">
        <v>2342</v>
      </c>
      <c r="T4" s="215"/>
      <c r="U4" s="215"/>
      <c r="V4" s="202" t="s">
        <v>202</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232</v>
      </c>
      <c r="D6" s="198" t="s">
        <v>247</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246</v>
      </c>
      <c r="K8" s="71" t="s">
        <v>245</v>
      </c>
      <c r="L8" s="71" t="s">
        <v>244</v>
      </c>
      <c r="M8" s="71" t="s">
        <v>243</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231" customHeight="1" thickTop="1" thickBot="1" x14ac:dyDescent="0.25">
      <c r="B10" s="72" t="s">
        <v>22</v>
      </c>
      <c r="C10" s="202" t="s">
        <v>242</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241</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240</v>
      </c>
      <c r="C21" s="180"/>
      <c r="D21" s="180"/>
      <c r="E21" s="180"/>
      <c r="F21" s="180"/>
      <c r="G21" s="180"/>
      <c r="H21" s="180"/>
      <c r="I21" s="180"/>
      <c r="J21" s="180"/>
      <c r="K21" s="180"/>
      <c r="L21" s="180"/>
      <c r="M21" s="181" t="s">
        <v>232</v>
      </c>
      <c r="N21" s="181"/>
      <c r="O21" s="181" t="s">
        <v>49</v>
      </c>
      <c r="P21" s="181"/>
      <c r="Q21" s="181" t="s">
        <v>164</v>
      </c>
      <c r="R21" s="181"/>
      <c r="S21" s="79" t="s">
        <v>51</v>
      </c>
      <c r="T21" s="79" t="s">
        <v>56</v>
      </c>
      <c r="U21" s="79" t="s">
        <v>239</v>
      </c>
      <c r="V21" s="79">
        <f>+IF(ISERR(U21/T21*100),"N/A",ROUND(U21/T21*100,2))</f>
        <v>50</v>
      </c>
      <c r="W21" s="80">
        <f>+IF(ISERR(U21/S21*100),"N/A",ROUND(U21/S21*100,2))</f>
        <v>25</v>
      </c>
    </row>
    <row r="22" spans="2:27" ht="56.25" customHeight="1" x14ac:dyDescent="0.2">
      <c r="B22" s="179" t="s">
        <v>238</v>
      </c>
      <c r="C22" s="180"/>
      <c r="D22" s="180"/>
      <c r="E22" s="180"/>
      <c r="F22" s="180"/>
      <c r="G22" s="180"/>
      <c r="H22" s="180"/>
      <c r="I22" s="180"/>
      <c r="J22" s="180"/>
      <c r="K22" s="180"/>
      <c r="L22" s="180"/>
      <c r="M22" s="181" t="s">
        <v>232</v>
      </c>
      <c r="N22" s="181"/>
      <c r="O22" s="181" t="s">
        <v>49</v>
      </c>
      <c r="P22" s="181"/>
      <c r="Q22" s="181" t="s">
        <v>50</v>
      </c>
      <c r="R22" s="181"/>
      <c r="S22" s="79" t="s">
        <v>51</v>
      </c>
      <c r="T22" s="79" t="s">
        <v>56</v>
      </c>
      <c r="U22" s="79" t="s">
        <v>237</v>
      </c>
      <c r="V22" s="79">
        <f>+IF(ISERR(U22/T22*100),"N/A",ROUND(U22/T22*100,2))</f>
        <v>116</v>
      </c>
      <c r="W22" s="80">
        <f>+IF(ISERR(U22/S22*100),"N/A",ROUND(U22/S22*100,2))</f>
        <v>58</v>
      </c>
    </row>
    <row r="23" spans="2:27" ht="56.25" customHeight="1" x14ac:dyDescent="0.2">
      <c r="B23" s="179" t="s">
        <v>236</v>
      </c>
      <c r="C23" s="180"/>
      <c r="D23" s="180"/>
      <c r="E23" s="180"/>
      <c r="F23" s="180"/>
      <c r="G23" s="180"/>
      <c r="H23" s="180"/>
      <c r="I23" s="180"/>
      <c r="J23" s="180"/>
      <c r="K23" s="180"/>
      <c r="L23" s="180"/>
      <c r="M23" s="181" t="s">
        <v>232</v>
      </c>
      <c r="N23" s="181"/>
      <c r="O23" s="181" t="s">
        <v>49</v>
      </c>
      <c r="P23" s="181"/>
      <c r="Q23" s="181" t="s">
        <v>50</v>
      </c>
      <c r="R23" s="181"/>
      <c r="S23" s="79" t="s">
        <v>51</v>
      </c>
      <c r="T23" s="79" t="s">
        <v>235</v>
      </c>
      <c r="U23" s="79" t="s">
        <v>234</v>
      </c>
      <c r="V23" s="79">
        <f>+IF(ISERR(U23/T23*100),"N/A",ROUND(U23/T23*100,2))</f>
        <v>121.43</v>
      </c>
      <c r="W23" s="80">
        <f>+IF(ISERR(U23/S23*100),"N/A",ROUND(U23/S23*100,2))</f>
        <v>85</v>
      </c>
    </row>
    <row r="24" spans="2:27" ht="56.25" customHeight="1" thickBot="1" x14ac:dyDescent="0.25">
      <c r="B24" s="179" t="s">
        <v>233</v>
      </c>
      <c r="C24" s="180"/>
      <c r="D24" s="180"/>
      <c r="E24" s="180"/>
      <c r="F24" s="180"/>
      <c r="G24" s="180"/>
      <c r="H24" s="180"/>
      <c r="I24" s="180"/>
      <c r="J24" s="180"/>
      <c r="K24" s="180"/>
      <c r="L24" s="180"/>
      <c r="M24" s="181" t="s">
        <v>232</v>
      </c>
      <c r="N24" s="181"/>
      <c r="O24" s="181" t="s">
        <v>49</v>
      </c>
      <c r="P24" s="181"/>
      <c r="Q24" s="181" t="s">
        <v>50</v>
      </c>
      <c r="R24" s="181"/>
      <c r="S24" s="79" t="s">
        <v>51</v>
      </c>
      <c r="T24" s="79" t="s">
        <v>231</v>
      </c>
      <c r="U24" s="79" t="s">
        <v>230</v>
      </c>
      <c r="V24" s="79">
        <f>+IF(ISERR(U24/T24*100),"N/A",ROUND(U24/T24*100,2))</f>
        <v>148.15</v>
      </c>
      <c r="W24" s="80">
        <f>+IF(ISERR(U24/S24*100),"N/A",ROUND(U24/S24*100,2))</f>
        <v>80</v>
      </c>
    </row>
    <row r="25" spans="2:27" ht="21.75" customHeight="1" thickTop="1" thickBot="1" x14ac:dyDescent="0.25">
      <c r="B25" s="59" t="s">
        <v>60</v>
      </c>
      <c r="C25" s="60"/>
      <c r="D25" s="60"/>
      <c r="E25" s="60"/>
      <c r="F25" s="60"/>
      <c r="G25" s="60"/>
      <c r="H25" s="61"/>
      <c r="I25" s="61"/>
      <c r="J25" s="61"/>
      <c r="K25" s="61"/>
      <c r="L25" s="61"/>
      <c r="M25" s="61"/>
      <c r="N25" s="61"/>
      <c r="O25" s="61"/>
      <c r="P25" s="61"/>
      <c r="Q25" s="61"/>
      <c r="R25" s="61"/>
      <c r="S25" s="61"/>
      <c r="T25" s="61"/>
      <c r="U25" s="61"/>
      <c r="V25" s="61"/>
      <c r="W25" s="62"/>
      <c r="X25" s="70"/>
    </row>
    <row r="26" spans="2:27" ht="29.25" customHeight="1" thickTop="1" thickBot="1" x14ac:dyDescent="0.25">
      <c r="B26" s="163" t="s">
        <v>2650</v>
      </c>
      <c r="C26" s="164"/>
      <c r="D26" s="164"/>
      <c r="E26" s="164"/>
      <c r="F26" s="164"/>
      <c r="G26" s="164"/>
      <c r="H26" s="164"/>
      <c r="I26" s="164"/>
      <c r="J26" s="164"/>
      <c r="K26" s="164"/>
      <c r="L26" s="164"/>
      <c r="M26" s="164"/>
      <c r="N26" s="164"/>
      <c r="O26" s="164"/>
      <c r="P26" s="164"/>
      <c r="Q26" s="165"/>
      <c r="R26" s="81" t="s">
        <v>42</v>
      </c>
      <c r="S26" s="169" t="s">
        <v>43</v>
      </c>
      <c r="T26" s="169"/>
      <c r="U26" s="82" t="s">
        <v>61</v>
      </c>
      <c r="V26" s="170" t="s">
        <v>62</v>
      </c>
      <c r="W26" s="171"/>
    </row>
    <row r="27" spans="2:27" ht="30.75" customHeight="1" thickBot="1" x14ac:dyDescent="0.25">
      <c r="B27" s="166"/>
      <c r="C27" s="167"/>
      <c r="D27" s="167"/>
      <c r="E27" s="167"/>
      <c r="F27" s="167"/>
      <c r="G27" s="167"/>
      <c r="H27" s="167"/>
      <c r="I27" s="167"/>
      <c r="J27" s="167"/>
      <c r="K27" s="167"/>
      <c r="L27" s="167"/>
      <c r="M27" s="167"/>
      <c r="N27" s="167"/>
      <c r="O27" s="167"/>
      <c r="P27" s="167"/>
      <c r="Q27" s="168"/>
      <c r="R27" s="83" t="s">
        <v>63</v>
      </c>
      <c r="S27" s="83" t="s">
        <v>63</v>
      </c>
      <c r="T27" s="83" t="s">
        <v>49</v>
      </c>
      <c r="U27" s="83" t="s">
        <v>63</v>
      </c>
      <c r="V27" s="83" t="s">
        <v>64</v>
      </c>
      <c r="W27" s="84" t="s">
        <v>65</v>
      </c>
      <c r="Y27" s="70"/>
    </row>
    <row r="28" spans="2:27" ht="23.25" customHeight="1" thickBot="1" x14ac:dyDescent="0.25">
      <c r="B28" s="172" t="s">
        <v>66</v>
      </c>
      <c r="C28" s="173"/>
      <c r="D28" s="173"/>
      <c r="E28" s="85" t="s">
        <v>229</v>
      </c>
      <c r="F28" s="85"/>
      <c r="G28" s="85"/>
      <c r="H28" s="86"/>
      <c r="I28" s="86"/>
      <c r="J28" s="86"/>
      <c r="K28" s="86"/>
      <c r="L28" s="86"/>
      <c r="M28" s="86"/>
      <c r="N28" s="86"/>
      <c r="O28" s="86"/>
      <c r="P28" s="87"/>
      <c r="Q28" s="87"/>
      <c r="R28" s="88" t="s">
        <v>202</v>
      </c>
      <c r="S28" s="88" t="s">
        <v>10</v>
      </c>
      <c r="T28" s="87"/>
      <c r="U28" s="88" t="s">
        <v>227</v>
      </c>
      <c r="V28" s="87"/>
      <c r="W28" s="89">
        <f>+IF(ISERR(U28/R28*100),"N/A",ROUND(U28/R28*100,2))</f>
        <v>7.25</v>
      </c>
    </row>
    <row r="29" spans="2:27" ht="26.25" customHeight="1" thickBot="1" x14ac:dyDescent="0.25">
      <c r="B29" s="174" t="s">
        <v>69</v>
      </c>
      <c r="C29" s="175"/>
      <c r="D29" s="175"/>
      <c r="E29" s="90" t="s">
        <v>229</v>
      </c>
      <c r="F29" s="90"/>
      <c r="G29" s="90"/>
      <c r="H29" s="91"/>
      <c r="I29" s="91"/>
      <c r="J29" s="91"/>
      <c r="K29" s="91"/>
      <c r="L29" s="91"/>
      <c r="M29" s="91"/>
      <c r="N29" s="91"/>
      <c r="O29" s="91"/>
      <c r="P29" s="92"/>
      <c r="Q29" s="92"/>
      <c r="R29" s="93" t="s">
        <v>228</v>
      </c>
      <c r="S29" s="93" t="s">
        <v>228</v>
      </c>
      <c r="T29" s="93">
        <f>+IF(ISERR(S29/R29*100),"N/A",ROUND(S29/R29*100,2))</f>
        <v>100</v>
      </c>
      <c r="U29" s="93" t="s">
        <v>227</v>
      </c>
      <c r="V29" s="93">
        <f>+IF(ISERR(U29/S29*100),"N/A",ROUND(U29/S29*100,2))</f>
        <v>26.85</v>
      </c>
      <c r="W29" s="94">
        <f>+IF(ISERR(U29/R29*100),"N/A",ROUND(U29/R29*100,2))</f>
        <v>26.85</v>
      </c>
    </row>
    <row r="30" spans="2:27" ht="22.5" customHeight="1" thickTop="1" thickBot="1" x14ac:dyDescent="0.25">
      <c r="B30" s="59" t="s">
        <v>71</v>
      </c>
      <c r="C30" s="60"/>
      <c r="D30" s="60"/>
      <c r="E30" s="60"/>
      <c r="F30" s="60"/>
      <c r="G30" s="60"/>
      <c r="H30" s="61"/>
      <c r="I30" s="61"/>
      <c r="J30" s="61"/>
      <c r="K30" s="61"/>
      <c r="L30" s="61"/>
      <c r="M30" s="61"/>
      <c r="N30" s="61"/>
      <c r="O30" s="61"/>
      <c r="P30" s="61"/>
      <c r="Q30" s="61"/>
      <c r="R30" s="61"/>
      <c r="S30" s="61"/>
      <c r="T30" s="61"/>
      <c r="U30" s="61"/>
      <c r="V30" s="61"/>
      <c r="W30" s="62"/>
    </row>
    <row r="31" spans="2:27" ht="37.5" customHeight="1" thickTop="1" x14ac:dyDescent="0.2">
      <c r="B31" s="157" t="s">
        <v>2616</v>
      </c>
      <c r="C31" s="158"/>
      <c r="D31" s="158"/>
      <c r="E31" s="158"/>
      <c r="F31" s="158"/>
      <c r="G31" s="158"/>
      <c r="H31" s="158"/>
      <c r="I31" s="158"/>
      <c r="J31" s="158"/>
      <c r="K31" s="158"/>
      <c r="L31" s="158"/>
      <c r="M31" s="158"/>
      <c r="N31" s="158"/>
      <c r="O31" s="158"/>
      <c r="P31" s="158"/>
      <c r="Q31" s="158"/>
      <c r="R31" s="158"/>
      <c r="S31" s="158"/>
      <c r="T31" s="158"/>
      <c r="U31" s="158"/>
      <c r="V31" s="158"/>
      <c r="W31" s="159"/>
    </row>
    <row r="32" spans="2:27" ht="87" customHeight="1" thickBot="1" x14ac:dyDescent="0.25">
      <c r="B32" s="176"/>
      <c r="C32" s="177"/>
      <c r="D32" s="177"/>
      <c r="E32" s="177"/>
      <c r="F32" s="177"/>
      <c r="G32" s="177"/>
      <c r="H32" s="177"/>
      <c r="I32" s="177"/>
      <c r="J32" s="177"/>
      <c r="K32" s="177"/>
      <c r="L32" s="177"/>
      <c r="M32" s="177"/>
      <c r="N32" s="177"/>
      <c r="O32" s="177"/>
      <c r="P32" s="177"/>
      <c r="Q32" s="177"/>
      <c r="R32" s="177"/>
      <c r="S32" s="177"/>
      <c r="T32" s="177"/>
      <c r="U32" s="177"/>
      <c r="V32" s="177"/>
      <c r="W32" s="178"/>
    </row>
    <row r="33" spans="2:23" ht="37.5" customHeight="1" thickTop="1" x14ac:dyDescent="0.2">
      <c r="B33" s="157" t="s">
        <v>2617</v>
      </c>
      <c r="C33" s="158"/>
      <c r="D33" s="158"/>
      <c r="E33" s="158"/>
      <c r="F33" s="158"/>
      <c r="G33" s="158"/>
      <c r="H33" s="158"/>
      <c r="I33" s="158"/>
      <c r="J33" s="158"/>
      <c r="K33" s="158"/>
      <c r="L33" s="158"/>
      <c r="M33" s="158"/>
      <c r="N33" s="158"/>
      <c r="O33" s="158"/>
      <c r="P33" s="158"/>
      <c r="Q33" s="158"/>
      <c r="R33" s="158"/>
      <c r="S33" s="158"/>
      <c r="T33" s="158"/>
      <c r="U33" s="158"/>
      <c r="V33" s="158"/>
      <c r="W33" s="159"/>
    </row>
    <row r="34" spans="2:23" ht="81" customHeight="1" thickBot="1" x14ac:dyDescent="0.25">
      <c r="B34" s="176"/>
      <c r="C34" s="177"/>
      <c r="D34" s="177"/>
      <c r="E34" s="177"/>
      <c r="F34" s="177"/>
      <c r="G34" s="177"/>
      <c r="H34" s="177"/>
      <c r="I34" s="177"/>
      <c r="J34" s="177"/>
      <c r="K34" s="177"/>
      <c r="L34" s="177"/>
      <c r="M34" s="177"/>
      <c r="N34" s="177"/>
      <c r="O34" s="177"/>
      <c r="P34" s="177"/>
      <c r="Q34" s="177"/>
      <c r="R34" s="177"/>
      <c r="S34" s="177"/>
      <c r="T34" s="177"/>
      <c r="U34" s="177"/>
      <c r="V34" s="177"/>
      <c r="W34" s="178"/>
    </row>
    <row r="35" spans="2:23" ht="37.5" customHeight="1" thickTop="1" x14ac:dyDescent="0.2">
      <c r="B35" s="157" t="s">
        <v>2618</v>
      </c>
      <c r="C35" s="158"/>
      <c r="D35" s="158"/>
      <c r="E35" s="158"/>
      <c r="F35" s="158"/>
      <c r="G35" s="158"/>
      <c r="H35" s="158"/>
      <c r="I35" s="158"/>
      <c r="J35" s="158"/>
      <c r="K35" s="158"/>
      <c r="L35" s="158"/>
      <c r="M35" s="158"/>
      <c r="N35" s="158"/>
      <c r="O35" s="158"/>
      <c r="P35" s="158"/>
      <c r="Q35" s="158"/>
      <c r="R35" s="158"/>
      <c r="S35" s="158"/>
      <c r="T35" s="158"/>
      <c r="U35" s="158"/>
      <c r="V35" s="158"/>
      <c r="W35" s="159"/>
    </row>
    <row r="36" spans="2:23" ht="78" customHeight="1" thickBot="1" x14ac:dyDescent="0.25">
      <c r="B36" s="160"/>
      <c r="C36" s="161"/>
      <c r="D36" s="161"/>
      <c r="E36" s="161"/>
      <c r="F36" s="161"/>
      <c r="G36" s="161"/>
      <c r="H36" s="161"/>
      <c r="I36" s="161"/>
      <c r="J36" s="161"/>
      <c r="K36" s="161"/>
      <c r="L36" s="161"/>
      <c r="M36" s="161"/>
      <c r="N36" s="161"/>
      <c r="O36" s="161"/>
      <c r="P36" s="161"/>
      <c r="Q36" s="161"/>
      <c r="R36" s="161"/>
      <c r="S36" s="161"/>
      <c r="T36" s="161"/>
      <c r="U36" s="161"/>
      <c r="V36" s="161"/>
      <c r="W36" s="162"/>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52"/>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296</v>
      </c>
      <c r="D4" s="209" t="s">
        <v>295</v>
      </c>
      <c r="E4" s="209"/>
      <c r="F4" s="209"/>
      <c r="G4" s="209"/>
      <c r="H4" s="210"/>
      <c r="J4" s="211" t="s">
        <v>6</v>
      </c>
      <c r="K4" s="209"/>
      <c r="L4" s="64" t="s">
        <v>294</v>
      </c>
      <c r="M4" s="212" t="s">
        <v>293</v>
      </c>
      <c r="N4" s="212"/>
      <c r="O4" s="212"/>
      <c r="P4" s="212"/>
      <c r="Q4" s="213"/>
      <c r="R4" s="65"/>
      <c r="S4" s="214" t="s">
        <v>2342</v>
      </c>
      <c r="T4" s="215"/>
      <c r="U4" s="215"/>
      <c r="V4" s="202" t="s">
        <v>292</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45.75" customHeight="1" thickBot="1" x14ac:dyDescent="0.25">
      <c r="B6" s="66" t="s">
        <v>11</v>
      </c>
      <c r="C6" s="67" t="s">
        <v>278</v>
      </c>
      <c r="D6" s="198" t="s">
        <v>291</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276</v>
      </c>
      <c r="D7" s="200" t="s">
        <v>290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273</v>
      </c>
      <c r="D8" s="200" t="s">
        <v>289</v>
      </c>
      <c r="E8" s="200"/>
      <c r="F8" s="200"/>
      <c r="G8" s="200"/>
      <c r="H8" s="200"/>
      <c r="J8" s="71" t="s">
        <v>288</v>
      </c>
      <c r="K8" s="71" t="s">
        <v>287</v>
      </c>
      <c r="L8" s="71" t="s">
        <v>91</v>
      </c>
      <c r="M8" s="71" t="s">
        <v>91</v>
      </c>
      <c r="N8" s="70"/>
      <c r="P8" s="201" t="s">
        <v>10</v>
      </c>
      <c r="Q8" s="201"/>
      <c r="R8" s="201"/>
      <c r="S8" s="201"/>
      <c r="T8" s="201"/>
      <c r="U8" s="201"/>
      <c r="V8" s="201"/>
      <c r="W8" s="201"/>
    </row>
    <row r="9" spans="1:25" ht="30" customHeight="1" x14ac:dyDescent="0.2">
      <c r="B9" s="68"/>
      <c r="C9" s="67" t="s">
        <v>271</v>
      </c>
      <c r="D9" s="200" t="s">
        <v>286</v>
      </c>
      <c r="E9" s="200"/>
      <c r="F9" s="200"/>
      <c r="G9" s="200"/>
      <c r="H9" s="200"/>
      <c r="I9" s="200" t="s">
        <v>10</v>
      </c>
      <c r="J9" s="200"/>
      <c r="K9" s="200"/>
      <c r="L9" s="200"/>
      <c r="M9" s="200"/>
      <c r="N9" s="200"/>
      <c r="O9" s="200"/>
      <c r="P9" s="200"/>
      <c r="Q9" s="200"/>
      <c r="R9" s="200"/>
      <c r="S9" s="200"/>
      <c r="T9" s="200"/>
      <c r="U9" s="200"/>
      <c r="V9" s="200"/>
      <c r="W9" s="201"/>
    </row>
    <row r="10" spans="1:25" ht="30" customHeight="1" x14ac:dyDescent="0.2">
      <c r="B10" s="68"/>
      <c r="C10" s="67" t="s">
        <v>265</v>
      </c>
      <c r="D10" s="200" t="s">
        <v>285</v>
      </c>
      <c r="E10" s="200"/>
      <c r="F10" s="200"/>
      <c r="G10" s="200"/>
      <c r="H10" s="200"/>
      <c r="I10" s="201" t="s">
        <v>10</v>
      </c>
      <c r="J10" s="201"/>
      <c r="K10" s="201"/>
      <c r="L10" s="201"/>
      <c r="M10" s="201"/>
      <c r="N10" s="201"/>
      <c r="O10" s="201"/>
      <c r="P10" s="201"/>
      <c r="Q10" s="201"/>
      <c r="R10" s="201"/>
      <c r="S10" s="201"/>
      <c r="T10" s="201"/>
      <c r="U10" s="201"/>
      <c r="V10" s="201"/>
      <c r="W10" s="201"/>
    </row>
    <row r="11" spans="1:25" ht="25.5" customHeight="1" thickBot="1" x14ac:dyDescent="0.25">
      <c r="B11" s="68"/>
      <c r="C11" s="201" t="s">
        <v>10</v>
      </c>
      <c r="D11" s="201"/>
      <c r="E11" s="201"/>
      <c r="F11" s="201"/>
      <c r="G11" s="201"/>
      <c r="H11" s="201"/>
      <c r="I11" s="201"/>
      <c r="J11" s="201"/>
      <c r="K11" s="201"/>
      <c r="L11" s="201"/>
      <c r="M11" s="201"/>
      <c r="N11" s="201"/>
      <c r="O11" s="201"/>
      <c r="P11" s="201"/>
      <c r="Q11" s="201"/>
      <c r="R11" s="201"/>
      <c r="S11" s="201"/>
      <c r="T11" s="201"/>
      <c r="U11" s="201"/>
      <c r="V11" s="201"/>
      <c r="W11" s="201"/>
    </row>
    <row r="12" spans="1:25" ht="66.75" customHeight="1" thickTop="1" thickBot="1" x14ac:dyDescent="0.25">
      <c r="B12" s="72" t="s">
        <v>22</v>
      </c>
      <c r="C12" s="202" t="s">
        <v>284</v>
      </c>
      <c r="D12" s="202"/>
      <c r="E12" s="202"/>
      <c r="F12" s="202"/>
      <c r="G12" s="202"/>
      <c r="H12" s="202"/>
      <c r="I12" s="202"/>
      <c r="J12" s="202"/>
      <c r="K12" s="202"/>
      <c r="L12" s="202"/>
      <c r="M12" s="202"/>
      <c r="N12" s="202"/>
      <c r="O12" s="202"/>
      <c r="P12" s="202"/>
      <c r="Q12" s="202"/>
      <c r="R12" s="202"/>
      <c r="S12" s="202"/>
      <c r="T12" s="202"/>
      <c r="U12" s="202"/>
      <c r="V12" s="202"/>
      <c r="W12" s="203"/>
    </row>
    <row r="13" spans="1:25" ht="9" customHeight="1" thickTop="1" thickBot="1" x14ac:dyDescent="0.25"/>
    <row r="14" spans="1:25" ht="21.75" customHeight="1" thickTop="1" thickBot="1" x14ac:dyDescent="0.25">
      <c r="B14" s="59" t="s">
        <v>24</v>
      </c>
      <c r="C14" s="60"/>
      <c r="D14" s="60"/>
      <c r="E14" s="60"/>
      <c r="F14" s="60"/>
      <c r="G14" s="60"/>
      <c r="H14" s="61"/>
      <c r="I14" s="61"/>
      <c r="J14" s="61"/>
      <c r="K14" s="61"/>
      <c r="L14" s="61"/>
      <c r="M14" s="61"/>
      <c r="N14" s="61"/>
      <c r="O14" s="61"/>
      <c r="P14" s="61"/>
      <c r="Q14" s="61"/>
      <c r="R14" s="61"/>
      <c r="S14" s="61"/>
      <c r="T14" s="61"/>
      <c r="U14" s="61"/>
      <c r="V14" s="61"/>
      <c r="W14" s="62"/>
    </row>
    <row r="15" spans="1:25" ht="19.5" customHeight="1" thickTop="1" x14ac:dyDescent="0.2">
      <c r="B15" s="204" t="s">
        <v>25</v>
      </c>
      <c r="C15" s="205"/>
      <c r="D15" s="205"/>
      <c r="E15" s="205"/>
      <c r="F15" s="205"/>
      <c r="G15" s="205"/>
      <c r="H15" s="205"/>
      <c r="I15" s="205"/>
      <c r="J15" s="75"/>
      <c r="K15" s="205" t="s">
        <v>26</v>
      </c>
      <c r="L15" s="205"/>
      <c r="M15" s="205"/>
      <c r="N15" s="205"/>
      <c r="O15" s="205"/>
      <c r="P15" s="205"/>
      <c r="Q15" s="205"/>
      <c r="R15" s="76"/>
      <c r="S15" s="205" t="s">
        <v>27</v>
      </c>
      <c r="T15" s="205"/>
      <c r="U15" s="205"/>
      <c r="V15" s="205"/>
      <c r="W15" s="206"/>
    </row>
    <row r="16" spans="1:25" ht="69" customHeight="1" x14ac:dyDescent="0.2">
      <c r="B16" s="66" t="s">
        <v>28</v>
      </c>
      <c r="C16" s="198" t="s">
        <v>10</v>
      </c>
      <c r="D16" s="198"/>
      <c r="E16" s="198"/>
      <c r="F16" s="198"/>
      <c r="G16" s="198"/>
      <c r="H16" s="198"/>
      <c r="I16" s="198"/>
      <c r="J16" s="73"/>
      <c r="K16" s="73" t="s">
        <v>29</v>
      </c>
      <c r="L16" s="198" t="s">
        <v>10</v>
      </c>
      <c r="M16" s="198"/>
      <c r="N16" s="198"/>
      <c r="O16" s="198"/>
      <c r="P16" s="198"/>
      <c r="Q16" s="198"/>
      <c r="S16" s="73" t="s">
        <v>30</v>
      </c>
      <c r="T16" s="199" t="s">
        <v>283</v>
      </c>
      <c r="U16" s="199"/>
      <c r="V16" s="199"/>
      <c r="W16" s="199"/>
    </row>
    <row r="17" spans="2:27" ht="86.25" customHeight="1" x14ac:dyDescent="0.2">
      <c r="B17" s="66" t="s">
        <v>32</v>
      </c>
      <c r="C17" s="198" t="s">
        <v>10</v>
      </c>
      <c r="D17" s="198"/>
      <c r="E17" s="198"/>
      <c r="F17" s="198"/>
      <c r="G17" s="198"/>
      <c r="H17" s="198"/>
      <c r="I17" s="198"/>
      <c r="J17" s="73"/>
      <c r="K17" s="73" t="s">
        <v>32</v>
      </c>
      <c r="L17" s="198" t="s">
        <v>10</v>
      </c>
      <c r="M17" s="198"/>
      <c r="N17" s="198"/>
      <c r="O17" s="198"/>
      <c r="P17" s="198"/>
      <c r="Q17" s="198"/>
      <c r="S17" s="73" t="s">
        <v>33</v>
      </c>
      <c r="T17" s="199" t="s">
        <v>10</v>
      </c>
      <c r="U17" s="199"/>
      <c r="V17" s="199"/>
      <c r="W17" s="199"/>
    </row>
    <row r="18" spans="2:27" ht="25.5" customHeight="1" thickBot="1" x14ac:dyDescent="0.25">
      <c r="B18" s="77" t="s">
        <v>34</v>
      </c>
      <c r="C18" s="182" t="s">
        <v>10</v>
      </c>
      <c r="D18" s="182"/>
      <c r="E18" s="182"/>
      <c r="F18" s="182"/>
      <c r="G18" s="182"/>
      <c r="H18" s="182"/>
      <c r="I18" s="182"/>
      <c r="J18" s="182"/>
      <c r="K18" s="182"/>
      <c r="L18" s="182"/>
      <c r="M18" s="182"/>
      <c r="N18" s="182"/>
      <c r="O18" s="182"/>
      <c r="P18" s="182"/>
      <c r="Q18" s="182"/>
      <c r="R18" s="182"/>
      <c r="S18" s="182"/>
      <c r="T18" s="182"/>
      <c r="U18" s="182"/>
      <c r="V18" s="182"/>
      <c r="W18" s="183"/>
    </row>
    <row r="19" spans="2:27" ht="21.75" customHeight="1" thickTop="1" thickBot="1" x14ac:dyDescent="0.25">
      <c r="B19" s="59" t="s">
        <v>35</v>
      </c>
      <c r="C19" s="60"/>
      <c r="D19" s="60"/>
      <c r="E19" s="60"/>
      <c r="F19" s="60"/>
      <c r="G19" s="60"/>
      <c r="H19" s="61"/>
      <c r="I19" s="61"/>
      <c r="J19" s="61"/>
      <c r="K19" s="61"/>
      <c r="L19" s="61"/>
      <c r="M19" s="61"/>
      <c r="N19" s="61"/>
      <c r="O19" s="61"/>
      <c r="P19" s="61"/>
      <c r="Q19" s="61"/>
      <c r="R19" s="61"/>
      <c r="S19" s="61"/>
      <c r="T19" s="61"/>
      <c r="U19" s="61"/>
      <c r="V19" s="61"/>
      <c r="W19" s="62"/>
    </row>
    <row r="20" spans="2:27" ht="25.5" customHeight="1" thickTop="1" thickBot="1" x14ac:dyDescent="0.25">
      <c r="B20" s="184" t="s">
        <v>36</v>
      </c>
      <c r="C20" s="185"/>
      <c r="D20" s="185"/>
      <c r="E20" s="185"/>
      <c r="F20" s="185"/>
      <c r="G20" s="185"/>
      <c r="H20" s="185"/>
      <c r="I20" s="185"/>
      <c r="J20" s="185"/>
      <c r="K20" s="185"/>
      <c r="L20" s="185"/>
      <c r="M20" s="185"/>
      <c r="N20" s="185"/>
      <c r="O20" s="185"/>
      <c r="P20" s="185"/>
      <c r="Q20" s="185"/>
      <c r="R20" s="185"/>
      <c r="S20" s="185"/>
      <c r="T20" s="186"/>
      <c r="U20" s="170" t="s">
        <v>37</v>
      </c>
      <c r="V20" s="169"/>
      <c r="W20" s="171"/>
    </row>
    <row r="21" spans="2:27" ht="14.25" customHeight="1" x14ac:dyDescent="0.2">
      <c r="B21" s="187" t="s">
        <v>38</v>
      </c>
      <c r="C21" s="188"/>
      <c r="D21" s="188"/>
      <c r="E21" s="188"/>
      <c r="F21" s="188"/>
      <c r="G21" s="188"/>
      <c r="H21" s="188"/>
      <c r="I21" s="188"/>
      <c r="J21" s="188"/>
      <c r="K21" s="188"/>
      <c r="L21" s="188"/>
      <c r="M21" s="188" t="s">
        <v>39</v>
      </c>
      <c r="N21" s="188"/>
      <c r="O21" s="188" t="s">
        <v>40</v>
      </c>
      <c r="P21" s="188"/>
      <c r="Q21" s="188" t="s">
        <v>41</v>
      </c>
      <c r="R21" s="188"/>
      <c r="S21" s="188" t="s">
        <v>42</v>
      </c>
      <c r="T21" s="191" t="s">
        <v>43</v>
      </c>
      <c r="U21" s="193" t="s">
        <v>44</v>
      </c>
      <c r="V21" s="195" t="s">
        <v>45</v>
      </c>
      <c r="W21" s="196" t="s">
        <v>46</v>
      </c>
    </row>
    <row r="22" spans="2:27" ht="27" customHeight="1" thickBot="1" x14ac:dyDescent="0.25">
      <c r="B22" s="189"/>
      <c r="C22" s="190"/>
      <c r="D22" s="190"/>
      <c r="E22" s="190"/>
      <c r="F22" s="190"/>
      <c r="G22" s="190"/>
      <c r="H22" s="190"/>
      <c r="I22" s="190"/>
      <c r="J22" s="190"/>
      <c r="K22" s="190"/>
      <c r="L22" s="190"/>
      <c r="M22" s="190"/>
      <c r="N22" s="190"/>
      <c r="O22" s="190"/>
      <c r="P22" s="190"/>
      <c r="Q22" s="190"/>
      <c r="R22" s="190"/>
      <c r="S22" s="190"/>
      <c r="T22" s="192"/>
      <c r="U22" s="194"/>
      <c r="V22" s="190"/>
      <c r="W22" s="197"/>
      <c r="Z22" s="78" t="s">
        <v>10</v>
      </c>
      <c r="AA22" s="78" t="s">
        <v>47</v>
      </c>
    </row>
    <row r="23" spans="2:27" ht="56.25" customHeight="1" x14ac:dyDescent="0.2">
      <c r="B23" s="179" t="s">
        <v>282</v>
      </c>
      <c r="C23" s="180"/>
      <c r="D23" s="180"/>
      <c r="E23" s="180"/>
      <c r="F23" s="180"/>
      <c r="G23" s="180"/>
      <c r="H23" s="180"/>
      <c r="I23" s="180"/>
      <c r="J23" s="180"/>
      <c r="K23" s="180"/>
      <c r="L23" s="180"/>
      <c r="M23" s="181" t="s">
        <v>278</v>
      </c>
      <c r="N23" s="181"/>
      <c r="O23" s="181" t="s">
        <v>49</v>
      </c>
      <c r="P23" s="181"/>
      <c r="Q23" s="181" t="s">
        <v>50</v>
      </c>
      <c r="R23" s="181"/>
      <c r="S23" s="79" t="s">
        <v>51</v>
      </c>
      <c r="T23" s="79" t="s">
        <v>281</v>
      </c>
      <c r="U23" s="79" t="s">
        <v>281</v>
      </c>
      <c r="V23" s="79">
        <f t="shared" ref="V23:V32" si="0">+IF(ISERR(U23/T23*100),"N/A",ROUND(U23/T23*100,2))</f>
        <v>100</v>
      </c>
      <c r="W23" s="80">
        <f t="shared" ref="W23:W32" si="1">+IF(ISERR(U23/S23*100),"N/A",ROUND(U23/S23*100,2))</f>
        <v>40</v>
      </c>
    </row>
    <row r="24" spans="2:27" ht="56.25" customHeight="1" x14ac:dyDescent="0.2">
      <c r="B24" s="179" t="s">
        <v>280</v>
      </c>
      <c r="C24" s="180"/>
      <c r="D24" s="180"/>
      <c r="E24" s="180"/>
      <c r="F24" s="180"/>
      <c r="G24" s="180"/>
      <c r="H24" s="180"/>
      <c r="I24" s="180"/>
      <c r="J24" s="180"/>
      <c r="K24" s="180"/>
      <c r="L24" s="180"/>
      <c r="M24" s="181" t="s">
        <v>278</v>
      </c>
      <c r="N24" s="181"/>
      <c r="O24" s="181" t="s">
        <v>49</v>
      </c>
      <c r="P24" s="181"/>
      <c r="Q24" s="181" t="s">
        <v>50</v>
      </c>
      <c r="R24" s="181"/>
      <c r="S24" s="79" t="s">
        <v>51</v>
      </c>
      <c r="T24" s="79" t="s">
        <v>129</v>
      </c>
      <c r="U24" s="79" t="s">
        <v>129</v>
      </c>
      <c r="V24" s="79" t="str">
        <f t="shared" si="0"/>
        <v>N/A</v>
      </c>
      <c r="W24" s="80">
        <f t="shared" si="1"/>
        <v>0</v>
      </c>
    </row>
    <row r="25" spans="2:27" ht="56.25" customHeight="1" x14ac:dyDescent="0.2">
      <c r="B25" s="179" t="s">
        <v>279</v>
      </c>
      <c r="C25" s="180"/>
      <c r="D25" s="180"/>
      <c r="E25" s="180"/>
      <c r="F25" s="180"/>
      <c r="G25" s="180"/>
      <c r="H25" s="180"/>
      <c r="I25" s="180"/>
      <c r="J25" s="180"/>
      <c r="K25" s="180"/>
      <c r="L25" s="180"/>
      <c r="M25" s="181" t="s">
        <v>278</v>
      </c>
      <c r="N25" s="181"/>
      <c r="O25" s="181" t="s">
        <v>49</v>
      </c>
      <c r="P25" s="181"/>
      <c r="Q25" s="181" t="s">
        <v>50</v>
      </c>
      <c r="R25" s="181"/>
      <c r="S25" s="79" t="s">
        <v>51</v>
      </c>
      <c r="T25" s="79" t="s">
        <v>56</v>
      </c>
      <c r="U25" s="79" t="s">
        <v>56</v>
      </c>
      <c r="V25" s="79">
        <f t="shared" si="0"/>
        <v>100</v>
      </c>
      <c r="W25" s="80">
        <f t="shared" si="1"/>
        <v>50</v>
      </c>
    </row>
    <row r="26" spans="2:27" ht="56.25" customHeight="1" x14ac:dyDescent="0.2">
      <c r="B26" s="179" t="s">
        <v>277</v>
      </c>
      <c r="C26" s="180"/>
      <c r="D26" s="180"/>
      <c r="E26" s="180"/>
      <c r="F26" s="180"/>
      <c r="G26" s="180"/>
      <c r="H26" s="180"/>
      <c r="I26" s="180"/>
      <c r="J26" s="180"/>
      <c r="K26" s="180"/>
      <c r="L26" s="180"/>
      <c r="M26" s="181" t="s">
        <v>276</v>
      </c>
      <c r="N26" s="181"/>
      <c r="O26" s="181" t="s">
        <v>49</v>
      </c>
      <c r="P26" s="181"/>
      <c r="Q26" s="181" t="s">
        <v>50</v>
      </c>
      <c r="R26" s="181"/>
      <c r="S26" s="79" t="s">
        <v>51</v>
      </c>
      <c r="T26" s="79" t="s">
        <v>56</v>
      </c>
      <c r="U26" s="79" t="s">
        <v>56</v>
      </c>
      <c r="V26" s="79">
        <f t="shared" si="0"/>
        <v>100</v>
      </c>
      <c r="W26" s="80">
        <f t="shared" si="1"/>
        <v>50</v>
      </c>
    </row>
    <row r="27" spans="2:27" ht="56.25" customHeight="1" x14ac:dyDescent="0.2">
      <c r="B27" s="179" t="s">
        <v>275</v>
      </c>
      <c r="C27" s="180"/>
      <c r="D27" s="180"/>
      <c r="E27" s="180"/>
      <c r="F27" s="180"/>
      <c r="G27" s="180"/>
      <c r="H27" s="180"/>
      <c r="I27" s="180"/>
      <c r="J27" s="180"/>
      <c r="K27" s="180"/>
      <c r="L27" s="180"/>
      <c r="M27" s="181" t="s">
        <v>273</v>
      </c>
      <c r="N27" s="181"/>
      <c r="O27" s="181" t="s">
        <v>49</v>
      </c>
      <c r="P27" s="181"/>
      <c r="Q27" s="181" t="s">
        <v>50</v>
      </c>
      <c r="R27" s="181"/>
      <c r="S27" s="79" t="s">
        <v>51</v>
      </c>
      <c r="T27" s="79" t="s">
        <v>56</v>
      </c>
      <c r="U27" s="79" t="s">
        <v>56</v>
      </c>
      <c r="V27" s="79">
        <f t="shared" si="0"/>
        <v>100</v>
      </c>
      <c r="W27" s="80">
        <f t="shared" si="1"/>
        <v>50</v>
      </c>
    </row>
    <row r="28" spans="2:27" ht="56.25" customHeight="1" x14ac:dyDescent="0.2">
      <c r="B28" s="179" t="s">
        <v>274</v>
      </c>
      <c r="C28" s="180"/>
      <c r="D28" s="180"/>
      <c r="E28" s="180"/>
      <c r="F28" s="180"/>
      <c r="G28" s="180"/>
      <c r="H28" s="180"/>
      <c r="I28" s="180"/>
      <c r="J28" s="180"/>
      <c r="K28" s="180"/>
      <c r="L28" s="180"/>
      <c r="M28" s="181" t="s">
        <v>273</v>
      </c>
      <c r="N28" s="181"/>
      <c r="O28" s="181" t="s">
        <v>49</v>
      </c>
      <c r="P28" s="181"/>
      <c r="Q28" s="181" t="s">
        <v>50</v>
      </c>
      <c r="R28" s="181"/>
      <c r="S28" s="79" t="s">
        <v>51</v>
      </c>
      <c r="T28" s="79" t="s">
        <v>56</v>
      </c>
      <c r="U28" s="79" t="s">
        <v>56</v>
      </c>
      <c r="V28" s="79">
        <f t="shared" si="0"/>
        <v>100</v>
      </c>
      <c r="W28" s="80">
        <f t="shared" si="1"/>
        <v>50</v>
      </c>
    </row>
    <row r="29" spans="2:27" ht="56.25" customHeight="1" x14ac:dyDescent="0.2">
      <c r="B29" s="179" t="s">
        <v>272</v>
      </c>
      <c r="C29" s="180"/>
      <c r="D29" s="180"/>
      <c r="E29" s="180"/>
      <c r="F29" s="180"/>
      <c r="G29" s="180"/>
      <c r="H29" s="180"/>
      <c r="I29" s="180"/>
      <c r="J29" s="180"/>
      <c r="K29" s="180"/>
      <c r="L29" s="180"/>
      <c r="M29" s="181" t="s">
        <v>271</v>
      </c>
      <c r="N29" s="181"/>
      <c r="O29" s="181" t="s">
        <v>49</v>
      </c>
      <c r="P29" s="181"/>
      <c r="Q29" s="181" t="s">
        <v>50</v>
      </c>
      <c r="R29" s="181"/>
      <c r="S29" s="79" t="s">
        <v>51</v>
      </c>
      <c r="T29" s="79" t="s">
        <v>56</v>
      </c>
      <c r="U29" s="79" t="s">
        <v>56</v>
      </c>
      <c r="V29" s="79">
        <f t="shared" si="0"/>
        <v>100</v>
      </c>
      <c r="W29" s="80">
        <f t="shared" si="1"/>
        <v>50</v>
      </c>
    </row>
    <row r="30" spans="2:27" ht="56.25" customHeight="1" x14ac:dyDescent="0.2">
      <c r="B30" s="179" t="s">
        <v>270</v>
      </c>
      <c r="C30" s="180"/>
      <c r="D30" s="180"/>
      <c r="E30" s="180"/>
      <c r="F30" s="180"/>
      <c r="G30" s="180"/>
      <c r="H30" s="180"/>
      <c r="I30" s="180"/>
      <c r="J30" s="180"/>
      <c r="K30" s="180"/>
      <c r="L30" s="180"/>
      <c r="M30" s="181" t="s">
        <v>265</v>
      </c>
      <c r="N30" s="181"/>
      <c r="O30" s="181" t="s">
        <v>49</v>
      </c>
      <c r="P30" s="181"/>
      <c r="Q30" s="181" t="s">
        <v>50</v>
      </c>
      <c r="R30" s="181"/>
      <c r="S30" s="79" t="s">
        <v>51</v>
      </c>
      <c r="T30" s="79" t="s">
        <v>269</v>
      </c>
      <c r="U30" s="79" t="s">
        <v>269</v>
      </c>
      <c r="V30" s="79">
        <f t="shared" si="0"/>
        <v>100</v>
      </c>
      <c r="W30" s="80">
        <f t="shared" si="1"/>
        <v>21</v>
      </c>
    </row>
    <row r="31" spans="2:27" ht="56.25" customHeight="1" x14ac:dyDescent="0.2">
      <c r="B31" s="179" t="s">
        <v>268</v>
      </c>
      <c r="C31" s="180"/>
      <c r="D31" s="180"/>
      <c r="E31" s="180"/>
      <c r="F31" s="180"/>
      <c r="G31" s="180"/>
      <c r="H31" s="180"/>
      <c r="I31" s="180"/>
      <c r="J31" s="180"/>
      <c r="K31" s="180"/>
      <c r="L31" s="180"/>
      <c r="M31" s="181" t="s">
        <v>265</v>
      </c>
      <c r="N31" s="181"/>
      <c r="O31" s="181" t="s">
        <v>49</v>
      </c>
      <c r="P31" s="181"/>
      <c r="Q31" s="181" t="s">
        <v>50</v>
      </c>
      <c r="R31" s="181"/>
      <c r="S31" s="79" t="s">
        <v>51</v>
      </c>
      <c r="T31" s="79" t="s">
        <v>267</v>
      </c>
      <c r="U31" s="79" t="s">
        <v>267</v>
      </c>
      <c r="V31" s="79">
        <f t="shared" si="0"/>
        <v>100</v>
      </c>
      <c r="W31" s="80">
        <f t="shared" si="1"/>
        <v>10</v>
      </c>
    </row>
    <row r="32" spans="2:27" ht="56.25" customHeight="1" thickBot="1" x14ac:dyDescent="0.25">
      <c r="B32" s="179" t="s">
        <v>266</v>
      </c>
      <c r="C32" s="180"/>
      <c r="D32" s="180"/>
      <c r="E32" s="180"/>
      <c r="F32" s="180"/>
      <c r="G32" s="180"/>
      <c r="H32" s="180"/>
      <c r="I32" s="180"/>
      <c r="J32" s="180"/>
      <c r="K32" s="180"/>
      <c r="L32" s="180"/>
      <c r="M32" s="181" t="s">
        <v>265</v>
      </c>
      <c r="N32" s="181"/>
      <c r="O32" s="181" t="s">
        <v>49</v>
      </c>
      <c r="P32" s="181"/>
      <c r="Q32" s="181" t="s">
        <v>50</v>
      </c>
      <c r="R32" s="181"/>
      <c r="S32" s="79" t="s">
        <v>51</v>
      </c>
      <c r="T32" s="79" t="s">
        <v>239</v>
      </c>
      <c r="U32" s="79" t="s">
        <v>239</v>
      </c>
      <c r="V32" s="79">
        <f t="shared" si="0"/>
        <v>100</v>
      </c>
      <c r="W32" s="80">
        <f t="shared" si="1"/>
        <v>25</v>
      </c>
    </row>
    <row r="33" spans="2:25" ht="21.75" customHeight="1" thickTop="1" thickBot="1" x14ac:dyDescent="0.25">
      <c r="B33" s="59" t="s">
        <v>60</v>
      </c>
      <c r="C33" s="60"/>
      <c r="D33" s="60"/>
      <c r="E33" s="60"/>
      <c r="F33" s="60"/>
      <c r="G33" s="60"/>
      <c r="H33" s="61"/>
      <c r="I33" s="61"/>
      <c r="J33" s="61"/>
      <c r="K33" s="61"/>
      <c r="L33" s="61"/>
      <c r="M33" s="61"/>
      <c r="N33" s="61"/>
      <c r="O33" s="61"/>
      <c r="P33" s="61"/>
      <c r="Q33" s="61"/>
      <c r="R33" s="61"/>
      <c r="S33" s="61"/>
      <c r="T33" s="61"/>
      <c r="U33" s="61"/>
      <c r="V33" s="61"/>
      <c r="W33" s="62"/>
      <c r="X33" s="70"/>
    </row>
    <row r="34" spans="2:25" ht="29.25" customHeight="1" thickTop="1" thickBot="1" x14ac:dyDescent="0.25">
      <c r="B34" s="163" t="s">
        <v>2650</v>
      </c>
      <c r="C34" s="164"/>
      <c r="D34" s="164"/>
      <c r="E34" s="164"/>
      <c r="F34" s="164"/>
      <c r="G34" s="164"/>
      <c r="H34" s="164"/>
      <c r="I34" s="164"/>
      <c r="J34" s="164"/>
      <c r="K34" s="164"/>
      <c r="L34" s="164"/>
      <c r="M34" s="164"/>
      <c r="N34" s="164"/>
      <c r="O34" s="164"/>
      <c r="P34" s="164"/>
      <c r="Q34" s="165"/>
      <c r="R34" s="81" t="s">
        <v>42</v>
      </c>
      <c r="S34" s="169" t="s">
        <v>43</v>
      </c>
      <c r="T34" s="169"/>
      <c r="U34" s="82" t="s">
        <v>61</v>
      </c>
      <c r="V34" s="170" t="s">
        <v>62</v>
      </c>
      <c r="W34" s="171"/>
    </row>
    <row r="35" spans="2:25" ht="30.75" customHeight="1" thickBot="1" x14ac:dyDescent="0.25">
      <c r="B35" s="166"/>
      <c r="C35" s="167"/>
      <c r="D35" s="167"/>
      <c r="E35" s="167"/>
      <c r="F35" s="167"/>
      <c r="G35" s="167"/>
      <c r="H35" s="167"/>
      <c r="I35" s="167"/>
      <c r="J35" s="167"/>
      <c r="K35" s="167"/>
      <c r="L35" s="167"/>
      <c r="M35" s="167"/>
      <c r="N35" s="167"/>
      <c r="O35" s="167"/>
      <c r="P35" s="167"/>
      <c r="Q35" s="168"/>
      <c r="R35" s="83" t="s">
        <v>63</v>
      </c>
      <c r="S35" s="83" t="s">
        <v>63</v>
      </c>
      <c r="T35" s="83" t="s">
        <v>49</v>
      </c>
      <c r="U35" s="83" t="s">
        <v>63</v>
      </c>
      <c r="V35" s="83" t="s">
        <v>64</v>
      </c>
      <c r="W35" s="84" t="s">
        <v>65</v>
      </c>
      <c r="Y35" s="70"/>
    </row>
    <row r="36" spans="2:25" ht="23.25" customHeight="1" thickBot="1" x14ac:dyDescent="0.25">
      <c r="B36" s="172" t="s">
        <v>66</v>
      </c>
      <c r="C36" s="173"/>
      <c r="D36" s="173"/>
      <c r="E36" s="85" t="s">
        <v>263</v>
      </c>
      <c r="F36" s="85"/>
      <c r="G36" s="85"/>
      <c r="H36" s="86"/>
      <c r="I36" s="86"/>
      <c r="J36" s="86"/>
      <c r="K36" s="86"/>
      <c r="L36" s="86"/>
      <c r="M36" s="86"/>
      <c r="N36" s="86"/>
      <c r="O36" s="86"/>
      <c r="P36" s="87"/>
      <c r="Q36" s="87"/>
      <c r="R36" s="88" t="s">
        <v>264</v>
      </c>
      <c r="S36" s="88" t="s">
        <v>10</v>
      </c>
      <c r="T36" s="87"/>
      <c r="U36" s="88" t="s">
        <v>261</v>
      </c>
      <c r="V36" s="87"/>
      <c r="W36" s="89">
        <f t="shared" ref="W36:W45" si="2">+IF(ISERR(U36/R36*100),"N/A",ROUND(U36/R36*100,2))</f>
        <v>31.7</v>
      </c>
    </row>
    <row r="37" spans="2:25" ht="26.25" customHeight="1" x14ac:dyDescent="0.2">
      <c r="B37" s="174" t="s">
        <v>69</v>
      </c>
      <c r="C37" s="175"/>
      <c r="D37" s="175"/>
      <c r="E37" s="90" t="s">
        <v>263</v>
      </c>
      <c r="F37" s="90"/>
      <c r="G37" s="90"/>
      <c r="H37" s="91"/>
      <c r="I37" s="91"/>
      <c r="J37" s="91"/>
      <c r="K37" s="91"/>
      <c r="L37" s="91"/>
      <c r="M37" s="91"/>
      <c r="N37" s="91"/>
      <c r="O37" s="91"/>
      <c r="P37" s="92"/>
      <c r="Q37" s="92"/>
      <c r="R37" s="93" t="s">
        <v>262</v>
      </c>
      <c r="S37" s="93" t="s">
        <v>261</v>
      </c>
      <c r="T37" s="93">
        <f>+IF(ISERR(S37/R37*100),"N/A",ROUND(S37/R37*100,2))</f>
        <v>13.23</v>
      </c>
      <c r="U37" s="93" t="s">
        <v>261</v>
      </c>
      <c r="V37" s="93">
        <f>+IF(ISERR(U37/S37*100),"N/A",ROUND(U37/S37*100,2))</f>
        <v>100</v>
      </c>
      <c r="W37" s="94">
        <f t="shared" si="2"/>
        <v>13.23</v>
      </c>
    </row>
    <row r="38" spans="2:25" ht="23.25" customHeight="1" thickBot="1" x14ac:dyDescent="0.25">
      <c r="B38" s="172" t="s">
        <v>66</v>
      </c>
      <c r="C38" s="173"/>
      <c r="D38" s="173"/>
      <c r="E38" s="85" t="s">
        <v>260</v>
      </c>
      <c r="F38" s="85"/>
      <c r="G38" s="85"/>
      <c r="H38" s="86"/>
      <c r="I38" s="86"/>
      <c r="J38" s="86"/>
      <c r="K38" s="86"/>
      <c r="L38" s="86"/>
      <c r="M38" s="86"/>
      <c r="N38" s="86"/>
      <c r="O38" s="86"/>
      <c r="P38" s="87"/>
      <c r="Q38" s="87"/>
      <c r="R38" s="88" t="s">
        <v>259</v>
      </c>
      <c r="S38" s="88" t="s">
        <v>10</v>
      </c>
      <c r="T38" s="87"/>
      <c r="U38" s="88" t="s">
        <v>129</v>
      </c>
      <c r="V38" s="87"/>
      <c r="W38" s="89">
        <f t="shared" si="2"/>
        <v>0</v>
      </c>
    </row>
    <row r="39" spans="2:25" ht="26.25" customHeight="1" x14ac:dyDescent="0.2">
      <c r="B39" s="174" t="s">
        <v>69</v>
      </c>
      <c r="C39" s="175"/>
      <c r="D39" s="175"/>
      <c r="E39" s="90" t="s">
        <v>260</v>
      </c>
      <c r="F39" s="90"/>
      <c r="G39" s="90"/>
      <c r="H39" s="91"/>
      <c r="I39" s="91"/>
      <c r="J39" s="91"/>
      <c r="K39" s="91"/>
      <c r="L39" s="91"/>
      <c r="M39" s="91"/>
      <c r="N39" s="91"/>
      <c r="O39" s="91"/>
      <c r="P39" s="92"/>
      <c r="Q39" s="92"/>
      <c r="R39" s="93" t="s">
        <v>259</v>
      </c>
      <c r="S39" s="93" t="s">
        <v>129</v>
      </c>
      <c r="T39" s="93">
        <f>+IF(ISERR(S39/R39*100),"N/A",ROUND(S39/R39*100,2))</f>
        <v>0</v>
      </c>
      <c r="U39" s="93" t="s">
        <v>129</v>
      </c>
      <c r="V39" s="93" t="str">
        <f>+IF(ISERR(U39/S39*100),"N/A",ROUND(U39/S39*100,2))</f>
        <v>N/A</v>
      </c>
      <c r="W39" s="94">
        <f t="shared" si="2"/>
        <v>0</v>
      </c>
    </row>
    <row r="40" spans="2:25" ht="23.25" customHeight="1" thickBot="1" x14ac:dyDescent="0.25">
      <c r="B40" s="172" t="s">
        <v>66</v>
      </c>
      <c r="C40" s="173"/>
      <c r="D40" s="173"/>
      <c r="E40" s="85" t="s">
        <v>258</v>
      </c>
      <c r="F40" s="85"/>
      <c r="G40" s="85"/>
      <c r="H40" s="86"/>
      <c r="I40" s="86"/>
      <c r="J40" s="86"/>
      <c r="K40" s="86"/>
      <c r="L40" s="86"/>
      <c r="M40" s="86"/>
      <c r="N40" s="86"/>
      <c r="O40" s="86"/>
      <c r="P40" s="87"/>
      <c r="Q40" s="87"/>
      <c r="R40" s="88" t="s">
        <v>252</v>
      </c>
      <c r="S40" s="88" t="s">
        <v>10</v>
      </c>
      <c r="T40" s="87"/>
      <c r="U40" s="88" t="s">
        <v>129</v>
      </c>
      <c r="V40" s="87"/>
      <c r="W40" s="89">
        <f t="shared" si="2"/>
        <v>0</v>
      </c>
    </row>
    <row r="41" spans="2:25" ht="26.25" customHeight="1" x14ac:dyDescent="0.2">
      <c r="B41" s="174" t="s">
        <v>69</v>
      </c>
      <c r="C41" s="175"/>
      <c r="D41" s="175"/>
      <c r="E41" s="90" t="s">
        <v>258</v>
      </c>
      <c r="F41" s="90"/>
      <c r="G41" s="90"/>
      <c r="H41" s="91"/>
      <c r="I41" s="91"/>
      <c r="J41" s="91"/>
      <c r="K41" s="91"/>
      <c r="L41" s="91"/>
      <c r="M41" s="91"/>
      <c r="N41" s="91"/>
      <c r="O41" s="91"/>
      <c r="P41" s="92"/>
      <c r="Q41" s="92"/>
      <c r="R41" s="93" t="s">
        <v>257</v>
      </c>
      <c r="S41" s="93" t="s">
        <v>129</v>
      </c>
      <c r="T41" s="93">
        <f>+IF(ISERR(S41/R41*100),"N/A",ROUND(S41/R41*100,2))</f>
        <v>0</v>
      </c>
      <c r="U41" s="93" t="s">
        <v>129</v>
      </c>
      <c r="V41" s="93" t="str">
        <f>+IF(ISERR(U41/S41*100),"N/A",ROUND(U41/S41*100,2))</f>
        <v>N/A</v>
      </c>
      <c r="W41" s="94">
        <f t="shared" si="2"/>
        <v>0</v>
      </c>
    </row>
    <row r="42" spans="2:25" ht="23.25" customHeight="1" thickBot="1" x14ac:dyDescent="0.25">
      <c r="B42" s="172" t="s">
        <v>66</v>
      </c>
      <c r="C42" s="173"/>
      <c r="D42" s="173"/>
      <c r="E42" s="85" t="s">
        <v>256</v>
      </c>
      <c r="F42" s="85"/>
      <c r="G42" s="85"/>
      <c r="H42" s="86"/>
      <c r="I42" s="86"/>
      <c r="J42" s="86"/>
      <c r="K42" s="86"/>
      <c r="L42" s="86"/>
      <c r="M42" s="86"/>
      <c r="N42" s="86"/>
      <c r="O42" s="86"/>
      <c r="P42" s="87"/>
      <c r="Q42" s="87"/>
      <c r="R42" s="88" t="s">
        <v>255</v>
      </c>
      <c r="S42" s="88" t="s">
        <v>10</v>
      </c>
      <c r="T42" s="87"/>
      <c r="U42" s="88" t="s">
        <v>114</v>
      </c>
      <c r="V42" s="87"/>
      <c r="W42" s="89">
        <f t="shared" si="2"/>
        <v>1.54</v>
      </c>
    </row>
    <row r="43" spans="2:25" ht="26.25" customHeight="1" x14ac:dyDescent="0.2">
      <c r="B43" s="174" t="s">
        <v>69</v>
      </c>
      <c r="C43" s="175"/>
      <c r="D43" s="175"/>
      <c r="E43" s="90" t="s">
        <v>256</v>
      </c>
      <c r="F43" s="90"/>
      <c r="G43" s="90"/>
      <c r="H43" s="91"/>
      <c r="I43" s="91"/>
      <c r="J43" s="91"/>
      <c r="K43" s="91"/>
      <c r="L43" s="91"/>
      <c r="M43" s="91"/>
      <c r="N43" s="91"/>
      <c r="O43" s="91"/>
      <c r="P43" s="92"/>
      <c r="Q43" s="92"/>
      <c r="R43" s="93" t="s">
        <v>255</v>
      </c>
      <c r="S43" s="93" t="s">
        <v>114</v>
      </c>
      <c r="T43" s="93">
        <f>+IF(ISERR(S43/R43*100),"N/A",ROUND(S43/R43*100,2))</f>
        <v>1.54</v>
      </c>
      <c r="U43" s="93" t="s">
        <v>114</v>
      </c>
      <c r="V43" s="93">
        <f>+IF(ISERR(U43/S43*100),"N/A",ROUND(U43/S43*100,2))</f>
        <v>100</v>
      </c>
      <c r="W43" s="94">
        <f t="shared" si="2"/>
        <v>1.54</v>
      </c>
    </row>
    <row r="44" spans="2:25" ht="23.25" customHeight="1" thickBot="1" x14ac:dyDescent="0.25">
      <c r="B44" s="172" t="s">
        <v>66</v>
      </c>
      <c r="C44" s="173"/>
      <c r="D44" s="173"/>
      <c r="E44" s="85" t="s">
        <v>253</v>
      </c>
      <c r="F44" s="85"/>
      <c r="G44" s="85"/>
      <c r="H44" s="86"/>
      <c r="I44" s="86"/>
      <c r="J44" s="86"/>
      <c r="K44" s="86"/>
      <c r="L44" s="86"/>
      <c r="M44" s="86"/>
      <c r="N44" s="86"/>
      <c r="O44" s="86"/>
      <c r="P44" s="87"/>
      <c r="Q44" s="87"/>
      <c r="R44" s="88" t="s">
        <v>254</v>
      </c>
      <c r="S44" s="88" t="s">
        <v>10</v>
      </c>
      <c r="T44" s="87"/>
      <c r="U44" s="88" t="s">
        <v>250</v>
      </c>
      <c r="V44" s="87"/>
      <c r="W44" s="89">
        <f t="shared" si="2"/>
        <v>4.53</v>
      </c>
    </row>
    <row r="45" spans="2:25" ht="26.25" customHeight="1" thickBot="1" x14ac:dyDescent="0.25">
      <c r="B45" s="174" t="s">
        <v>69</v>
      </c>
      <c r="C45" s="175"/>
      <c r="D45" s="175"/>
      <c r="E45" s="90" t="s">
        <v>253</v>
      </c>
      <c r="F45" s="90"/>
      <c r="G45" s="90"/>
      <c r="H45" s="91"/>
      <c r="I45" s="91"/>
      <c r="J45" s="91"/>
      <c r="K45" s="91"/>
      <c r="L45" s="91"/>
      <c r="M45" s="91"/>
      <c r="N45" s="91"/>
      <c r="O45" s="91"/>
      <c r="P45" s="92"/>
      <c r="Q45" s="92"/>
      <c r="R45" s="93" t="s">
        <v>252</v>
      </c>
      <c r="S45" s="93" t="s">
        <v>251</v>
      </c>
      <c r="T45" s="93">
        <f>+IF(ISERR(S45/R45*100),"N/A",ROUND(S45/R45*100,2))</f>
        <v>5.57</v>
      </c>
      <c r="U45" s="93" t="s">
        <v>250</v>
      </c>
      <c r="V45" s="93">
        <f>+IF(ISERR(U45/S45*100),"N/A",ROUND(U45/S45*100,2))</f>
        <v>96.57</v>
      </c>
      <c r="W45" s="94">
        <f t="shared" si="2"/>
        <v>5.38</v>
      </c>
    </row>
    <row r="46" spans="2:25" ht="22.5" customHeight="1" thickTop="1" thickBot="1" x14ac:dyDescent="0.25">
      <c r="B46" s="59" t="s">
        <v>71</v>
      </c>
      <c r="C46" s="60"/>
      <c r="D46" s="60"/>
      <c r="E46" s="60"/>
      <c r="F46" s="60"/>
      <c r="G46" s="60"/>
      <c r="H46" s="61"/>
      <c r="I46" s="61"/>
      <c r="J46" s="61"/>
      <c r="K46" s="61"/>
      <c r="L46" s="61"/>
      <c r="M46" s="61"/>
      <c r="N46" s="61"/>
      <c r="O46" s="61"/>
      <c r="P46" s="61"/>
      <c r="Q46" s="61"/>
      <c r="R46" s="61"/>
      <c r="S46" s="61"/>
      <c r="T46" s="61"/>
      <c r="U46" s="61"/>
      <c r="V46" s="61"/>
      <c r="W46" s="62"/>
    </row>
    <row r="47" spans="2:25" ht="37.5" customHeight="1" thickTop="1" x14ac:dyDescent="0.2">
      <c r="B47" s="157" t="s">
        <v>2613</v>
      </c>
      <c r="C47" s="158"/>
      <c r="D47" s="158"/>
      <c r="E47" s="158"/>
      <c r="F47" s="158"/>
      <c r="G47" s="158"/>
      <c r="H47" s="158"/>
      <c r="I47" s="158"/>
      <c r="J47" s="158"/>
      <c r="K47" s="158"/>
      <c r="L47" s="158"/>
      <c r="M47" s="158"/>
      <c r="N47" s="158"/>
      <c r="O47" s="158"/>
      <c r="P47" s="158"/>
      <c r="Q47" s="158"/>
      <c r="R47" s="158"/>
      <c r="S47" s="158"/>
      <c r="T47" s="158"/>
      <c r="U47" s="158"/>
      <c r="V47" s="158"/>
      <c r="W47" s="159"/>
    </row>
    <row r="48" spans="2:25" ht="321" customHeight="1" thickBot="1" x14ac:dyDescent="0.25">
      <c r="B48" s="176"/>
      <c r="C48" s="177"/>
      <c r="D48" s="177"/>
      <c r="E48" s="177"/>
      <c r="F48" s="177"/>
      <c r="G48" s="177"/>
      <c r="H48" s="177"/>
      <c r="I48" s="177"/>
      <c r="J48" s="177"/>
      <c r="K48" s="177"/>
      <c r="L48" s="177"/>
      <c r="M48" s="177"/>
      <c r="N48" s="177"/>
      <c r="O48" s="177"/>
      <c r="P48" s="177"/>
      <c r="Q48" s="177"/>
      <c r="R48" s="177"/>
      <c r="S48" s="177"/>
      <c r="T48" s="177"/>
      <c r="U48" s="177"/>
      <c r="V48" s="177"/>
      <c r="W48" s="178"/>
    </row>
    <row r="49" spans="2:23" ht="37.5" customHeight="1" thickTop="1" x14ac:dyDescent="0.2">
      <c r="B49" s="157" t="s">
        <v>2614</v>
      </c>
      <c r="C49" s="158"/>
      <c r="D49" s="158"/>
      <c r="E49" s="158"/>
      <c r="F49" s="158"/>
      <c r="G49" s="158"/>
      <c r="H49" s="158"/>
      <c r="I49" s="158"/>
      <c r="J49" s="158"/>
      <c r="K49" s="158"/>
      <c r="L49" s="158"/>
      <c r="M49" s="158"/>
      <c r="N49" s="158"/>
      <c r="O49" s="158"/>
      <c r="P49" s="158"/>
      <c r="Q49" s="158"/>
      <c r="R49" s="158"/>
      <c r="S49" s="158"/>
      <c r="T49" s="158"/>
      <c r="U49" s="158"/>
      <c r="V49" s="158"/>
      <c r="W49" s="159"/>
    </row>
    <row r="50" spans="2:23" ht="142.5" customHeight="1" thickBot="1" x14ac:dyDescent="0.25">
      <c r="B50" s="176"/>
      <c r="C50" s="177"/>
      <c r="D50" s="177"/>
      <c r="E50" s="177"/>
      <c r="F50" s="177"/>
      <c r="G50" s="177"/>
      <c r="H50" s="177"/>
      <c r="I50" s="177"/>
      <c r="J50" s="177"/>
      <c r="K50" s="177"/>
      <c r="L50" s="177"/>
      <c r="M50" s="177"/>
      <c r="N50" s="177"/>
      <c r="O50" s="177"/>
      <c r="P50" s="177"/>
      <c r="Q50" s="177"/>
      <c r="R50" s="177"/>
      <c r="S50" s="177"/>
      <c r="T50" s="177"/>
      <c r="U50" s="177"/>
      <c r="V50" s="177"/>
      <c r="W50" s="178"/>
    </row>
    <row r="51" spans="2:23" ht="37.5" customHeight="1" thickTop="1" x14ac:dyDescent="0.2">
      <c r="B51" s="157" t="s">
        <v>2615</v>
      </c>
      <c r="C51" s="158"/>
      <c r="D51" s="158"/>
      <c r="E51" s="158"/>
      <c r="F51" s="158"/>
      <c r="G51" s="158"/>
      <c r="H51" s="158"/>
      <c r="I51" s="158"/>
      <c r="J51" s="158"/>
      <c r="K51" s="158"/>
      <c r="L51" s="158"/>
      <c r="M51" s="158"/>
      <c r="N51" s="158"/>
      <c r="O51" s="158"/>
      <c r="P51" s="158"/>
      <c r="Q51" s="158"/>
      <c r="R51" s="158"/>
      <c r="S51" s="158"/>
      <c r="T51" s="158"/>
      <c r="U51" s="158"/>
      <c r="V51" s="158"/>
      <c r="W51" s="159"/>
    </row>
    <row r="52" spans="2:23" ht="138" customHeight="1" thickBot="1" x14ac:dyDescent="0.25">
      <c r="B52" s="160"/>
      <c r="C52" s="161"/>
      <c r="D52" s="161"/>
      <c r="E52" s="161"/>
      <c r="F52" s="161"/>
      <c r="G52" s="161"/>
      <c r="H52" s="161"/>
      <c r="I52" s="161"/>
      <c r="J52" s="161"/>
      <c r="K52" s="161"/>
      <c r="L52" s="161"/>
      <c r="M52" s="161"/>
      <c r="N52" s="161"/>
      <c r="O52" s="161"/>
      <c r="P52" s="161"/>
      <c r="Q52" s="161"/>
      <c r="R52" s="161"/>
      <c r="S52" s="161"/>
      <c r="T52" s="161"/>
      <c r="U52" s="161"/>
      <c r="V52" s="161"/>
      <c r="W52" s="162"/>
    </row>
  </sheetData>
  <mergeCells count="99">
    <mergeCell ref="B39:D39"/>
    <mergeCell ref="B40:D40"/>
    <mergeCell ref="B49:W50"/>
    <mergeCell ref="B51:W52"/>
    <mergeCell ref="B41:D41"/>
    <mergeCell ref="B42:D42"/>
    <mergeCell ref="B43:D43"/>
    <mergeCell ref="B44:D44"/>
    <mergeCell ref="B45:D45"/>
    <mergeCell ref="B47:W48"/>
    <mergeCell ref="S34:T34"/>
    <mergeCell ref="V34:W34"/>
    <mergeCell ref="B36:D36"/>
    <mergeCell ref="B37:D37"/>
    <mergeCell ref="B38:D38"/>
    <mergeCell ref="B32:L32"/>
    <mergeCell ref="M32:N32"/>
    <mergeCell ref="O32:P32"/>
    <mergeCell ref="Q32:R32"/>
    <mergeCell ref="B34:Q35"/>
    <mergeCell ref="B30:L30"/>
    <mergeCell ref="M30:N30"/>
    <mergeCell ref="O30:P30"/>
    <mergeCell ref="Q30:R30"/>
    <mergeCell ref="B31:L31"/>
    <mergeCell ref="M31:N31"/>
    <mergeCell ref="O31:P31"/>
    <mergeCell ref="Q31:R31"/>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3:L23"/>
    <mergeCell ref="M23:N23"/>
    <mergeCell ref="O23:P23"/>
    <mergeCell ref="Q23:R23"/>
    <mergeCell ref="B21:L22"/>
    <mergeCell ref="M21:N22"/>
    <mergeCell ref="O21:P22"/>
    <mergeCell ref="C16:I16"/>
    <mergeCell ref="L16:Q16"/>
    <mergeCell ref="T16:W16"/>
    <mergeCell ref="Q21:R22"/>
    <mergeCell ref="S21:S22"/>
    <mergeCell ref="T21:T22"/>
    <mergeCell ref="C17:I17"/>
    <mergeCell ref="L17:Q17"/>
    <mergeCell ref="T17:W17"/>
    <mergeCell ref="C18:W18"/>
    <mergeCell ref="B20:T20"/>
    <mergeCell ref="U20:W20"/>
    <mergeCell ref="U21:U22"/>
    <mergeCell ref="V21:V22"/>
    <mergeCell ref="W21:W22"/>
    <mergeCell ref="D10:H10"/>
    <mergeCell ref="I10:W10"/>
    <mergeCell ref="C11:W11"/>
    <mergeCell ref="C12:W12"/>
    <mergeCell ref="B15:I15"/>
    <mergeCell ref="K15:Q15"/>
    <mergeCell ref="S15:W15"/>
    <mergeCell ref="D7:H7"/>
    <mergeCell ref="O7:W7"/>
    <mergeCell ref="D8:H8"/>
    <mergeCell ref="P8:W8"/>
    <mergeCell ref="D9:H9"/>
    <mergeCell ref="I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45" min="1" max="22" man="1"/>
    <brk id="50" min="1" max="2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314</v>
      </c>
      <c r="D4" s="209" t="s">
        <v>313</v>
      </c>
      <c r="E4" s="209"/>
      <c r="F4" s="209"/>
      <c r="G4" s="209"/>
      <c r="H4" s="210"/>
      <c r="J4" s="211" t="s">
        <v>6</v>
      </c>
      <c r="K4" s="209"/>
      <c r="L4" s="64" t="s">
        <v>312</v>
      </c>
      <c r="M4" s="212" t="s">
        <v>311</v>
      </c>
      <c r="N4" s="212"/>
      <c r="O4" s="212"/>
      <c r="P4" s="212"/>
      <c r="Q4" s="213"/>
      <c r="R4" s="65"/>
      <c r="S4" s="214" t="s">
        <v>2342</v>
      </c>
      <c r="T4" s="215"/>
      <c r="U4" s="215"/>
      <c r="V4" s="202" t="s">
        <v>310</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303</v>
      </c>
      <c r="D6" s="198" t="s">
        <v>309</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308</v>
      </c>
      <c r="K8" s="71" t="s">
        <v>91</v>
      </c>
      <c r="L8" s="71" t="s">
        <v>307</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306</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305</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thickBot="1" x14ac:dyDescent="0.25">
      <c r="B21" s="179" t="s">
        <v>304</v>
      </c>
      <c r="C21" s="180"/>
      <c r="D21" s="180"/>
      <c r="E21" s="180"/>
      <c r="F21" s="180"/>
      <c r="G21" s="180"/>
      <c r="H21" s="180"/>
      <c r="I21" s="180"/>
      <c r="J21" s="180"/>
      <c r="K21" s="180"/>
      <c r="L21" s="180"/>
      <c r="M21" s="181" t="s">
        <v>303</v>
      </c>
      <c r="N21" s="181"/>
      <c r="O21" s="181" t="s">
        <v>49</v>
      </c>
      <c r="P21" s="181"/>
      <c r="Q21" s="181" t="s">
        <v>50</v>
      </c>
      <c r="R21" s="181"/>
      <c r="S21" s="79" t="s">
        <v>302</v>
      </c>
      <c r="T21" s="79" t="s">
        <v>301</v>
      </c>
      <c r="U21" s="79" t="s">
        <v>300</v>
      </c>
      <c r="V21" s="79">
        <f>+IF(ISERR(U21/T21*100),"N/A",ROUND(U21/T21*100,2))</f>
        <v>119.4</v>
      </c>
      <c r="W21" s="80">
        <f>+IF(ISERR(U21/S21*100),"N/A",ROUND(U21/S21*100,2))</f>
        <v>114.29</v>
      </c>
    </row>
    <row r="22" spans="2:27" ht="21.75" customHeight="1" thickTop="1" thickBot="1" x14ac:dyDescent="0.25">
      <c r="B22" s="59" t="s">
        <v>60</v>
      </c>
      <c r="C22" s="60"/>
      <c r="D22" s="60"/>
      <c r="E22" s="60"/>
      <c r="F22" s="60"/>
      <c r="G22" s="60"/>
      <c r="H22" s="61"/>
      <c r="I22" s="61"/>
      <c r="J22" s="61"/>
      <c r="K22" s="61"/>
      <c r="L22" s="61"/>
      <c r="M22" s="61"/>
      <c r="N22" s="61"/>
      <c r="O22" s="61"/>
      <c r="P22" s="61"/>
      <c r="Q22" s="61"/>
      <c r="R22" s="61"/>
      <c r="S22" s="61"/>
      <c r="T22" s="61"/>
      <c r="U22" s="61"/>
      <c r="V22" s="61"/>
      <c r="W22" s="62"/>
      <c r="X22" s="70"/>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81" t="s">
        <v>42</v>
      </c>
      <c r="S23" s="169" t="s">
        <v>43</v>
      </c>
      <c r="T23" s="169"/>
      <c r="U23" s="82" t="s">
        <v>61</v>
      </c>
      <c r="V23" s="170" t="s">
        <v>62</v>
      </c>
      <c r="W23" s="171"/>
    </row>
    <row r="24" spans="2:27" ht="30.75" customHeight="1" thickBot="1" x14ac:dyDescent="0.25">
      <c r="B24" s="166"/>
      <c r="C24" s="167"/>
      <c r="D24" s="167"/>
      <c r="E24" s="167"/>
      <c r="F24" s="167"/>
      <c r="G24" s="167"/>
      <c r="H24" s="167"/>
      <c r="I24" s="167"/>
      <c r="J24" s="167"/>
      <c r="K24" s="167"/>
      <c r="L24" s="167"/>
      <c r="M24" s="167"/>
      <c r="N24" s="167"/>
      <c r="O24" s="167"/>
      <c r="P24" s="167"/>
      <c r="Q24" s="168"/>
      <c r="R24" s="83" t="s">
        <v>63</v>
      </c>
      <c r="S24" s="83" t="s">
        <v>63</v>
      </c>
      <c r="T24" s="83" t="s">
        <v>49</v>
      </c>
      <c r="U24" s="83" t="s">
        <v>63</v>
      </c>
      <c r="V24" s="83" t="s">
        <v>64</v>
      </c>
      <c r="W24" s="84" t="s">
        <v>65</v>
      </c>
      <c r="Y24" s="70"/>
    </row>
    <row r="25" spans="2:27" ht="23.25" customHeight="1" thickBot="1" x14ac:dyDescent="0.25">
      <c r="B25" s="172" t="s">
        <v>66</v>
      </c>
      <c r="C25" s="173"/>
      <c r="D25" s="173"/>
      <c r="E25" s="85" t="s">
        <v>299</v>
      </c>
      <c r="F25" s="85"/>
      <c r="G25" s="85"/>
      <c r="H25" s="86"/>
      <c r="I25" s="86"/>
      <c r="J25" s="86"/>
      <c r="K25" s="86"/>
      <c r="L25" s="86"/>
      <c r="M25" s="86"/>
      <c r="N25" s="86"/>
      <c r="O25" s="86"/>
      <c r="P25" s="87"/>
      <c r="Q25" s="87"/>
      <c r="R25" s="88" t="s">
        <v>298</v>
      </c>
      <c r="S25" s="88" t="s">
        <v>10</v>
      </c>
      <c r="T25" s="87"/>
      <c r="U25" s="88" t="s">
        <v>297</v>
      </c>
      <c r="V25" s="87"/>
      <c r="W25" s="89">
        <f>+IF(ISERR(U25/R25*100),"N/A",ROUND(U25/R25*100,2))</f>
        <v>69.2</v>
      </c>
    </row>
    <row r="26" spans="2:27" ht="26.25" customHeight="1" thickBot="1" x14ac:dyDescent="0.25">
      <c r="B26" s="174" t="s">
        <v>69</v>
      </c>
      <c r="C26" s="175"/>
      <c r="D26" s="175"/>
      <c r="E26" s="90" t="s">
        <v>299</v>
      </c>
      <c r="F26" s="90"/>
      <c r="G26" s="90"/>
      <c r="H26" s="91"/>
      <c r="I26" s="91"/>
      <c r="J26" s="91"/>
      <c r="K26" s="91"/>
      <c r="L26" s="91"/>
      <c r="M26" s="91"/>
      <c r="N26" s="91"/>
      <c r="O26" s="91"/>
      <c r="P26" s="92"/>
      <c r="Q26" s="92"/>
      <c r="R26" s="93" t="s">
        <v>298</v>
      </c>
      <c r="S26" s="93" t="s">
        <v>297</v>
      </c>
      <c r="T26" s="93">
        <f>+IF(ISERR(S26/R26*100),"N/A",ROUND(S26/R26*100,2))</f>
        <v>69.2</v>
      </c>
      <c r="U26" s="93" t="s">
        <v>297</v>
      </c>
      <c r="V26" s="93">
        <f>+IF(ISERR(U26/S26*100),"N/A",ROUND(U26/S26*100,2))</f>
        <v>100</v>
      </c>
      <c r="W26" s="94">
        <f>+IF(ISERR(U26/R26*100),"N/A",ROUND(U26/R26*100,2))</f>
        <v>69.2</v>
      </c>
    </row>
    <row r="27" spans="2:27" ht="22.5" customHeight="1" thickTop="1" thickBot="1" x14ac:dyDescent="0.25">
      <c r="B27" s="59" t="s">
        <v>71</v>
      </c>
      <c r="C27" s="60"/>
      <c r="D27" s="60"/>
      <c r="E27" s="60"/>
      <c r="F27" s="60"/>
      <c r="G27" s="60"/>
      <c r="H27" s="61"/>
      <c r="I27" s="61"/>
      <c r="J27" s="61"/>
      <c r="K27" s="61"/>
      <c r="L27" s="61"/>
      <c r="M27" s="61"/>
      <c r="N27" s="61"/>
      <c r="O27" s="61"/>
      <c r="P27" s="61"/>
      <c r="Q27" s="61"/>
      <c r="R27" s="61"/>
      <c r="S27" s="61"/>
      <c r="T27" s="61"/>
      <c r="U27" s="61"/>
      <c r="V27" s="61"/>
      <c r="W27" s="62"/>
    </row>
    <row r="28" spans="2:27" ht="37.5" customHeight="1" thickTop="1" x14ac:dyDescent="0.2">
      <c r="B28" s="157" t="s">
        <v>2611</v>
      </c>
      <c r="C28" s="158"/>
      <c r="D28" s="158"/>
      <c r="E28" s="158"/>
      <c r="F28" s="158"/>
      <c r="G28" s="158"/>
      <c r="H28" s="158"/>
      <c r="I28" s="158"/>
      <c r="J28" s="158"/>
      <c r="K28" s="158"/>
      <c r="L28" s="158"/>
      <c r="M28" s="158"/>
      <c r="N28" s="158"/>
      <c r="O28" s="158"/>
      <c r="P28" s="158"/>
      <c r="Q28" s="158"/>
      <c r="R28" s="158"/>
      <c r="S28" s="158"/>
      <c r="T28" s="158"/>
      <c r="U28" s="158"/>
      <c r="V28" s="158"/>
      <c r="W28" s="159"/>
    </row>
    <row r="29" spans="2:27" ht="15" customHeight="1" thickBot="1" x14ac:dyDescent="0.2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7" ht="37.5" customHeight="1" thickTop="1" x14ac:dyDescent="0.2">
      <c r="B30" s="157" t="s">
        <v>2609</v>
      </c>
      <c r="C30" s="158"/>
      <c r="D30" s="158"/>
      <c r="E30" s="158"/>
      <c r="F30" s="158"/>
      <c r="G30" s="158"/>
      <c r="H30" s="158"/>
      <c r="I30" s="158"/>
      <c r="J30" s="158"/>
      <c r="K30" s="158"/>
      <c r="L30" s="158"/>
      <c r="M30" s="158"/>
      <c r="N30" s="158"/>
      <c r="O30" s="158"/>
      <c r="P30" s="158"/>
      <c r="Q30" s="158"/>
      <c r="R30" s="158"/>
      <c r="S30" s="158"/>
      <c r="T30" s="158"/>
      <c r="U30" s="158"/>
      <c r="V30" s="158"/>
      <c r="W30" s="159"/>
    </row>
    <row r="31" spans="2:27" ht="1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2612</v>
      </c>
      <c r="C32" s="158"/>
      <c r="D32" s="158"/>
      <c r="E32" s="158"/>
      <c r="F32" s="158"/>
      <c r="G32" s="158"/>
      <c r="H32" s="158"/>
      <c r="I32" s="158"/>
      <c r="J32" s="158"/>
      <c r="K32" s="158"/>
      <c r="L32" s="158"/>
      <c r="M32" s="158"/>
      <c r="N32" s="158"/>
      <c r="O32" s="158"/>
      <c r="P32" s="158"/>
      <c r="Q32" s="158"/>
      <c r="R32" s="158"/>
      <c r="S32" s="158"/>
      <c r="T32" s="158"/>
      <c r="U32" s="158"/>
      <c r="V32" s="158"/>
      <c r="W32" s="159"/>
    </row>
    <row r="33" spans="2:23" ht="15.75" thickBot="1" x14ac:dyDescent="0.25">
      <c r="B33" s="160"/>
      <c r="C33" s="161"/>
      <c r="D33" s="161"/>
      <c r="E33" s="161"/>
      <c r="F33" s="161"/>
      <c r="G33" s="161"/>
      <c r="H33" s="161"/>
      <c r="I33" s="161"/>
      <c r="J33" s="161"/>
      <c r="K33" s="161"/>
      <c r="L33" s="161"/>
      <c r="M33" s="161"/>
      <c r="N33" s="161"/>
      <c r="O33" s="161"/>
      <c r="P33" s="161"/>
      <c r="Q33" s="161"/>
      <c r="R33" s="161"/>
      <c r="S33" s="161"/>
      <c r="T33" s="161"/>
      <c r="U33" s="161"/>
      <c r="V33" s="161"/>
      <c r="W33" s="16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314</v>
      </c>
      <c r="D4" s="209" t="s">
        <v>313</v>
      </c>
      <c r="E4" s="209"/>
      <c r="F4" s="209"/>
      <c r="G4" s="209"/>
      <c r="H4" s="210"/>
      <c r="J4" s="211" t="s">
        <v>6</v>
      </c>
      <c r="K4" s="209"/>
      <c r="L4" s="64" t="s">
        <v>323</v>
      </c>
      <c r="M4" s="212" t="s">
        <v>322</v>
      </c>
      <c r="N4" s="212"/>
      <c r="O4" s="212"/>
      <c r="P4" s="212"/>
      <c r="Q4" s="213"/>
      <c r="R4" s="65"/>
      <c r="S4" s="214" t="s">
        <v>2342</v>
      </c>
      <c r="T4" s="215"/>
      <c r="U4" s="215"/>
      <c r="V4" s="202" t="s">
        <v>321</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303</v>
      </c>
      <c r="D6" s="198" t="s">
        <v>309</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320</v>
      </c>
      <c r="K8" s="71" t="s">
        <v>91</v>
      </c>
      <c r="L8" s="71" t="s">
        <v>91</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319</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305</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thickBot="1" x14ac:dyDescent="0.25">
      <c r="B21" s="179" t="s">
        <v>318</v>
      </c>
      <c r="C21" s="180"/>
      <c r="D21" s="180"/>
      <c r="E21" s="180"/>
      <c r="F21" s="180"/>
      <c r="G21" s="180"/>
      <c r="H21" s="180"/>
      <c r="I21" s="180"/>
      <c r="J21" s="180"/>
      <c r="K21" s="180"/>
      <c r="L21" s="180"/>
      <c r="M21" s="181" t="s">
        <v>303</v>
      </c>
      <c r="N21" s="181"/>
      <c r="O21" s="181" t="s">
        <v>49</v>
      </c>
      <c r="P21" s="181"/>
      <c r="Q21" s="181" t="s">
        <v>65</v>
      </c>
      <c r="R21" s="181"/>
      <c r="S21" s="79" t="s">
        <v>317</v>
      </c>
      <c r="T21" s="79" t="s">
        <v>83</v>
      </c>
      <c r="U21" s="79" t="s">
        <v>83</v>
      </c>
      <c r="V21" s="79" t="str">
        <f>+IF(ISERR(U21/T21*100),"N/A",ROUND(U21/T21*100,2))</f>
        <v>N/A</v>
      </c>
      <c r="W21" s="80" t="str">
        <f>+IF(ISERR(U21/S21*100),"N/A",ROUND(U21/S21*100,2))</f>
        <v>N/A</v>
      </c>
    </row>
    <row r="22" spans="2:27" ht="21.75" customHeight="1" thickTop="1" thickBot="1" x14ac:dyDescent="0.25">
      <c r="B22" s="59" t="s">
        <v>60</v>
      </c>
      <c r="C22" s="60"/>
      <c r="D22" s="60"/>
      <c r="E22" s="60"/>
      <c r="F22" s="60"/>
      <c r="G22" s="60"/>
      <c r="H22" s="61"/>
      <c r="I22" s="61"/>
      <c r="J22" s="61"/>
      <c r="K22" s="61"/>
      <c r="L22" s="61"/>
      <c r="M22" s="61"/>
      <c r="N22" s="61"/>
      <c r="O22" s="61"/>
      <c r="P22" s="61"/>
      <c r="Q22" s="61"/>
      <c r="R22" s="61"/>
      <c r="S22" s="61"/>
      <c r="T22" s="61"/>
      <c r="U22" s="61"/>
      <c r="V22" s="61"/>
      <c r="W22" s="62"/>
      <c r="X22" s="70"/>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81" t="s">
        <v>42</v>
      </c>
      <c r="S23" s="169" t="s">
        <v>43</v>
      </c>
      <c r="T23" s="169"/>
      <c r="U23" s="82" t="s">
        <v>61</v>
      </c>
      <c r="V23" s="170" t="s">
        <v>62</v>
      </c>
      <c r="W23" s="171"/>
    </row>
    <row r="24" spans="2:27" ht="30.75" customHeight="1" thickBot="1" x14ac:dyDescent="0.25">
      <c r="B24" s="166"/>
      <c r="C24" s="167"/>
      <c r="D24" s="167"/>
      <c r="E24" s="167"/>
      <c r="F24" s="167"/>
      <c r="G24" s="167"/>
      <c r="H24" s="167"/>
      <c r="I24" s="167"/>
      <c r="J24" s="167"/>
      <c r="K24" s="167"/>
      <c r="L24" s="167"/>
      <c r="M24" s="167"/>
      <c r="N24" s="167"/>
      <c r="O24" s="167"/>
      <c r="P24" s="167"/>
      <c r="Q24" s="168"/>
      <c r="R24" s="83" t="s">
        <v>63</v>
      </c>
      <c r="S24" s="83" t="s">
        <v>63</v>
      </c>
      <c r="T24" s="83" t="s">
        <v>49</v>
      </c>
      <c r="U24" s="83" t="s">
        <v>63</v>
      </c>
      <c r="V24" s="83" t="s">
        <v>64</v>
      </c>
      <c r="W24" s="84" t="s">
        <v>65</v>
      </c>
      <c r="Y24" s="70"/>
    </row>
    <row r="25" spans="2:27" ht="23.25" customHeight="1" thickBot="1" x14ac:dyDescent="0.25">
      <c r="B25" s="172" t="s">
        <v>66</v>
      </c>
      <c r="C25" s="173"/>
      <c r="D25" s="173"/>
      <c r="E25" s="85" t="s">
        <v>299</v>
      </c>
      <c r="F25" s="85"/>
      <c r="G25" s="85"/>
      <c r="H25" s="86"/>
      <c r="I25" s="86"/>
      <c r="J25" s="86"/>
      <c r="K25" s="86"/>
      <c r="L25" s="86"/>
      <c r="M25" s="86"/>
      <c r="N25" s="86"/>
      <c r="O25" s="86"/>
      <c r="P25" s="87"/>
      <c r="Q25" s="87"/>
      <c r="R25" s="88" t="s">
        <v>316</v>
      </c>
      <c r="S25" s="88" t="s">
        <v>10</v>
      </c>
      <c r="T25" s="87"/>
      <c r="U25" s="88" t="s">
        <v>315</v>
      </c>
      <c r="V25" s="87"/>
      <c r="W25" s="89">
        <f>+IF(ISERR(U25/R25*100),"N/A",ROUND(U25/R25*100,2))</f>
        <v>93.34</v>
      </c>
    </row>
    <row r="26" spans="2:27" ht="26.25" customHeight="1" thickBot="1" x14ac:dyDescent="0.25">
      <c r="B26" s="174" t="s">
        <v>69</v>
      </c>
      <c r="C26" s="175"/>
      <c r="D26" s="175"/>
      <c r="E26" s="90" t="s">
        <v>299</v>
      </c>
      <c r="F26" s="90"/>
      <c r="G26" s="90"/>
      <c r="H26" s="91"/>
      <c r="I26" s="91"/>
      <c r="J26" s="91"/>
      <c r="K26" s="91"/>
      <c r="L26" s="91"/>
      <c r="M26" s="91"/>
      <c r="N26" s="91"/>
      <c r="O26" s="91"/>
      <c r="P26" s="92"/>
      <c r="Q26" s="92"/>
      <c r="R26" s="93" t="s">
        <v>316</v>
      </c>
      <c r="S26" s="93" t="s">
        <v>315</v>
      </c>
      <c r="T26" s="93">
        <f>+IF(ISERR(S26/R26*100),"N/A",ROUND(S26/R26*100,2))</f>
        <v>93.34</v>
      </c>
      <c r="U26" s="93" t="s">
        <v>315</v>
      </c>
      <c r="V26" s="93">
        <f>+IF(ISERR(U26/S26*100),"N/A",ROUND(U26/S26*100,2))</f>
        <v>100</v>
      </c>
      <c r="W26" s="94">
        <f>+IF(ISERR(U26/R26*100),"N/A",ROUND(U26/R26*100,2))</f>
        <v>93.34</v>
      </c>
    </row>
    <row r="27" spans="2:27" ht="22.5" customHeight="1" thickTop="1" thickBot="1" x14ac:dyDescent="0.25">
      <c r="B27" s="59" t="s">
        <v>71</v>
      </c>
      <c r="C27" s="60"/>
      <c r="D27" s="60"/>
      <c r="E27" s="60"/>
      <c r="F27" s="60"/>
      <c r="G27" s="60"/>
      <c r="H27" s="61"/>
      <c r="I27" s="61"/>
      <c r="J27" s="61"/>
      <c r="K27" s="61"/>
      <c r="L27" s="61"/>
      <c r="M27" s="61"/>
      <c r="N27" s="61"/>
      <c r="O27" s="61"/>
      <c r="P27" s="61"/>
      <c r="Q27" s="61"/>
      <c r="R27" s="61"/>
      <c r="S27" s="61"/>
      <c r="T27" s="61"/>
      <c r="U27" s="61"/>
      <c r="V27" s="61"/>
      <c r="W27" s="62"/>
    </row>
    <row r="28" spans="2:27" ht="37.5" customHeight="1" thickTop="1" x14ac:dyDescent="0.2">
      <c r="B28" s="157" t="s">
        <v>2608</v>
      </c>
      <c r="C28" s="158"/>
      <c r="D28" s="158"/>
      <c r="E28" s="158"/>
      <c r="F28" s="158"/>
      <c r="G28" s="158"/>
      <c r="H28" s="158"/>
      <c r="I28" s="158"/>
      <c r="J28" s="158"/>
      <c r="K28" s="158"/>
      <c r="L28" s="158"/>
      <c r="M28" s="158"/>
      <c r="N28" s="158"/>
      <c r="O28" s="158"/>
      <c r="P28" s="158"/>
      <c r="Q28" s="158"/>
      <c r="R28" s="158"/>
      <c r="S28" s="158"/>
      <c r="T28" s="158"/>
      <c r="U28" s="158"/>
      <c r="V28" s="158"/>
      <c r="W28" s="159"/>
    </row>
    <row r="29" spans="2:27" ht="33" customHeight="1" thickBot="1" x14ac:dyDescent="0.2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7" ht="37.5" customHeight="1" thickTop="1" x14ac:dyDescent="0.2">
      <c r="B30" s="157" t="s">
        <v>2609</v>
      </c>
      <c r="C30" s="158"/>
      <c r="D30" s="158"/>
      <c r="E30" s="158"/>
      <c r="F30" s="158"/>
      <c r="G30" s="158"/>
      <c r="H30" s="158"/>
      <c r="I30" s="158"/>
      <c r="J30" s="158"/>
      <c r="K30" s="158"/>
      <c r="L30" s="158"/>
      <c r="M30" s="158"/>
      <c r="N30" s="158"/>
      <c r="O30" s="158"/>
      <c r="P30" s="158"/>
      <c r="Q30" s="158"/>
      <c r="R30" s="158"/>
      <c r="S30" s="158"/>
      <c r="T30" s="158"/>
      <c r="U30" s="158"/>
      <c r="V30" s="158"/>
      <c r="W30" s="159"/>
    </row>
    <row r="31" spans="2:27" ht="1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2610</v>
      </c>
      <c r="C32" s="158"/>
      <c r="D32" s="158"/>
      <c r="E32" s="158"/>
      <c r="F32" s="158"/>
      <c r="G32" s="158"/>
      <c r="H32" s="158"/>
      <c r="I32" s="158"/>
      <c r="J32" s="158"/>
      <c r="K32" s="158"/>
      <c r="L32" s="158"/>
      <c r="M32" s="158"/>
      <c r="N32" s="158"/>
      <c r="O32" s="158"/>
      <c r="P32" s="158"/>
      <c r="Q32" s="158"/>
      <c r="R32" s="158"/>
      <c r="S32" s="158"/>
      <c r="T32" s="158"/>
      <c r="U32" s="158"/>
      <c r="V32" s="158"/>
      <c r="W32" s="159"/>
    </row>
    <row r="33" spans="2:23" ht="15.75" thickBot="1" x14ac:dyDescent="0.25">
      <c r="B33" s="160"/>
      <c r="C33" s="161"/>
      <c r="D33" s="161"/>
      <c r="E33" s="161"/>
      <c r="F33" s="161"/>
      <c r="G33" s="161"/>
      <c r="H33" s="161"/>
      <c r="I33" s="161"/>
      <c r="J33" s="161"/>
      <c r="K33" s="161"/>
      <c r="L33" s="161"/>
      <c r="M33" s="161"/>
      <c r="N33" s="161"/>
      <c r="O33" s="161"/>
      <c r="P33" s="161"/>
      <c r="Q33" s="161"/>
      <c r="R33" s="161"/>
      <c r="S33" s="161"/>
      <c r="T33" s="161"/>
      <c r="U33" s="161"/>
      <c r="V33" s="161"/>
      <c r="W33" s="16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314</v>
      </c>
      <c r="D4" s="209" t="s">
        <v>313</v>
      </c>
      <c r="E4" s="209"/>
      <c r="F4" s="209"/>
      <c r="G4" s="209"/>
      <c r="H4" s="210"/>
      <c r="J4" s="211" t="s">
        <v>6</v>
      </c>
      <c r="K4" s="209"/>
      <c r="L4" s="64" t="s">
        <v>338</v>
      </c>
      <c r="M4" s="212" t="s">
        <v>337</v>
      </c>
      <c r="N4" s="212"/>
      <c r="O4" s="212"/>
      <c r="P4" s="212"/>
      <c r="Q4" s="213"/>
      <c r="R4" s="65"/>
      <c r="S4" s="214" t="s">
        <v>2342</v>
      </c>
      <c r="T4" s="215"/>
      <c r="U4" s="215"/>
      <c r="V4" s="202" t="s">
        <v>336</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329</v>
      </c>
      <c r="D6" s="198" t="s">
        <v>335</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334</v>
      </c>
      <c r="K8" s="71" t="s">
        <v>91</v>
      </c>
      <c r="L8" s="71" t="s">
        <v>333</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332</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331</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thickBot="1" x14ac:dyDescent="0.25">
      <c r="B21" s="179" t="s">
        <v>330</v>
      </c>
      <c r="C21" s="180"/>
      <c r="D21" s="180"/>
      <c r="E21" s="180"/>
      <c r="F21" s="180"/>
      <c r="G21" s="180"/>
      <c r="H21" s="180"/>
      <c r="I21" s="180"/>
      <c r="J21" s="180"/>
      <c r="K21" s="180"/>
      <c r="L21" s="180"/>
      <c r="M21" s="181" t="s">
        <v>329</v>
      </c>
      <c r="N21" s="181"/>
      <c r="O21" s="181" t="s">
        <v>49</v>
      </c>
      <c r="P21" s="181"/>
      <c r="Q21" s="181" t="s">
        <v>50</v>
      </c>
      <c r="R21" s="181"/>
      <c r="S21" s="79" t="s">
        <v>328</v>
      </c>
      <c r="T21" s="79" t="s">
        <v>327</v>
      </c>
      <c r="U21" s="79" t="s">
        <v>327</v>
      </c>
      <c r="V21" s="79">
        <f>+IF(ISERR(U21/T21*100),"N/A",ROUND(U21/T21*100,2))</f>
        <v>100</v>
      </c>
      <c r="W21" s="80">
        <f>+IF(ISERR(U21/S21*100),"N/A",ROUND(U21/S21*100,2))</f>
        <v>98.46</v>
      </c>
    </row>
    <row r="22" spans="2:27" ht="21.75" customHeight="1" thickTop="1" thickBot="1" x14ac:dyDescent="0.25">
      <c r="B22" s="59" t="s">
        <v>60</v>
      </c>
      <c r="C22" s="60"/>
      <c r="D22" s="60"/>
      <c r="E22" s="60"/>
      <c r="F22" s="60"/>
      <c r="G22" s="60"/>
      <c r="H22" s="61"/>
      <c r="I22" s="61"/>
      <c r="J22" s="61"/>
      <c r="K22" s="61"/>
      <c r="L22" s="61"/>
      <c r="M22" s="61"/>
      <c r="N22" s="61"/>
      <c r="O22" s="61"/>
      <c r="P22" s="61"/>
      <c r="Q22" s="61"/>
      <c r="R22" s="61"/>
      <c r="S22" s="61"/>
      <c r="T22" s="61"/>
      <c r="U22" s="61"/>
      <c r="V22" s="61"/>
      <c r="W22" s="62"/>
      <c r="X22" s="70"/>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81" t="s">
        <v>42</v>
      </c>
      <c r="S23" s="169" t="s">
        <v>43</v>
      </c>
      <c r="T23" s="169"/>
      <c r="U23" s="82" t="s">
        <v>61</v>
      </c>
      <c r="V23" s="170" t="s">
        <v>62</v>
      </c>
      <c r="W23" s="171"/>
    </row>
    <row r="24" spans="2:27" ht="30.75" customHeight="1" thickBot="1" x14ac:dyDescent="0.25">
      <c r="B24" s="166"/>
      <c r="C24" s="167"/>
      <c r="D24" s="167"/>
      <c r="E24" s="167"/>
      <c r="F24" s="167"/>
      <c r="G24" s="167"/>
      <c r="H24" s="167"/>
      <c r="I24" s="167"/>
      <c r="J24" s="167"/>
      <c r="K24" s="167"/>
      <c r="L24" s="167"/>
      <c r="M24" s="167"/>
      <c r="N24" s="167"/>
      <c r="O24" s="167"/>
      <c r="P24" s="167"/>
      <c r="Q24" s="168"/>
      <c r="R24" s="83" t="s">
        <v>63</v>
      </c>
      <c r="S24" s="83" t="s">
        <v>63</v>
      </c>
      <c r="T24" s="83" t="s">
        <v>49</v>
      </c>
      <c r="U24" s="83" t="s">
        <v>63</v>
      </c>
      <c r="V24" s="83" t="s">
        <v>64</v>
      </c>
      <c r="W24" s="84" t="s">
        <v>65</v>
      </c>
      <c r="Y24" s="70"/>
    </row>
    <row r="25" spans="2:27" ht="23.25" customHeight="1" thickBot="1" x14ac:dyDescent="0.25">
      <c r="B25" s="172" t="s">
        <v>66</v>
      </c>
      <c r="C25" s="173"/>
      <c r="D25" s="173"/>
      <c r="E25" s="85" t="s">
        <v>326</v>
      </c>
      <c r="F25" s="85"/>
      <c r="G25" s="85"/>
      <c r="H25" s="86"/>
      <c r="I25" s="86"/>
      <c r="J25" s="86"/>
      <c r="K25" s="86"/>
      <c r="L25" s="86"/>
      <c r="M25" s="86"/>
      <c r="N25" s="86"/>
      <c r="O25" s="86"/>
      <c r="P25" s="87"/>
      <c r="Q25" s="87"/>
      <c r="R25" s="88" t="s">
        <v>325</v>
      </c>
      <c r="S25" s="88" t="s">
        <v>10</v>
      </c>
      <c r="T25" s="87"/>
      <c r="U25" s="88" t="s">
        <v>324</v>
      </c>
      <c r="V25" s="87"/>
      <c r="W25" s="89">
        <f>+IF(ISERR(U25/R25*100),"N/A",ROUND(U25/R25*100,2))</f>
        <v>65.19</v>
      </c>
    </row>
    <row r="26" spans="2:27" ht="26.25" customHeight="1" thickBot="1" x14ac:dyDescent="0.25">
      <c r="B26" s="174" t="s">
        <v>69</v>
      </c>
      <c r="C26" s="175"/>
      <c r="D26" s="175"/>
      <c r="E26" s="90" t="s">
        <v>326</v>
      </c>
      <c r="F26" s="90"/>
      <c r="G26" s="90"/>
      <c r="H26" s="91"/>
      <c r="I26" s="91"/>
      <c r="J26" s="91"/>
      <c r="K26" s="91"/>
      <c r="L26" s="91"/>
      <c r="M26" s="91"/>
      <c r="N26" s="91"/>
      <c r="O26" s="91"/>
      <c r="P26" s="92"/>
      <c r="Q26" s="92"/>
      <c r="R26" s="93" t="s">
        <v>325</v>
      </c>
      <c r="S26" s="93" t="s">
        <v>324</v>
      </c>
      <c r="T26" s="93">
        <f>+IF(ISERR(S26/R26*100),"N/A",ROUND(S26/R26*100,2))</f>
        <v>65.19</v>
      </c>
      <c r="U26" s="93" t="s">
        <v>324</v>
      </c>
      <c r="V26" s="93">
        <f>+IF(ISERR(U26/S26*100),"N/A",ROUND(U26/S26*100,2))</f>
        <v>100</v>
      </c>
      <c r="W26" s="94">
        <f>+IF(ISERR(U26/R26*100),"N/A",ROUND(U26/R26*100,2))</f>
        <v>65.19</v>
      </c>
    </row>
    <row r="27" spans="2:27" ht="22.5" customHeight="1" thickTop="1" thickBot="1" x14ac:dyDescent="0.25">
      <c r="B27" s="59" t="s">
        <v>71</v>
      </c>
      <c r="C27" s="60"/>
      <c r="D27" s="60"/>
      <c r="E27" s="60"/>
      <c r="F27" s="60"/>
      <c r="G27" s="60"/>
      <c r="H27" s="61"/>
      <c r="I27" s="61"/>
      <c r="J27" s="61"/>
      <c r="K27" s="61"/>
      <c r="L27" s="61"/>
      <c r="M27" s="61"/>
      <c r="N27" s="61"/>
      <c r="O27" s="61"/>
      <c r="P27" s="61"/>
      <c r="Q27" s="61"/>
      <c r="R27" s="61"/>
      <c r="S27" s="61"/>
      <c r="T27" s="61"/>
      <c r="U27" s="61"/>
      <c r="V27" s="61"/>
      <c r="W27" s="62"/>
    </row>
    <row r="28" spans="2:27" ht="37.5" customHeight="1" thickTop="1" x14ac:dyDescent="0.2">
      <c r="B28" s="157" t="s">
        <v>2605</v>
      </c>
      <c r="C28" s="158"/>
      <c r="D28" s="158"/>
      <c r="E28" s="158"/>
      <c r="F28" s="158"/>
      <c r="G28" s="158"/>
      <c r="H28" s="158"/>
      <c r="I28" s="158"/>
      <c r="J28" s="158"/>
      <c r="K28" s="158"/>
      <c r="L28" s="158"/>
      <c r="M28" s="158"/>
      <c r="N28" s="158"/>
      <c r="O28" s="158"/>
      <c r="P28" s="158"/>
      <c r="Q28" s="158"/>
      <c r="R28" s="158"/>
      <c r="S28" s="158"/>
      <c r="T28" s="158"/>
      <c r="U28" s="158"/>
      <c r="V28" s="158"/>
      <c r="W28" s="159"/>
    </row>
    <row r="29" spans="2:27" ht="15" customHeight="1" thickBot="1" x14ac:dyDescent="0.2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7" ht="37.5" customHeight="1" thickTop="1" x14ac:dyDescent="0.2">
      <c r="B30" s="157" t="s">
        <v>2606</v>
      </c>
      <c r="C30" s="158"/>
      <c r="D30" s="158"/>
      <c r="E30" s="158"/>
      <c r="F30" s="158"/>
      <c r="G30" s="158"/>
      <c r="H30" s="158"/>
      <c r="I30" s="158"/>
      <c r="J30" s="158"/>
      <c r="K30" s="158"/>
      <c r="L30" s="158"/>
      <c r="M30" s="158"/>
      <c r="N30" s="158"/>
      <c r="O30" s="158"/>
      <c r="P30" s="158"/>
      <c r="Q30" s="158"/>
      <c r="R30" s="158"/>
      <c r="S30" s="158"/>
      <c r="T30" s="158"/>
      <c r="U30" s="158"/>
      <c r="V30" s="158"/>
      <c r="W30" s="159"/>
    </row>
    <row r="31" spans="2:27" ht="1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2607</v>
      </c>
      <c r="C32" s="158"/>
      <c r="D32" s="158"/>
      <c r="E32" s="158"/>
      <c r="F32" s="158"/>
      <c r="G32" s="158"/>
      <c r="H32" s="158"/>
      <c r="I32" s="158"/>
      <c r="J32" s="158"/>
      <c r="K32" s="158"/>
      <c r="L32" s="158"/>
      <c r="M32" s="158"/>
      <c r="N32" s="158"/>
      <c r="O32" s="158"/>
      <c r="P32" s="158"/>
      <c r="Q32" s="158"/>
      <c r="R32" s="158"/>
      <c r="S32" s="158"/>
      <c r="T32" s="158"/>
      <c r="U32" s="158"/>
      <c r="V32" s="158"/>
      <c r="W32" s="159"/>
    </row>
    <row r="33" spans="2:23" ht="15.75" thickBot="1" x14ac:dyDescent="0.25">
      <c r="B33" s="160"/>
      <c r="C33" s="161"/>
      <c r="D33" s="161"/>
      <c r="E33" s="161"/>
      <c r="F33" s="161"/>
      <c r="G33" s="161"/>
      <c r="H33" s="161"/>
      <c r="I33" s="161"/>
      <c r="J33" s="161"/>
      <c r="K33" s="161"/>
      <c r="L33" s="161"/>
      <c r="M33" s="161"/>
      <c r="N33" s="161"/>
      <c r="O33" s="161"/>
      <c r="P33" s="161"/>
      <c r="Q33" s="161"/>
      <c r="R33" s="161"/>
      <c r="S33" s="161"/>
      <c r="T33" s="161"/>
      <c r="U33" s="161"/>
      <c r="V33" s="161"/>
      <c r="W33" s="16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314</v>
      </c>
      <c r="D4" s="209" t="s">
        <v>313</v>
      </c>
      <c r="E4" s="209"/>
      <c r="F4" s="209"/>
      <c r="G4" s="209"/>
      <c r="H4" s="210"/>
      <c r="J4" s="211" t="s">
        <v>6</v>
      </c>
      <c r="K4" s="209"/>
      <c r="L4" s="64" t="s">
        <v>359</v>
      </c>
      <c r="M4" s="212" t="s">
        <v>358</v>
      </c>
      <c r="N4" s="212"/>
      <c r="O4" s="212"/>
      <c r="P4" s="212"/>
      <c r="Q4" s="213"/>
      <c r="R4" s="65"/>
      <c r="S4" s="214" t="s">
        <v>2342</v>
      </c>
      <c r="T4" s="215"/>
      <c r="U4" s="215"/>
      <c r="V4" s="202" t="s">
        <v>357</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346</v>
      </c>
      <c r="D6" s="198" t="s">
        <v>356</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355</v>
      </c>
      <c r="K8" s="71" t="s">
        <v>91</v>
      </c>
      <c r="L8" s="71" t="s">
        <v>354</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353</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352</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351</v>
      </c>
      <c r="C21" s="180"/>
      <c r="D21" s="180"/>
      <c r="E21" s="180"/>
      <c r="F21" s="180"/>
      <c r="G21" s="180"/>
      <c r="H21" s="180"/>
      <c r="I21" s="180"/>
      <c r="J21" s="180"/>
      <c r="K21" s="180"/>
      <c r="L21" s="180"/>
      <c r="M21" s="181" t="s">
        <v>346</v>
      </c>
      <c r="N21" s="181"/>
      <c r="O21" s="181" t="s">
        <v>49</v>
      </c>
      <c r="P21" s="181"/>
      <c r="Q21" s="181" t="s">
        <v>50</v>
      </c>
      <c r="R21" s="181"/>
      <c r="S21" s="79" t="s">
        <v>350</v>
      </c>
      <c r="T21" s="79" t="s">
        <v>349</v>
      </c>
      <c r="U21" s="79" t="s">
        <v>348</v>
      </c>
      <c r="V21" s="79">
        <f>+IF(ISERR(U21/T21*100),"N/A",ROUND(U21/T21*100,2))</f>
        <v>35.71</v>
      </c>
      <c r="W21" s="80">
        <f>+IF(ISERR(U21/S21*100),"N/A",ROUND(U21/S21*100,2))</f>
        <v>8.6199999999999992</v>
      </c>
    </row>
    <row r="22" spans="2:27" ht="56.25" customHeight="1" thickBot="1" x14ac:dyDescent="0.25">
      <c r="B22" s="179" t="s">
        <v>347</v>
      </c>
      <c r="C22" s="180"/>
      <c r="D22" s="180"/>
      <c r="E22" s="180"/>
      <c r="F22" s="180"/>
      <c r="G22" s="180"/>
      <c r="H22" s="180"/>
      <c r="I22" s="180"/>
      <c r="J22" s="180"/>
      <c r="K22" s="180"/>
      <c r="L22" s="180"/>
      <c r="M22" s="181" t="s">
        <v>346</v>
      </c>
      <c r="N22" s="181"/>
      <c r="O22" s="181" t="s">
        <v>49</v>
      </c>
      <c r="P22" s="181"/>
      <c r="Q22" s="181" t="s">
        <v>50</v>
      </c>
      <c r="R22" s="181"/>
      <c r="S22" s="79" t="s">
        <v>345</v>
      </c>
      <c r="T22" s="79" t="s">
        <v>344</v>
      </c>
      <c r="U22" s="79" t="s">
        <v>343</v>
      </c>
      <c r="V22" s="79">
        <f>+IF(ISERR(U22/T22*100),"N/A",ROUND(U22/T22*100,2))</f>
        <v>66.67</v>
      </c>
      <c r="W22" s="80">
        <f>+IF(ISERR(U22/S22*100),"N/A",ROUND(U22/S22*100,2))</f>
        <v>4.88</v>
      </c>
    </row>
    <row r="23" spans="2:27" ht="21.75" customHeight="1" thickTop="1" thickBot="1" x14ac:dyDescent="0.25">
      <c r="B23" s="59" t="s">
        <v>60</v>
      </c>
      <c r="C23" s="60"/>
      <c r="D23" s="60"/>
      <c r="E23" s="60"/>
      <c r="F23" s="60"/>
      <c r="G23" s="60"/>
      <c r="H23" s="61"/>
      <c r="I23" s="61"/>
      <c r="J23" s="61"/>
      <c r="K23" s="61"/>
      <c r="L23" s="61"/>
      <c r="M23" s="61"/>
      <c r="N23" s="61"/>
      <c r="O23" s="61"/>
      <c r="P23" s="61"/>
      <c r="Q23" s="61"/>
      <c r="R23" s="61"/>
      <c r="S23" s="61"/>
      <c r="T23" s="61"/>
      <c r="U23" s="61"/>
      <c r="V23" s="61"/>
      <c r="W23" s="62"/>
      <c r="X23" s="70"/>
    </row>
    <row r="24" spans="2:27" ht="29.25" customHeight="1" thickTop="1" thickBot="1" x14ac:dyDescent="0.25">
      <c r="B24" s="163" t="s">
        <v>2650</v>
      </c>
      <c r="C24" s="164"/>
      <c r="D24" s="164"/>
      <c r="E24" s="164"/>
      <c r="F24" s="164"/>
      <c r="G24" s="164"/>
      <c r="H24" s="164"/>
      <c r="I24" s="164"/>
      <c r="J24" s="164"/>
      <c r="K24" s="164"/>
      <c r="L24" s="164"/>
      <c r="M24" s="164"/>
      <c r="N24" s="164"/>
      <c r="O24" s="164"/>
      <c r="P24" s="164"/>
      <c r="Q24" s="165"/>
      <c r="R24" s="81" t="s">
        <v>42</v>
      </c>
      <c r="S24" s="169" t="s">
        <v>43</v>
      </c>
      <c r="T24" s="169"/>
      <c r="U24" s="82" t="s">
        <v>61</v>
      </c>
      <c r="V24" s="170" t="s">
        <v>62</v>
      </c>
      <c r="W24" s="171"/>
    </row>
    <row r="25" spans="2:27" ht="30.75" customHeight="1" thickBot="1" x14ac:dyDescent="0.25">
      <c r="B25" s="166"/>
      <c r="C25" s="167"/>
      <c r="D25" s="167"/>
      <c r="E25" s="167"/>
      <c r="F25" s="167"/>
      <c r="G25" s="167"/>
      <c r="H25" s="167"/>
      <c r="I25" s="167"/>
      <c r="J25" s="167"/>
      <c r="K25" s="167"/>
      <c r="L25" s="167"/>
      <c r="M25" s="167"/>
      <c r="N25" s="167"/>
      <c r="O25" s="167"/>
      <c r="P25" s="167"/>
      <c r="Q25" s="168"/>
      <c r="R25" s="83" t="s">
        <v>63</v>
      </c>
      <c r="S25" s="83" t="s">
        <v>63</v>
      </c>
      <c r="T25" s="83" t="s">
        <v>49</v>
      </c>
      <c r="U25" s="83" t="s">
        <v>63</v>
      </c>
      <c r="V25" s="83" t="s">
        <v>64</v>
      </c>
      <c r="W25" s="84" t="s">
        <v>65</v>
      </c>
      <c r="Y25" s="70"/>
    </row>
    <row r="26" spans="2:27" ht="23.25" customHeight="1" thickBot="1" x14ac:dyDescent="0.25">
      <c r="B26" s="172" t="s">
        <v>66</v>
      </c>
      <c r="C26" s="173"/>
      <c r="D26" s="173"/>
      <c r="E26" s="85" t="s">
        <v>342</v>
      </c>
      <c r="F26" s="85"/>
      <c r="G26" s="85"/>
      <c r="H26" s="86"/>
      <c r="I26" s="86"/>
      <c r="J26" s="86"/>
      <c r="K26" s="86"/>
      <c r="L26" s="86"/>
      <c r="M26" s="86"/>
      <c r="N26" s="86"/>
      <c r="O26" s="86"/>
      <c r="P26" s="87"/>
      <c r="Q26" s="87"/>
      <c r="R26" s="88" t="s">
        <v>341</v>
      </c>
      <c r="S26" s="88" t="s">
        <v>10</v>
      </c>
      <c r="T26" s="87"/>
      <c r="U26" s="88" t="s">
        <v>339</v>
      </c>
      <c r="V26" s="87"/>
      <c r="W26" s="89">
        <f>+IF(ISERR(U26/R26*100),"N/A",ROUND(U26/R26*100,2))</f>
        <v>56.62</v>
      </c>
    </row>
    <row r="27" spans="2:27" ht="26.25" customHeight="1" thickBot="1" x14ac:dyDescent="0.25">
      <c r="B27" s="174" t="s">
        <v>69</v>
      </c>
      <c r="C27" s="175"/>
      <c r="D27" s="175"/>
      <c r="E27" s="90" t="s">
        <v>342</v>
      </c>
      <c r="F27" s="90"/>
      <c r="G27" s="90"/>
      <c r="H27" s="91"/>
      <c r="I27" s="91"/>
      <c r="J27" s="91"/>
      <c r="K27" s="91"/>
      <c r="L27" s="91"/>
      <c r="M27" s="91"/>
      <c r="N27" s="91"/>
      <c r="O27" s="91"/>
      <c r="P27" s="92"/>
      <c r="Q27" s="92"/>
      <c r="R27" s="93" t="s">
        <v>341</v>
      </c>
      <c r="S27" s="93" t="s">
        <v>340</v>
      </c>
      <c r="T27" s="93">
        <f>+IF(ISERR(S27/R27*100),"N/A",ROUND(S27/R27*100,2))</f>
        <v>62.76</v>
      </c>
      <c r="U27" s="93" t="s">
        <v>339</v>
      </c>
      <c r="V27" s="93">
        <f>+IF(ISERR(U27/S27*100),"N/A",ROUND(U27/S27*100,2))</f>
        <v>90.22</v>
      </c>
      <c r="W27" s="94">
        <f>+IF(ISERR(U27/R27*100),"N/A",ROUND(U27/R27*100,2))</f>
        <v>56.62</v>
      </c>
    </row>
    <row r="28" spans="2:27" ht="22.5" customHeight="1" thickTop="1" thickBot="1" x14ac:dyDescent="0.25">
      <c r="B28" s="59" t="s">
        <v>71</v>
      </c>
      <c r="C28" s="60"/>
      <c r="D28" s="60"/>
      <c r="E28" s="60"/>
      <c r="F28" s="60"/>
      <c r="G28" s="60"/>
      <c r="H28" s="61"/>
      <c r="I28" s="61"/>
      <c r="J28" s="61"/>
      <c r="K28" s="61"/>
      <c r="L28" s="61"/>
      <c r="M28" s="61"/>
      <c r="N28" s="61"/>
      <c r="O28" s="61"/>
      <c r="P28" s="61"/>
      <c r="Q28" s="61"/>
      <c r="R28" s="61"/>
      <c r="S28" s="61"/>
      <c r="T28" s="61"/>
      <c r="U28" s="61"/>
      <c r="V28" s="61"/>
      <c r="W28" s="62"/>
    </row>
    <row r="29" spans="2:27" ht="37.5" customHeight="1" thickTop="1" x14ac:dyDescent="0.2">
      <c r="B29" s="157" t="s">
        <v>2602</v>
      </c>
      <c r="C29" s="158"/>
      <c r="D29" s="158"/>
      <c r="E29" s="158"/>
      <c r="F29" s="158"/>
      <c r="G29" s="158"/>
      <c r="H29" s="158"/>
      <c r="I29" s="158"/>
      <c r="J29" s="158"/>
      <c r="K29" s="158"/>
      <c r="L29" s="158"/>
      <c r="M29" s="158"/>
      <c r="N29" s="158"/>
      <c r="O29" s="158"/>
      <c r="P29" s="158"/>
      <c r="Q29" s="158"/>
      <c r="R29" s="158"/>
      <c r="S29" s="158"/>
      <c r="T29" s="158"/>
      <c r="U29" s="158"/>
      <c r="V29" s="158"/>
      <c r="W29" s="159"/>
    </row>
    <row r="30" spans="2:27" ht="78.75" customHeight="1" thickBot="1" x14ac:dyDescent="0.25">
      <c r="B30" s="176"/>
      <c r="C30" s="177"/>
      <c r="D30" s="177"/>
      <c r="E30" s="177"/>
      <c r="F30" s="177"/>
      <c r="G30" s="177"/>
      <c r="H30" s="177"/>
      <c r="I30" s="177"/>
      <c r="J30" s="177"/>
      <c r="K30" s="177"/>
      <c r="L30" s="177"/>
      <c r="M30" s="177"/>
      <c r="N30" s="177"/>
      <c r="O30" s="177"/>
      <c r="P30" s="177"/>
      <c r="Q30" s="177"/>
      <c r="R30" s="177"/>
      <c r="S30" s="177"/>
      <c r="T30" s="177"/>
      <c r="U30" s="177"/>
      <c r="V30" s="177"/>
      <c r="W30" s="178"/>
    </row>
    <row r="31" spans="2:27" ht="37.5" customHeight="1" thickTop="1" x14ac:dyDescent="0.2">
      <c r="B31" s="157" t="s">
        <v>2603</v>
      </c>
      <c r="C31" s="158"/>
      <c r="D31" s="158"/>
      <c r="E31" s="158"/>
      <c r="F31" s="158"/>
      <c r="G31" s="158"/>
      <c r="H31" s="158"/>
      <c r="I31" s="158"/>
      <c r="J31" s="158"/>
      <c r="K31" s="158"/>
      <c r="L31" s="158"/>
      <c r="M31" s="158"/>
      <c r="N31" s="158"/>
      <c r="O31" s="158"/>
      <c r="P31" s="158"/>
      <c r="Q31" s="158"/>
      <c r="R31" s="158"/>
      <c r="S31" s="158"/>
      <c r="T31" s="158"/>
      <c r="U31" s="158"/>
      <c r="V31" s="158"/>
      <c r="W31" s="159"/>
    </row>
    <row r="32" spans="2:27" ht="105" customHeight="1" thickBot="1" x14ac:dyDescent="0.25">
      <c r="B32" s="176"/>
      <c r="C32" s="177"/>
      <c r="D32" s="177"/>
      <c r="E32" s="177"/>
      <c r="F32" s="177"/>
      <c r="G32" s="177"/>
      <c r="H32" s="177"/>
      <c r="I32" s="177"/>
      <c r="J32" s="177"/>
      <c r="K32" s="177"/>
      <c r="L32" s="177"/>
      <c r="M32" s="177"/>
      <c r="N32" s="177"/>
      <c r="O32" s="177"/>
      <c r="P32" s="177"/>
      <c r="Q32" s="177"/>
      <c r="R32" s="177"/>
      <c r="S32" s="177"/>
      <c r="T32" s="177"/>
      <c r="U32" s="177"/>
      <c r="V32" s="177"/>
      <c r="W32" s="178"/>
    </row>
    <row r="33" spans="2:23" ht="37.5" customHeight="1" thickTop="1" x14ac:dyDescent="0.2">
      <c r="B33" s="157" t="s">
        <v>2604</v>
      </c>
      <c r="C33" s="158"/>
      <c r="D33" s="158"/>
      <c r="E33" s="158"/>
      <c r="F33" s="158"/>
      <c r="G33" s="158"/>
      <c r="H33" s="158"/>
      <c r="I33" s="158"/>
      <c r="J33" s="158"/>
      <c r="K33" s="158"/>
      <c r="L33" s="158"/>
      <c r="M33" s="158"/>
      <c r="N33" s="158"/>
      <c r="O33" s="158"/>
      <c r="P33" s="158"/>
      <c r="Q33" s="158"/>
      <c r="R33" s="158"/>
      <c r="S33" s="158"/>
      <c r="T33" s="158"/>
      <c r="U33" s="158"/>
      <c r="V33" s="158"/>
      <c r="W33" s="159"/>
    </row>
    <row r="34" spans="2:23" ht="113.25" customHeight="1" thickBot="1" x14ac:dyDescent="0.25">
      <c r="B34" s="160"/>
      <c r="C34" s="161"/>
      <c r="D34" s="161"/>
      <c r="E34" s="161"/>
      <c r="F34" s="161"/>
      <c r="G34" s="161"/>
      <c r="H34" s="161"/>
      <c r="I34" s="161"/>
      <c r="J34" s="161"/>
      <c r="K34" s="161"/>
      <c r="L34" s="161"/>
      <c r="M34" s="161"/>
      <c r="N34" s="161"/>
      <c r="O34" s="161"/>
      <c r="P34" s="161"/>
      <c r="Q34" s="161"/>
      <c r="R34" s="161"/>
      <c r="S34" s="161"/>
      <c r="T34" s="161"/>
      <c r="U34" s="161"/>
      <c r="V34" s="161"/>
      <c r="W34" s="162"/>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314</v>
      </c>
      <c r="D4" s="209" t="s">
        <v>313</v>
      </c>
      <c r="E4" s="209"/>
      <c r="F4" s="209"/>
      <c r="G4" s="209"/>
      <c r="H4" s="210"/>
      <c r="J4" s="211" t="s">
        <v>6</v>
      </c>
      <c r="K4" s="209"/>
      <c r="L4" s="64" t="s">
        <v>376</v>
      </c>
      <c r="M4" s="212" t="s">
        <v>375</v>
      </c>
      <c r="N4" s="212"/>
      <c r="O4" s="212"/>
      <c r="P4" s="212"/>
      <c r="Q4" s="213"/>
      <c r="R4" s="65"/>
      <c r="S4" s="214" t="s">
        <v>2342</v>
      </c>
      <c r="T4" s="215"/>
      <c r="U4" s="215"/>
      <c r="V4" s="202" t="s">
        <v>374</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367</v>
      </c>
      <c r="D6" s="198" t="s">
        <v>373</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372</v>
      </c>
      <c r="K8" s="71" t="s">
        <v>91</v>
      </c>
      <c r="L8" s="71" t="s">
        <v>371</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123.75" customHeight="1" thickTop="1" thickBot="1" x14ac:dyDescent="0.25">
      <c r="B10" s="72" t="s">
        <v>22</v>
      </c>
      <c r="C10" s="202" t="s">
        <v>370</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369</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thickBot="1" x14ac:dyDescent="0.25">
      <c r="B21" s="179" t="s">
        <v>368</v>
      </c>
      <c r="C21" s="180"/>
      <c r="D21" s="180"/>
      <c r="E21" s="180"/>
      <c r="F21" s="180"/>
      <c r="G21" s="180"/>
      <c r="H21" s="180"/>
      <c r="I21" s="180"/>
      <c r="J21" s="180"/>
      <c r="K21" s="180"/>
      <c r="L21" s="180"/>
      <c r="M21" s="181" t="s">
        <v>367</v>
      </c>
      <c r="N21" s="181"/>
      <c r="O21" s="181" t="s">
        <v>49</v>
      </c>
      <c r="P21" s="181"/>
      <c r="Q21" s="181" t="s">
        <v>50</v>
      </c>
      <c r="R21" s="181"/>
      <c r="S21" s="79" t="s">
        <v>239</v>
      </c>
      <c r="T21" s="79" t="s">
        <v>366</v>
      </c>
      <c r="U21" s="79" t="s">
        <v>365</v>
      </c>
      <c r="V21" s="79">
        <f>+IF(ISERR(U21/T21*100),"N/A",ROUND(U21/T21*100,2))</f>
        <v>246.67</v>
      </c>
      <c r="W21" s="80">
        <f>+IF(ISERR(U21/S21*100),"N/A",ROUND(U21/S21*100,2))</f>
        <v>148</v>
      </c>
    </row>
    <row r="22" spans="2:27" ht="21.75" customHeight="1" thickTop="1" thickBot="1" x14ac:dyDescent="0.25">
      <c r="B22" s="59" t="s">
        <v>60</v>
      </c>
      <c r="C22" s="60"/>
      <c r="D22" s="60"/>
      <c r="E22" s="60"/>
      <c r="F22" s="60"/>
      <c r="G22" s="60"/>
      <c r="H22" s="61"/>
      <c r="I22" s="61"/>
      <c r="J22" s="61"/>
      <c r="K22" s="61"/>
      <c r="L22" s="61"/>
      <c r="M22" s="61"/>
      <c r="N22" s="61"/>
      <c r="O22" s="61"/>
      <c r="P22" s="61"/>
      <c r="Q22" s="61"/>
      <c r="R22" s="61"/>
      <c r="S22" s="61"/>
      <c r="T22" s="61"/>
      <c r="U22" s="61"/>
      <c r="V22" s="61"/>
      <c r="W22" s="62"/>
      <c r="X22" s="70"/>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81" t="s">
        <v>42</v>
      </c>
      <c r="S23" s="169" t="s">
        <v>43</v>
      </c>
      <c r="T23" s="169"/>
      <c r="U23" s="82" t="s">
        <v>61</v>
      </c>
      <c r="V23" s="170" t="s">
        <v>62</v>
      </c>
      <c r="W23" s="171"/>
    </row>
    <row r="24" spans="2:27" ht="30.75" customHeight="1" thickBot="1" x14ac:dyDescent="0.25">
      <c r="B24" s="166"/>
      <c r="C24" s="167"/>
      <c r="D24" s="167"/>
      <c r="E24" s="167"/>
      <c r="F24" s="167"/>
      <c r="G24" s="167"/>
      <c r="H24" s="167"/>
      <c r="I24" s="167"/>
      <c r="J24" s="167"/>
      <c r="K24" s="167"/>
      <c r="L24" s="167"/>
      <c r="M24" s="167"/>
      <c r="N24" s="167"/>
      <c r="O24" s="167"/>
      <c r="P24" s="167"/>
      <c r="Q24" s="168"/>
      <c r="R24" s="83" t="s">
        <v>63</v>
      </c>
      <c r="S24" s="83" t="s">
        <v>63</v>
      </c>
      <c r="T24" s="83" t="s">
        <v>49</v>
      </c>
      <c r="U24" s="83" t="s">
        <v>63</v>
      </c>
      <c r="V24" s="83" t="s">
        <v>64</v>
      </c>
      <c r="W24" s="84" t="s">
        <v>65</v>
      </c>
      <c r="Y24" s="70"/>
    </row>
    <row r="25" spans="2:27" ht="23.25" customHeight="1" thickBot="1" x14ac:dyDescent="0.25">
      <c r="B25" s="172" t="s">
        <v>66</v>
      </c>
      <c r="C25" s="173"/>
      <c r="D25" s="173"/>
      <c r="E25" s="85" t="s">
        <v>363</v>
      </c>
      <c r="F25" s="85"/>
      <c r="G25" s="85"/>
      <c r="H25" s="86"/>
      <c r="I25" s="86"/>
      <c r="J25" s="86"/>
      <c r="K25" s="86"/>
      <c r="L25" s="86"/>
      <c r="M25" s="86"/>
      <c r="N25" s="86"/>
      <c r="O25" s="86"/>
      <c r="P25" s="87"/>
      <c r="Q25" s="87"/>
      <c r="R25" s="88" t="s">
        <v>364</v>
      </c>
      <c r="S25" s="88" t="s">
        <v>10</v>
      </c>
      <c r="T25" s="87"/>
      <c r="U25" s="88" t="s">
        <v>360</v>
      </c>
      <c r="V25" s="87"/>
      <c r="W25" s="89">
        <f>+IF(ISERR(U25/R25*100),"N/A",ROUND(U25/R25*100,2))</f>
        <v>83.09</v>
      </c>
    </row>
    <row r="26" spans="2:27" ht="26.25" customHeight="1" thickBot="1" x14ac:dyDescent="0.25">
      <c r="B26" s="174" t="s">
        <v>69</v>
      </c>
      <c r="C26" s="175"/>
      <c r="D26" s="175"/>
      <c r="E26" s="90" t="s">
        <v>363</v>
      </c>
      <c r="F26" s="90"/>
      <c r="G26" s="90"/>
      <c r="H26" s="91"/>
      <c r="I26" s="91"/>
      <c r="J26" s="91"/>
      <c r="K26" s="91"/>
      <c r="L26" s="91"/>
      <c r="M26" s="91"/>
      <c r="N26" s="91"/>
      <c r="O26" s="91"/>
      <c r="P26" s="92"/>
      <c r="Q26" s="92"/>
      <c r="R26" s="93" t="s">
        <v>362</v>
      </c>
      <c r="S26" s="93" t="s">
        <v>361</v>
      </c>
      <c r="T26" s="93">
        <f>+IF(ISERR(S26/R26*100),"N/A",ROUND(S26/R26*100,2))</f>
        <v>85.05</v>
      </c>
      <c r="U26" s="93" t="s">
        <v>360</v>
      </c>
      <c r="V26" s="93">
        <f>+IF(ISERR(U26/S26*100),"N/A",ROUND(U26/S26*100,2))</f>
        <v>99.67</v>
      </c>
      <c r="W26" s="94">
        <f>+IF(ISERR(U26/R26*100),"N/A",ROUND(U26/R26*100,2))</f>
        <v>84.77</v>
      </c>
    </row>
    <row r="27" spans="2:27" ht="22.5" customHeight="1" thickTop="1" thickBot="1" x14ac:dyDescent="0.25">
      <c r="B27" s="59" t="s">
        <v>71</v>
      </c>
      <c r="C27" s="60"/>
      <c r="D27" s="60"/>
      <c r="E27" s="60"/>
      <c r="F27" s="60"/>
      <c r="G27" s="60"/>
      <c r="H27" s="61"/>
      <c r="I27" s="61"/>
      <c r="J27" s="61"/>
      <c r="K27" s="61"/>
      <c r="L27" s="61"/>
      <c r="M27" s="61"/>
      <c r="N27" s="61"/>
      <c r="O27" s="61"/>
      <c r="P27" s="61"/>
      <c r="Q27" s="61"/>
      <c r="R27" s="61"/>
      <c r="S27" s="61"/>
      <c r="T27" s="61"/>
      <c r="U27" s="61"/>
      <c r="V27" s="61"/>
      <c r="W27" s="62"/>
    </row>
    <row r="28" spans="2:27" ht="37.5" customHeight="1" thickTop="1" x14ac:dyDescent="0.2">
      <c r="B28" s="157" t="s">
        <v>2599</v>
      </c>
      <c r="C28" s="158"/>
      <c r="D28" s="158"/>
      <c r="E28" s="158"/>
      <c r="F28" s="158"/>
      <c r="G28" s="158"/>
      <c r="H28" s="158"/>
      <c r="I28" s="158"/>
      <c r="J28" s="158"/>
      <c r="K28" s="158"/>
      <c r="L28" s="158"/>
      <c r="M28" s="158"/>
      <c r="N28" s="158"/>
      <c r="O28" s="158"/>
      <c r="P28" s="158"/>
      <c r="Q28" s="158"/>
      <c r="R28" s="158"/>
      <c r="S28" s="158"/>
      <c r="T28" s="158"/>
      <c r="U28" s="158"/>
      <c r="V28" s="158"/>
      <c r="W28" s="159"/>
    </row>
    <row r="29" spans="2:27" ht="66" customHeight="1" thickBot="1" x14ac:dyDescent="0.2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7" ht="37.5" customHeight="1" thickTop="1" x14ac:dyDescent="0.2">
      <c r="B30" s="157" t="s">
        <v>2600</v>
      </c>
      <c r="C30" s="158"/>
      <c r="D30" s="158"/>
      <c r="E30" s="158"/>
      <c r="F30" s="158"/>
      <c r="G30" s="158"/>
      <c r="H30" s="158"/>
      <c r="I30" s="158"/>
      <c r="J30" s="158"/>
      <c r="K30" s="158"/>
      <c r="L30" s="158"/>
      <c r="M30" s="158"/>
      <c r="N30" s="158"/>
      <c r="O30" s="158"/>
      <c r="P30" s="158"/>
      <c r="Q30" s="158"/>
      <c r="R30" s="158"/>
      <c r="S30" s="158"/>
      <c r="T30" s="158"/>
      <c r="U30" s="158"/>
      <c r="V30" s="158"/>
      <c r="W30" s="159"/>
    </row>
    <row r="31" spans="2:27" ht="33"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2601</v>
      </c>
      <c r="C32" s="158"/>
      <c r="D32" s="158"/>
      <c r="E32" s="158"/>
      <c r="F32" s="158"/>
      <c r="G32" s="158"/>
      <c r="H32" s="158"/>
      <c r="I32" s="158"/>
      <c r="J32" s="158"/>
      <c r="K32" s="158"/>
      <c r="L32" s="158"/>
      <c r="M32" s="158"/>
      <c r="N32" s="158"/>
      <c r="O32" s="158"/>
      <c r="P32" s="158"/>
      <c r="Q32" s="158"/>
      <c r="R32" s="158"/>
      <c r="S32" s="158"/>
      <c r="T32" s="158"/>
      <c r="U32" s="158"/>
      <c r="V32" s="158"/>
      <c r="W32" s="159"/>
    </row>
    <row r="33" spans="2:23" ht="36" customHeight="1" thickBot="1" x14ac:dyDescent="0.25">
      <c r="B33" s="160"/>
      <c r="C33" s="161"/>
      <c r="D33" s="161"/>
      <c r="E33" s="161"/>
      <c r="F33" s="161"/>
      <c r="G33" s="161"/>
      <c r="H33" s="161"/>
      <c r="I33" s="161"/>
      <c r="J33" s="161"/>
      <c r="K33" s="161"/>
      <c r="L33" s="161"/>
      <c r="M33" s="161"/>
      <c r="N33" s="161"/>
      <c r="O33" s="161"/>
      <c r="P33" s="161"/>
      <c r="Q33" s="161"/>
      <c r="R33" s="161"/>
      <c r="S33" s="161"/>
      <c r="T33" s="161"/>
      <c r="U33" s="161"/>
      <c r="V33" s="161"/>
      <c r="W33" s="16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314</v>
      </c>
      <c r="D4" s="209" t="s">
        <v>313</v>
      </c>
      <c r="E4" s="209"/>
      <c r="F4" s="209"/>
      <c r="G4" s="209"/>
      <c r="H4" s="210"/>
      <c r="J4" s="211" t="s">
        <v>6</v>
      </c>
      <c r="K4" s="209"/>
      <c r="L4" s="64" t="s">
        <v>393</v>
      </c>
      <c r="M4" s="212" t="s">
        <v>392</v>
      </c>
      <c r="N4" s="212"/>
      <c r="O4" s="212"/>
      <c r="P4" s="212"/>
      <c r="Q4" s="213"/>
      <c r="R4" s="65"/>
      <c r="S4" s="214" t="s">
        <v>2342</v>
      </c>
      <c r="T4" s="215"/>
      <c r="U4" s="215"/>
      <c r="V4" s="202" t="s">
        <v>391</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385</v>
      </c>
      <c r="D6" s="198" t="s">
        <v>390</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389</v>
      </c>
      <c r="K8" s="71" t="s">
        <v>91</v>
      </c>
      <c r="L8" s="71" t="s">
        <v>388</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101.25" customHeight="1" thickTop="1" thickBot="1" x14ac:dyDescent="0.25">
      <c r="B10" s="72" t="s">
        <v>22</v>
      </c>
      <c r="C10" s="202" t="s">
        <v>387</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369</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thickBot="1" x14ac:dyDescent="0.25">
      <c r="B21" s="179" t="s">
        <v>386</v>
      </c>
      <c r="C21" s="180"/>
      <c r="D21" s="180"/>
      <c r="E21" s="180"/>
      <c r="F21" s="180"/>
      <c r="G21" s="180"/>
      <c r="H21" s="180"/>
      <c r="I21" s="180"/>
      <c r="J21" s="180"/>
      <c r="K21" s="180"/>
      <c r="L21" s="180"/>
      <c r="M21" s="181" t="s">
        <v>385</v>
      </c>
      <c r="N21" s="181"/>
      <c r="O21" s="181" t="s">
        <v>49</v>
      </c>
      <c r="P21" s="181"/>
      <c r="Q21" s="181" t="s">
        <v>50</v>
      </c>
      <c r="R21" s="181"/>
      <c r="S21" s="79" t="s">
        <v>384</v>
      </c>
      <c r="T21" s="79" t="s">
        <v>383</v>
      </c>
      <c r="U21" s="79" t="s">
        <v>382</v>
      </c>
      <c r="V21" s="79">
        <f>+IF(ISERR(U21/T21*100),"N/A",ROUND(U21/T21*100,2))</f>
        <v>112.7</v>
      </c>
      <c r="W21" s="80">
        <f>+IF(ISERR(U21/S21*100),"N/A",ROUND(U21/S21*100,2))</f>
        <v>101.43</v>
      </c>
    </row>
    <row r="22" spans="2:27" ht="21.75" customHeight="1" thickTop="1" thickBot="1" x14ac:dyDescent="0.25">
      <c r="B22" s="59" t="s">
        <v>60</v>
      </c>
      <c r="C22" s="60"/>
      <c r="D22" s="60"/>
      <c r="E22" s="60"/>
      <c r="F22" s="60"/>
      <c r="G22" s="60"/>
      <c r="H22" s="61"/>
      <c r="I22" s="61"/>
      <c r="J22" s="61"/>
      <c r="K22" s="61"/>
      <c r="L22" s="61"/>
      <c r="M22" s="61"/>
      <c r="N22" s="61"/>
      <c r="O22" s="61"/>
      <c r="P22" s="61"/>
      <c r="Q22" s="61"/>
      <c r="R22" s="61"/>
      <c r="S22" s="61"/>
      <c r="T22" s="61"/>
      <c r="U22" s="61"/>
      <c r="V22" s="61"/>
      <c r="W22" s="62"/>
      <c r="X22" s="70"/>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81" t="s">
        <v>42</v>
      </c>
      <c r="S23" s="169" t="s">
        <v>43</v>
      </c>
      <c r="T23" s="169"/>
      <c r="U23" s="82" t="s">
        <v>61</v>
      </c>
      <c r="V23" s="170" t="s">
        <v>62</v>
      </c>
      <c r="W23" s="171"/>
    </row>
    <row r="24" spans="2:27" ht="30.75" customHeight="1" thickBot="1" x14ac:dyDescent="0.25">
      <c r="B24" s="166"/>
      <c r="C24" s="167"/>
      <c r="D24" s="167"/>
      <c r="E24" s="167"/>
      <c r="F24" s="167"/>
      <c r="G24" s="167"/>
      <c r="H24" s="167"/>
      <c r="I24" s="167"/>
      <c r="J24" s="167"/>
      <c r="K24" s="167"/>
      <c r="L24" s="167"/>
      <c r="M24" s="167"/>
      <c r="N24" s="167"/>
      <c r="O24" s="167"/>
      <c r="P24" s="167"/>
      <c r="Q24" s="168"/>
      <c r="R24" s="83" t="s">
        <v>63</v>
      </c>
      <c r="S24" s="83" t="s">
        <v>63</v>
      </c>
      <c r="T24" s="83" t="s">
        <v>49</v>
      </c>
      <c r="U24" s="83" t="s">
        <v>63</v>
      </c>
      <c r="V24" s="83" t="s">
        <v>64</v>
      </c>
      <c r="W24" s="84" t="s">
        <v>65</v>
      </c>
      <c r="Y24" s="70"/>
    </row>
    <row r="25" spans="2:27" ht="23.25" customHeight="1" thickBot="1" x14ac:dyDescent="0.25">
      <c r="B25" s="172" t="s">
        <v>66</v>
      </c>
      <c r="C25" s="173"/>
      <c r="D25" s="173"/>
      <c r="E25" s="85" t="s">
        <v>380</v>
      </c>
      <c r="F25" s="85"/>
      <c r="G25" s="85"/>
      <c r="H25" s="86"/>
      <c r="I25" s="86"/>
      <c r="J25" s="86"/>
      <c r="K25" s="86"/>
      <c r="L25" s="86"/>
      <c r="M25" s="86"/>
      <c r="N25" s="86"/>
      <c r="O25" s="86"/>
      <c r="P25" s="87"/>
      <c r="Q25" s="87"/>
      <c r="R25" s="88" t="s">
        <v>381</v>
      </c>
      <c r="S25" s="88" t="s">
        <v>10</v>
      </c>
      <c r="T25" s="87"/>
      <c r="U25" s="88" t="s">
        <v>377</v>
      </c>
      <c r="V25" s="87"/>
      <c r="W25" s="89">
        <f>+IF(ISERR(U25/R25*100),"N/A",ROUND(U25/R25*100,2))</f>
        <v>86.92</v>
      </c>
    </row>
    <row r="26" spans="2:27" ht="26.25" customHeight="1" thickBot="1" x14ac:dyDescent="0.25">
      <c r="B26" s="174" t="s">
        <v>69</v>
      </c>
      <c r="C26" s="175"/>
      <c r="D26" s="175"/>
      <c r="E26" s="90" t="s">
        <v>380</v>
      </c>
      <c r="F26" s="90"/>
      <c r="G26" s="90"/>
      <c r="H26" s="91"/>
      <c r="I26" s="91"/>
      <c r="J26" s="91"/>
      <c r="K26" s="91"/>
      <c r="L26" s="91"/>
      <c r="M26" s="91"/>
      <c r="N26" s="91"/>
      <c r="O26" s="91"/>
      <c r="P26" s="92"/>
      <c r="Q26" s="92"/>
      <c r="R26" s="93" t="s">
        <v>379</v>
      </c>
      <c r="S26" s="93" t="s">
        <v>378</v>
      </c>
      <c r="T26" s="93">
        <f>+IF(ISERR(S26/R26*100),"N/A",ROUND(S26/R26*100,2))</f>
        <v>90</v>
      </c>
      <c r="U26" s="93" t="s">
        <v>377</v>
      </c>
      <c r="V26" s="93">
        <f>+IF(ISERR(U26/S26*100),"N/A",ROUND(U26/S26*100,2))</f>
        <v>100</v>
      </c>
      <c r="W26" s="94">
        <f>+IF(ISERR(U26/R26*100),"N/A",ROUND(U26/R26*100,2))</f>
        <v>90</v>
      </c>
    </row>
    <row r="27" spans="2:27" ht="22.5" customHeight="1" thickTop="1" thickBot="1" x14ac:dyDescent="0.25">
      <c r="B27" s="59" t="s">
        <v>71</v>
      </c>
      <c r="C27" s="60"/>
      <c r="D27" s="60"/>
      <c r="E27" s="60"/>
      <c r="F27" s="60"/>
      <c r="G27" s="60"/>
      <c r="H27" s="61"/>
      <c r="I27" s="61"/>
      <c r="J27" s="61"/>
      <c r="K27" s="61"/>
      <c r="L27" s="61"/>
      <c r="M27" s="61"/>
      <c r="N27" s="61"/>
      <c r="O27" s="61"/>
      <c r="P27" s="61"/>
      <c r="Q27" s="61"/>
      <c r="R27" s="61"/>
      <c r="S27" s="61"/>
      <c r="T27" s="61"/>
      <c r="U27" s="61"/>
      <c r="V27" s="61"/>
      <c r="W27" s="62"/>
    </row>
    <row r="28" spans="2:27" ht="37.5" customHeight="1" thickTop="1" x14ac:dyDescent="0.2">
      <c r="B28" s="157" t="s">
        <v>2596</v>
      </c>
      <c r="C28" s="158"/>
      <c r="D28" s="158"/>
      <c r="E28" s="158"/>
      <c r="F28" s="158"/>
      <c r="G28" s="158"/>
      <c r="H28" s="158"/>
      <c r="I28" s="158"/>
      <c r="J28" s="158"/>
      <c r="K28" s="158"/>
      <c r="L28" s="158"/>
      <c r="M28" s="158"/>
      <c r="N28" s="158"/>
      <c r="O28" s="158"/>
      <c r="P28" s="158"/>
      <c r="Q28" s="158"/>
      <c r="R28" s="158"/>
      <c r="S28" s="158"/>
      <c r="T28" s="158"/>
      <c r="U28" s="158"/>
      <c r="V28" s="158"/>
      <c r="W28" s="159"/>
    </row>
    <row r="29" spans="2:27" ht="33.75" customHeight="1" thickBot="1" x14ac:dyDescent="0.2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7" ht="37.5" customHeight="1" thickTop="1" x14ac:dyDescent="0.2">
      <c r="B30" s="157" t="s">
        <v>2597</v>
      </c>
      <c r="C30" s="158"/>
      <c r="D30" s="158"/>
      <c r="E30" s="158"/>
      <c r="F30" s="158"/>
      <c r="G30" s="158"/>
      <c r="H30" s="158"/>
      <c r="I30" s="158"/>
      <c r="J30" s="158"/>
      <c r="K30" s="158"/>
      <c r="L30" s="158"/>
      <c r="M30" s="158"/>
      <c r="N30" s="158"/>
      <c r="O30" s="158"/>
      <c r="P30" s="158"/>
      <c r="Q30" s="158"/>
      <c r="R30" s="158"/>
      <c r="S30" s="158"/>
      <c r="T30" s="158"/>
      <c r="U30" s="158"/>
      <c r="V30" s="158"/>
      <c r="W30" s="159"/>
    </row>
    <row r="31" spans="2:27" ht="1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2598</v>
      </c>
      <c r="C32" s="158"/>
      <c r="D32" s="158"/>
      <c r="E32" s="158"/>
      <c r="F32" s="158"/>
      <c r="G32" s="158"/>
      <c r="H32" s="158"/>
      <c r="I32" s="158"/>
      <c r="J32" s="158"/>
      <c r="K32" s="158"/>
      <c r="L32" s="158"/>
      <c r="M32" s="158"/>
      <c r="N32" s="158"/>
      <c r="O32" s="158"/>
      <c r="P32" s="158"/>
      <c r="Q32" s="158"/>
      <c r="R32" s="158"/>
      <c r="S32" s="158"/>
      <c r="T32" s="158"/>
      <c r="U32" s="158"/>
      <c r="V32" s="158"/>
      <c r="W32" s="159"/>
    </row>
    <row r="33" spans="2:23" ht="15.75" thickBot="1" x14ac:dyDescent="0.25">
      <c r="B33" s="160"/>
      <c r="C33" s="161"/>
      <c r="D33" s="161"/>
      <c r="E33" s="161"/>
      <c r="F33" s="161"/>
      <c r="G33" s="161"/>
      <c r="H33" s="161"/>
      <c r="I33" s="161"/>
      <c r="J33" s="161"/>
      <c r="K33" s="161"/>
      <c r="L33" s="161"/>
      <c r="M33" s="161"/>
      <c r="N33" s="161"/>
      <c r="O33" s="161"/>
      <c r="P33" s="161"/>
      <c r="Q33" s="161"/>
      <c r="R33" s="161"/>
      <c r="S33" s="161"/>
      <c r="T33" s="161"/>
      <c r="U33" s="161"/>
      <c r="V33" s="161"/>
      <c r="W33" s="16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314</v>
      </c>
      <c r="D4" s="209" t="s">
        <v>313</v>
      </c>
      <c r="E4" s="209"/>
      <c r="F4" s="209"/>
      <c r="G4" s="209"/>
      <c r="H4" s="210"/>
      <c r="J4" s="211" t="s">
        <v>6</v>
      </c>
      <c r="K4" s="209"/>
      <c r="L4" s="64" t="s">
        <v>414</v>
      </c>
      <c r="M4" s="212" t="s">
        <v>413</v>
      </c>
      <c r="N4" s="212"/>
      <c r="O4" s="212"/>
      <c r="P4" s="212"/>
      <c r="Q4" s="213"/>
      <c r="R4" s="65"/>
      <c r="S4" s="214" t="s">
        <v>2342</v>
      </c>
      <c r="T4" s="215"/>
      <c r="U4" s="215"/>
      <c r="V4" s="202" t="s">
        <v>412</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404</v>
      </c>
      <c r="D6" s="198" t="s">
        <v>411</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401</v>
      </c>
      <c r="D7" s="200" t="s">
        <v>410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409</v>
      </c>
      <c r="K8" s="71" t="s">
        <v>91</v>
      </c>
      <c r="L8" s="71" t="s">
        <v>408</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157.5" customHeight="1" thickTop="1" thickBot="1" x14ac:dyDescent="0.25">
      <c r="B10" s="72" t="s">
        <v>22</v>
      </c>
      <c r="C10" s="202" t="s">
        <v>407</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406</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405</v>
      </c>
      <c r="C21" s="180"/>
      <c r="D21" s="180"/>
      <c r="E21" s="180"/>
      <c r="F21" s="180"/>
      <c r="G21" s="180"/>
      <c r="H21" s="180"/>
      <c r="I21" s="180"/>
      <c r="J21" s="180"/>
      <c r="K21" s="180"/>
      <c r="L21" s="180"/>
      <c r="M21" s="181" t="s">
        <v>404</v>
      </c>
      <c r="N21" s="181"/>
      <c r="O21" s="181" t="s">
        <v>49</v>
      </c>
      <c r="P21" s="181"/>
      <c r="Q21" s="181" t="s">
        <v>164</v>
      </c>
      <c r="R21" s="181"/>
      <c r="S21" s="79" t="s">
        <v>403</v>
      </c>
      <c r="T21" s="79" t="s">
        <v>403</v>
      </c>
      <c r="U21" s="79" t="s">
        <v>403</v>
      </c>
      <c r="V21" s="79">
        <f>+IF(ISERR(U21/T21*100),"N/A",ROUND(U21/T21*100,2))</f>
        <v>100</v>
      </c>
      <c r="W21" s="80">
        <f>+IF(ISERR(U21/S21*100),"N/A",ROUND(U21/S21*100,2))</f>
        <v>100</v>
      </c>
    </row>
    <row r="22" spans="2:27" ht="56.25" customHeight="1" thickBot="1" x14ac:dyDescent="0.25">
      <c r="B22" s="179" t="s">
        <v>402</v>
      </c>
      <c r="C22" s="180"/>
      <c r="D22" s="180"/>
      <c r="E22" s="180"/>
      <c r="F22" s="180"/>
      <c r="G22" s="180"/>
      <c r="H22" s="180"/>
      <c r="I22" s="180"/>
      <c r="J22" s="180"/>
      <c r="K22" s="180"/>
      <c r="L22" s="180"/>
      <c r="M22" s="181" t="s">
        <v>401</v>
      </c>
      <c r="N22" s="181"/>
      <c r="O22" s="181" t="s">
        <v>49</v>
      </c>
      <c r="P22" s="181"/>
      <c r="Q22" s="181" t="s">
        <v>164</v>
      </c>
      <c r="R22" s="181"/>
      <c r="S22" s="79" t="s">
        <v>281</v>
      </c>
      <c r="T22" s="79" t="s">
        <v>129</v>
      </c>
      <c r="U22" s="79" t="s">
        <v>239</v>
      </c>
      <c r="V22" s="79" t="str">
        <f>+IF(ISERR(U22/T22*100),"N/A",ROUND(U22/T22*100,2))</f>
        <v>N/A</v>
      </c>
      <c r="W22" s="80">
        <f>+IF(ISERR(U22/S22*100),"N/A",ROUND(U22/S22*100,2))</f>
        <v>62.5</v>
      </c>
    </row>
    <row r="23" spans="2:27" ht="21.75" customHeight="1" thickTop="1" thickBot="1" x14ac:dyDescent="0.25">
      <c r="B23" s="59" t="s">
        <v>60</v>
      </c>
      <c r="C23" s="60"/>
      <c r="D23" s="60"/>
      <c r="E23" s="60"/>
      <c r="F23" s="60"/>
      <c r="G23" s="60"/>
      <c r="H23" s="61"/>
      <c r="I23" s="61"/>
      <c r="J23" s="61"/>
      <c r="K23" s="61"/>
      <c r="L23" s="61"/>
      <c r="M23" s="61"/>
      <c r="N23" s="61"/>
      <c r="O23" s="61"/>
      <c r="P23" s="61"/>
      <c r="Q23" s="61"/>
      <c r="R23" s="61"/>
      <c r="S23" s="61"/>
      <c r="T23" s="61"/>
      <c r="U23" s="61"/>
      <c r="V23" s="61"/>
      <c r="W23" s="62"/>
      <c r="X23" s="70"/>
    </row>
    <row r="24" spans="2:27" ht="29.25" customHeight="1" thickTop="1" thickBot="1" x14ac:dyDescent="0.25">
      <c r="B24" s="163" t="s">
        <v>2650</v>
      </c>
      <c r="C24" s="164"/>
      <c r="D24" s="164"/>
      <c r="E24" s="164"/>
      <c r="F24" s="164"/>
      <c r="G24" s="164"/>
      <c r="H24" s="164"/>
      <c r="I24" s="164"/>
      <c r="J24" s="164"/>
      <c r="K24" s="164"/>
      <c r="L24" s="164"/>
      <c r="M24" s="164"/>
      <c r="N24" s="164"/>
      <c r="O24" s="164"/>
      <c r="P24" s="164"/>
      <c r="Q24" s="165"/>
      <c r="R24" s="81" t="s">
        <v>42</v>
      </c>
      <c r="S24" s="169" t="s">
        <v>43</v>
      </c>
      <c r="T24" s="169"/>
      <c r="U24" s="82" t="s">
        <v>61</v>
      </c>
      <c r="V24" s="170" t="s">
        <v>62</v>
      </c>
      <c r="W24" s="171"/>
    </row>
    <row r="25" spans="2:27" ht="30.75" customHeight="1" thickBot="1" x14ac:dyDescent="0.25">
      <c r="B25" s="166"/>
      <c r="C25" s="167"/>
      <c r="D25" s="167"/>
      <c r="E25" s="167"/>
      <c r="F25" s="167"/>
      <c r="G25" s="167"/>
      <c r="H25" s="167"/>
      <c r="I25" s="167"/>
      <c r="J25" s="167"/>
      <c r="K25" s="167"/>
      <c r="L25" s="167"/>
      <c r="M25" s="167"/>
      <c r="N25" s="167"/>
      <c r="O25" s="167"/>
      <c r="P25" s="167"/>
      <c r="Q25" s="168"/>
      <c r="R25" s="83" t="s">
        <v>63</v>
      </c>
      <c r="S25" s="83" t="s">
        <v>63</v>
      </c>
      <c r="T25" s="83" t="s">
        <v>49</v>
      </c>
      <c r="U25" s="83" t="s">
        <v>63</v>
      </c>
      <c r="V25" s="83" t="s">
        <v>64</v>
      </c>
      <c r="W25" s="84" t="s">
        <v>65</v>
      </c>
      <c r="Y25" s="70"/>
    </row>
    <row r="26" spans="2:27" ht="23.25" customHeight="1" thickBot="1" x14ac:dyDescent="0.25">
      <c r="B26" s="172" t="s">
        <v>66</v>
      </c>
      <c r="C26" s="173"/>
      <c r="D26" s="173"/>
      <c r="E26" s="85" t="s">
        <v>399</v>
      </c>
      <c r="F26" s="85"/>
      <c r="G26" s="85"/>
      <c r="H26" s="86"/>
      <c r="I26" s="86"/>
      <c r="J26" s="86"/>
      <c r="K26" s="86"/>
      <c r="L26" s="86"/>
      <c r="M26" s="86"/>
      <c r="N26" s="86"/>
      <c r="O26" s="86"/>
      <c r="P26" s="87"/>
      <c r="Q26" s="87"/>
      <c r="R26" s="88" t="s">
        <v>400</v>
      </c>
      <c r="S26" s="88" t="s">
        <v>10</v>
      </c>
      <c r="T26" s="87"/>
      <c r="U26" s="88" t="s">
        <v>396</v>
      </c>
      <c r="V26" s="87"/>
      <c r="W26" s="89">
        <f>+IF(ISERR(U26/R26*100),"N/A",ROUND(U26/R26*100,2))</f>
        <v>94.85</v>
      </c>
    </row>
    <row r="27" spans="2:27" ht="26.25" customHeight="1" x14ac:dyDescent="0.2">
      <c r="B27" s="174" t="s">
        <v>69</v>
      </c>
      <c r="C27" s="175"/>
      <c r="D27" s="175"/>
      <c r="E27" s="90" t="s">
        <v>399</v>
      </c>
      <c r="F27" s="90"/>
      <c r="G27" s="90"/>
      <c r="H27" s="91"/>
      <c r="I27" s="91"/>
      <c r="J27" s="91"/>
      <c r="K27" s="91"/>
      <c r="L27" s="91"/>
      <c r="M27" s="91"/>
      <c r="N27" s="91"/>
      <c r="O27" s="91"/>
      <c r="P27" s="92"/>
      <c r="Q27" s="92"/>
      <c r="R27" s="93" t="s">
        <v>398</v>
      </c>
      <c r="S27" s="93" t="s">
        <v>397</v>
      </c>
      <c r="T27" s="93">
        <f>+IF(ISERR(S27/R27*100),"N/A",ROUND(S27/R27*100,2))</f>
        <v>96.21</v>
      </c>
      <c r="U27" s="93" t="s">
        <v>396</v>
      </c>
      <c r="V27" s="93">
        <f>+IF(ISERR(U27/S27*100),"N/A",ROUND(U27/S27*100,2))</f>
        <v>99.95</v>
      </c>
      <c r="W27" s="94">
        <f>+IF(ISERR(U27/R27*100),"N/A",ROUND(U27/R27*100,2))</f>
        <v>96.16</v>
      </c>
    </row>
    <row r="28" spans="2:27" ht="23.25" customHeight="1" thickBot="1" x14ac:dyDescent="0.25">
      <c r="B28" s="172" t="s">
        <v>66</v>
      </c>
      <c r="C28" s="173"/>
      <c r="D28" s="173"/>
      <c r="E28" s="85" t="s">
        <v>395</v>
      </c>
      <c r="F28" s="85"/>
      <c r="G28" s="85"/>
      <c r="H28" s="86"/>
      <c r="I28" s="86"/>
      <c r="J28" s="86"/>
      <c r="K28" s="86"/>
      <c r="L28" s="86"/>
      <c r="M28" s="86"/>
      <c r="N28" s="86"/>
      <c r="O28" s="86"/>
      <c r="P28" s="87"/>
      <c r="Q28" s="87"/>
      <c r="R28" s="88" t="s">
        <v>394</v>
      </c>
      <c r="S28" s="88" t="s">
        <v>10</v>
      </c>
      <c r="T28" s="87"/>
      <c r="U28" s="88" t="s">
        <v>129</v>
      </c>
      <c r="V28" s="87"/>
      <c r="W28" s="89">
        <f>+IF(ISERR(U28/R28*100),"N/A",ROUND(U28/R28*100,2))</f>
        <v>0</v>
      </c>
    </row>
    <row r="29" spans="2:27" ht="26.25" customHeight="1" thickBot="1" x14ac:dyDescent="0.25">
      <c r="B29" s="174" t="s">
        <v>69</v>
      </c>
      <c r="C29" s="175"/>
      <c r="D29" s="175"/>
      <c r="E29" s="90" t="s">
        <v>395</v>
      </c>
      <c r="F29" s="90"/>
      <c r="G29" s="90"/>
      <c r="H29" s="91"/>
      <c r="I29" s="91"/>
      <c r="J29" s="91"/>
      <c r="K29" s="91"/>
      <c r="L29" s="91"/>
      <c r="M29" s="91"/>
      <c r="N29" s="91"/>
      <c r="O29" s="91"/>
      <c r="P29" s="92"/>
      <c r="Q29" s="92"/>
      <c r="R29" s="93" t="s">
        <v>394</v>
      </c>
      <c r="S29" s="93" t="s">
        <v>129</v>
      </c>
      <c r="T29" s="93">
        <f>+IF(ISERR(S29/R29*100),"N/A",ROUND(S29/R29*100,2))</f>
        <v>0</v>
      </c>
      <c r="U29" s="93" t="s">
        <v>129</v>
      </c>
      <c r="V29" s="93" t="str">
        <f>+IF(ISERR(U29/S29*100),"N/A",ROUND(U29/S29*100,2))</f>
        <v>N/A</v>
      </c>
      <c r="W29" s="94">
        <f>+IF(ISERR(U29/R29*100),"N/A",ROUND(U29/R29*100,2))</f>
        <v>0</v>
      </c>
    </row>
    <row r="30" spans="2:27" ht="22.5" customHeight="1" thickTop="1" thickBot="1" x14ac:dyDescent="0.25">
      <c r="B30" s="59" t="s">
        <v>71</v>
      </c>
      <c r="C30" s="60"/>
      <c r="D30" s="60"/>
      <c r="E30" s="60"/>
      <c r="F30" s="60"/>
      <c r="G30" s="60"/>
      <c r="H30" s="61"/>
      <c r="I30" s="61"/>
      <c r="J30" s="61"/>
      <c r="K30" s="61"/>
      <c r="L30" s="61"/>
      <c r="M30" s="61"/>
      <c r="N30" s="61"/>
      <c r="O30" s="61"/>
      <c r="P30" s="61"/>
      <c r="Q30" s="61"/>
      <c r="R30" s="61"/>
      <c r="S30" s="61"/>
      <c r="T30" s="61"/>
      <c r="U30" s="61"/>
      <c r="V30" s="61"/>
      <c r="W30" s="62"/>
    </row>
    <row r="31" spans="2:27" ht="37.5" customHeight="1" thickTop="1" x14ac:dyDescent="0.2">
      <c r="B31" s="157" t="s">
        <v>2593</v>
      </c>
      <c r="C31" s="158"/>
      <c r="D31" s="158"/>
      <c r="E31" s="158"/>
      <c r="F31" s="158"/>
      <c r="G31" s="158"/>
      <c r="H31" s="158"/>
      <c r="I31" s="158"/>
      <c r="J31" s="158"/>
      <c r="K31" s="158"/>
      <c r="L31" s="158"/>
      <c r="M31" s="158"/>
      <c r="N31" s="158"/>
      <c r="O31" s="158"/>
      <c r="P31" s="158"/>
      <c r="Q31" s="158"/>
      <c r="R31" s="158"/>
      <c r="S31" s="158"/>
      <c r="T31" s="158"/>
      <c r="U31" s="158"/>
      <c r="V31" s="158"/>
      <c r="W31" s="159"/>
    </row>
    <row r="32" spans="2:27" ht="167.25" customHeight="1" thickBot="1" x14ac:dyDescent="0.25">
      <c r="B32" s="176"/>
      <c r="C32" s="177"/>
      <c r="D32" s="177"/>
      <c r="E32" s="177"/>
      <c r="F32" s="177"/>
      <c r="G32" s="177"/>
      <c r="H32" s="177"/>
      <c r="I32" s="177"/>
      <c r="J32" s="177"/>
      <c r="K32" s="177"/>
      <c r="L32" s="177"/>
      <c r="M32" s="177"/>
      <c r="N32" s="177"/>
      <c r="O32" s="177"/>
      <c r="P32" s="177"/>
      <c r="Q32" s="177"/>
      <c r="R32" s="177"/>
      <c r="S32" s="177"/>
      <c r="T32" s="177"/>
      <c r="U32" s="177"/>
      <c r="V32" s="177"/>
      <c r="W32" s="178"/>
    </row>
    <row r="33" spans="2:23" ht="37.5" customHeight="1" thickTop="1" x14ac:dyDescent="0.2">
      <c r="B33" s="157" t="s">
        <v>2594</v>
      </c>
      <c r="C33" s="158"/>
      <c r="D33" s="158"/>
      <c r="E33" s="158"/>
      <c r="F33" s="158"/>
      <c r="G33" s="158"/>
      <c r="H33" s="158"/>
      <c r="I33" s="158"/>
      <c r="J33" s="158"/>
      <c r="K33" s="158"/>
      <c r="L33" s="158"/>
      <c r="M33" s="158"/>
      <c r="N33" s="158"/>
      <c r="O33" s="158"/>
      <c r="P33" s="158"/>
      <c r="Q33" s="158"/>
      <c r="R33" s="158"/>
      <c r="S33" s="158"/>
      <c r="T33" s="158"/>
      <c r="U33" s="158"/>
      <c r="V33" s="158"/>
      <c r="W33" s="159"/>
    </row>
    <row r="34" spans="2:23" ht="54" customHeight="1" thickBot="1" x14ac:dyDescent="0.25">
      <c r="B34" s="176"/>
      <c r="C34" s="177"/>
      <c r="D34" s="177"/>
      <c r="E34" s="177"/>
      <c r="F34" s="177"/>
      <c r="G34" s="177"/>
      <c r="H34" s="177"/>
      <c r="I34" s="177"/>
      <c r="J34" s="177"/>
      <c r="K34" s="177"/>
      <c r="L34" s="177"/>
      <c r="M34" s="177"/>
      <c r="N34" s="177"/>
      <c r="O34" s="177"/>
      <c r="P34" s="177"/>
      <c r="Q34" s="177"/>
      <c r="R34" s="177"/>
      <c r="S34" s="177"/>
      <c r="T34" s="177"/>
      <c r="U34" s="177"/>
      <c r="V34" s="177"/>
      <c r="W34" s="178"/>
    </row>
    <row r="35" spans="2:23" ht="37.5" customHeight="1" thickTop="1" x14ac:dyDescent="0.2">
      <c r="B35" s="157" t="s">
        <v>2595</v>
      </c>
      <c r="C35" s="158"/>
      <c r="D35" s="158"/>
      <c r="E35" s="158"/>
      <c r="F35" s="158"/>
      <c r="G35" s="158"/>
      <c r="H35" s="158"/>
      <c r="I35" s="158"/>
      <c r="J35" s="158"/>
      <c r="K35" s="158"/>
      <c r="L35" s="158"/>
      <c r="M35" s="158"/>
      <c r="N35" s="158"/>
      <c r="O35" s="158"/>
      <c r="P35" s="158"/>
      <c r="Q35" s="158"/>
      <c r="R35" s="158"/>
      <c r="S35" s="158"/>
      <c r="T35" s="158"/>
      <c r="U35" s="158"/>
      <c r="V35" s="158"/>
      <c r="W35" s="159"/>
    </row>
    <row r="36" spans="2:23" ht="92.25" customHeight="1" thickBot="1" x14ac:dyDescent="0.25">
      <c r="B36" s="160"/>
      <c r="C36" s="161"/>
      <c r="D36" s="161"/>
      <c r="E36" s="161"/>
      <c r="F36" s="161"/>
      <c r="G36" s="161"/>
      <c r="H36" s="161"/>
      <c r="I36" s="161"/>
      <c r="J36" s="161"/>
      <c r="K36" s="161"/>
      <c r="L36" s="161"/>
      <c r="M36" s="161"/>
      <c r="N36" s="161"/>
      <c r="O36" s="161"/>
      <c r="P36" s="161"/>
      <c r="Q36" s="161"/>
      <c r="R36" s="161"/>
      <c r="S36" s="161"/>
      <c r="T36" s="161"/>
      <c r="U36" s="161"/>
      <c r="V36" s="161"/>
      <c r="W36" s="162"/>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434</v>
      </c>
      <c r="D4" s="209" t="s">
        <v>433</v>
      </c>
      <c r="E4" s="209"/>
      <c r="F4" s="209"/>
      <c r="G4" s="209"/>
      <c r="H4" s="210"/>
      <c r="J4" s="211" t="s">
        <v>6</v>
      </c>
      <c r="K4" s="209"/>
      <c r="L4" s="64" t="s">
        <v>432</v>
      </c>
      <c r="M4" s="212" t="s">
        <v>431</v>
      </c>
      <c r="N4" s="212"/>
      <c r="O4" s="212"/>
      <c r="P4" s="212"/>
      <c r="Q4" s="213"/>
      <c r="R4" s="65"/>
      <c r="S4" s="214" t="s">
        <v>2342</v>
      </c>
      <c r="T4" s="215"/>
      <c r="U4" s="215"/>
      <c r="V4" s="202" t="s">
        <v>430</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422</v>
      </c>
      <c r="D6" s="198" t="s">
        <v>429</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428</v>
      </c>
      <c r="K8" s="71" t="s">
        <v>427</v>
      </c>
      <c r="L8" s="71" t="s">
        <v>91</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129.75" customHeight="1" thickTop="1" thickBot="1" x14ac:dyDescent="0.25">
      <c r="B10" s="72" t="s">
        <v>22</v>
      </c>
      <c r="C10" s="202" t="s">
        <v>426</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425</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424</v>
      </c>
      <c r="C21" s="180"/>
      <c r="D21" s="180"/>
      <c r="E21" s="180"/>
      <c r="F21" s="180"/>
      <c r="G21" s="180"/>
      <c r="H21" s="180"/>
      <c r="I21" s="180"/>
      <c r="J21" s="180"/>
      <c r="K21" s="180"/>
      <c r="L21" s="180"/>
      <c r="M21" s="181" t="s">
        <v>422</v>
      </c>
      <c r="N21" s="181"/>
      <c r="O21" s="181" t="s">
        <v>49</v>
      </c>
      <c r="P21" s="181"/>
      <c r="Q21" s="181" t="s">
        <v>50</v>
      </c>
      <c r="R21" s="181"/>
      <c r="S21" s="79" t="s">
        <v>51</v>
      </c>
      <c r="T21" s="79" t="s">
        <v>79</v>
      </c>
      <c r="U21" s="79" t="s">
        <v>79</v>
      </c>
      <c r="V21" s="79">
        <f>+IF(ISERR(U21/T21*100),"N/A",ROUND(U21/T21*100,2))</f>
        <v>100</v>
      </c>
      <c r="W21" s="80">
        <f>+IF(ISERR(U21/S21*100),"N/A",ROUND(U21/S21*100,2))</f>
        <v>30</v>
      </c>
    </row>
    <row r="22" spans="2:27" ht="56.25" customHeight="1" thickBot="1" x14ac:dyDescent="0.25">
      <c r="B22" s="179" t="s">
        <v>423</v>
      </c>
      <c r="C22" s="180"/>
      <c r="D22" s="180"/>
      <c r="E22" s="180"/>
      <c r="F22" s="180"/>
      <c r="G22" s="180"/>
      <c r="H22" s="180"/>
      <c r="I22" s="180"/>
      <c r="J22" s="180"/>
      <c r="K22" s="180"/>
      <c r="L22" s="180"/>
      <c r="M22" s="181" t="s">
        <v>422</v>
      </c>
      <c r="N22" s="181"/>
      <c r="O22" s="181" t="s">
        <v>49</v>
      </c>
      <c r="P22" s="181"/>
      <c r="Q22" s="181" t="s">
        <v>50</v>
      </c>
      <c r="R22" s="181"/>
      <c r="S22" s="79" t="s">
        <v>421</v>
      </c>
      <c r="T22" s="79" t="s">
        <v>56</v>
      </c>
      <c r="U22" s="79" t="s">
        <v>420</v>
      </c>
      <c r="V22" s="79">
        <f>+IF(ISERR(U22/T22*100),"N/A",ROUND(U22/T22*100,2))</f>
        <v>134</v>
      </c>
      <c r="W22" s="80">
        <f>+IF(ISERR(U22/S22*100),"N/A",ROUND(U22/S22*100,2))</f>
        <v>74.44</v>
      </c>
    </row>
    <row r="23" spans="2:27" ht="21.75" customHeight="1" thickTop="1" thickBot="1" x14ac:dyDescent="0.25">
      <c r="B23" s="59" t="s">
        <v>60</v>
      </c>
      <c r="C23" s="60"/>
      <c r="D23" s="60"/>
      <c r="E23" s="60"/>
      <c r="F23" s="60"/>
      <c r="G23" s="60"/>
      <c r="H23" s="61"/>
      <c r="I23" s="61"/>
      <c r="J23" s="61"/>
      <c r="K23" s="61"/>
      <c r="L23" s="61"/>
      <c r="M23" s="61"/>
      <c r="N23" s="61"/>
      <c r="O23" s="61"/>
      <c r="P23" s="61"/>
      <c r="Q23" s="61"/>
      <c r="R23" s="61"/>
      <c r="S23" s="61"/>
      <c r="T23" s="61"/>
      <c r="U23" s="61"/>
      <c r="V23" s="61"/>
      <c r="W23" s="62"/>
      <c r="X23" s="70"/>
    </row>
    <row r="24" spans="2:27" ht="29.25" customHeight="1" thickTop="1" thickBot="1" x14ac:dyDescent="0.25">
      <c r="B24" s="163" t="s">
        <v>2650</v>
      </c>
      <c r="C24" s="164"/>
      <c r="D24" s="164"/>
      <c r="E24" s="164"/>
      <c r="F24" s="164"/>
      <c r="G24" s="164"/>
      <c r="H24" s="164"/>
      <c r="I24" s="164"/>
      <c r="J24" s="164"/>
      <c r="K24" s="164"/>
      <c r="L24" s="164"/>
      <c r="M24" s="164"/>
      <c r="N24" s="164"/>
      <c r="O24" s="164"/>
      <c r="P24" s="164"/>
      <c r="Q24" s="165"/>
      <c r="R24" s="81" t="s">
        <v>42</v>
      </c>
      <c r="S24" s="169" t="s">
        <v>43</v>
      </c>
      <c r="T24" s="169"/>
      <c r="U24" s="82" t="s">
        <v>61</v>
      </c>
      <c r="V24" s="170" t="s">
        <v>62</v>
      </c>
      <c r="W24" s="171"/>
    </row>
    <row r="25" spans="2:27" ht="30.75" customHeight="1" thickBot="1" x14ac:dyDescent="0.25">
      <c r="B25" s="166"/>
      <c r="C25" s="167"/>
      <c r="D25" s="167"/>
      <c r="E25" s="167"/>
      <c r="F25" s="167"/>
      <c r="G25" s="167"/>
      <c r="H25" s="167"/>
      <c r="I25" s="167"/>
      <c r="J25" s="167"/>
      <c r="K25" s="167"/>
      <c r="L25" s="167"/>
      <c r="M25" s="167"/>
      <c r="N25" s="167"/>
      <c r="O25" s="167"/>
      <c r="P25" s="167"/>
      <c r="Q25" s="168"/>
      <c r="R25" s="83" t="s">
        <v>63</v>
      </c>
      <c r="S25" s="83" t="s">
        <v>63</v>
      </c>
      <c r="T25" s="83" t="s">
        <v>49</v>
      </c>
      <c r="U25" s="83" t="s">
        <v>63</v>
      </c>
      <c r="V25" s="83" t="s">
        <v>64</v>
      </c>
      <c r="W25" s="84" t="s">
        <v>65</v>
      </c>
      <c r="Y25" s="70"/>
    </row>
    <row r="26" spans="2:27" ht="23.25" customHeight="1" thickBot="1" x14ac:dyDescent="0.25">
      <c r="B26" s="172" t="s">
        <v>66</v>
      </c>
      <c r="C26" s="173"/>
      <c r="D26" s="173"/>
      <c r="E26" s="85" t="s">
        <v>418</v>
      </c>
      <c r="F26" s="85"/>
      <c r="G26" s="85"/>
      <c r="H26" s="86"/>
      <c r="I26" s="86"/>
      <c r="J26" s="86"/>
      <c r="K26" s="86"/>
      <c r="L26" s="86"/>
      <c r="M26" s="86"/>
      <c r="N26" s="86"/>
      <c r="O26" s="86"/>
      <c r="P26" s="87"/>
      <c r="Q26" s="87"/>
      <c r="R26" s="88" t="s">
        <v>419</v>
      </c>
      <c r="S26" s="88" t="s">
        <v>10</v>
      </c>
      <c r="T26" s="87"/>
      <c r="U26" s="88" t="s">
        <v>415</v>
      </c>
      <c r="V26" s="87"/>
      <c r="W26" s="89">
        <f>+IF(ISERR(U26/R26*100),"N/A",ROUND(U26/R26*100,2))</f>
        <v>58.35</v>
      </c>
    </row>
    <row r="27" spans="2:27" ht="26.25" customHeight="1" thickBot="1" x14ac:dyDescent="0.25">
      <c r="B27" s="174" t="s">
        <v>69</v>
      </c>
      <c r="C27" s="175"/>
      <c r="D27" s="175"/>
      <c r="E27" s="90" t="s">
        <v>418</v>
      </c>
      <c r="F27" s="90"/>
      <c r="G27" s="90"/>
      <c r="H27" s="91"/>
      <c r="I27" s="91"/>
      <c r="J27" s="91"/>
      <c r="K27" s="91"/>
      <c r="L27" s="91"/>
      <c r="M27" s="91"/>
      <c r="N27" s="91"/>
      <c r="O27" s="91"/>
      <c r="P27" s="92"/>
      <c r="Q27" s="92"/>
      <c r="R27" s="93" t="s">
        <v>417</v>
      </c>
      <c r="S27" s="93" t="s">
        <v>416</v>
      </c>
      <c r="T27" s="93">
        <f>+IF(ISERR(S27/R27*100),"N/A",ROUND(S27/R27*100,2))</f>
        <v>87.77</v>
      </c>
      <c r="U27" s="93" t="s">
        <v>415</v>
      </c>
      <c r="V27" s="93">
        <f>+IF(ISERR(U27/S27*100),"N/A",ROUND(U27/S27*100,2))</f>
        <v>73.73</v>
      </c>
      <c r="W27" s="94">
        <f>+IF(ISERR(U27/R27*100),"N/A",ROUND(U27/R27*100,2))</f>
        <v>64.709999999999994</v>
      </c>
    </row>
    <row r="28" spans="2:27" ht="22.5" customHeight="1" thickTop="1" thickBot="1" x14ac:dyDescent="0.25">
      <c r="B28" s="59" t="s">
        <v>71</v>
      </c>
      <c r="C28" s="60"/>
      <c r="D28" s="60"/>
      <c r="E28" s="60"/>
      <c r="F28" s="60"/>
      <c r="G28" s="60"/>
      <c r="H28" s="61"/>
      <c r="I28" s="61"/>
      <c r="J28" s="61"/>
      <c r="K28" s="61"/>
      <c r="L28" s="61"/>
      <c r="M28" s="61"/>
      <c r="N28" s="61"/>
      <c r="O28" s="61"/>
      <c r="P28" s="61"/>
      <c r="Q28" s="61"/>
      <c r="R28" s="61"/>
      <c r="S28" s="61"/>
      <c r="T28" s="61"/>
      <c r="U28" s="61"/>
      <c r="V28" s="61"/>
      <c r="W28" s="62"/>
    </row>
    <row r="29" spans="2:27" ht="37.5" customHeight="1" thickTop="1" x14ac:dyDescent="0.2">
      <c r="B29" s="157" t="s">
        <v>2590</v>
      </c>
      <c r="C29" s="158"/>
      <c r="D29" s="158"/>
      <c r="E29" s="158"/>
      <c r="F29" s="158"/>
      <c r="G29" s="158"/>
      <c r="H29" s="158"/>
      <c r="I29" s="158"/>
      <c r="J29" s="158"/>
      <c r="K29" s="158"/>
      <c r="L29" s="158"/>
      <c r="M29" s="158"/>
      <c r="N29" s="158"/>
      <c r="O29" s="158"/>
      <c r="P29" s="158"/>
      <c r="Q29" s="158"/>
      <c r="R29" s="158"/>
      <c r="S29" s="158"/>
      <c r="T29" s="158"/>
      <c r="U29" s="158"/>
      <c r="V29" s="158"/>
      <c r="W29" s="159"/>
    </row>
    <row r="30" spans="2:27" ht="139.5" customHeight="1" thickBot="1" x14ac:dyDescent="0.25">
      <c r="B30" s="176"/>
      <c r="C30" s="177"/>
      <c r="D30" s="177"/>
      <c r="E30" s="177"/>
      <c r="F30" s="177"/>
      <c r="G30" s="177"/>
      <c r="H30" s="177"/>
      <c r="I30" s="177"/>
      <c r="J30" s="177"/>
      <c r="K30" s="177"/>
      <c r="L30" s="177"/>
      <c r="M30" s="177"/>
      <c r="N30" s="177"/>
      <c r="O30" s="177"/>
      <c r="P30" s="177"/>
      <c r="Q30" s="177"/>
      <c r="R30" s="177"/>
      <c r="S30" s="177"/>
      <c r="T30" s="177"/>
      <c r="U30" s="177"/>
      <c r="V30" s="177"/>
      <c r="W30" s="178"/>
    </row>
    <row r="31" spans="2:27" ht="37.5" customHeight="1" thickTop="1" x14ac:dyDescent="0.2">
      <c r="B31" s="157" t="s">
        <v>2591</v>
      </c>
      <c r="C31" s="158"/>
      <c r="D31" s="158"/>
      <c r="E31" s="158"/>
      <c r="F31" s="158"/>
      <c r="G31" s="158"/>
      <c r="H31" s="158"/>
      <c r="I31" s="158"/>
      <c r="J31" s="158"/>
      <c r="K31" s="158"/>
      <c r="L31" s="158"/>
      <c r="M31" s="158"/>
      <c r="N31" s="158"/>
      <c r="O31" s="158"/>
      <c r="P31" s="158"/>
      <c r="Q31" s="158"/>
      <c r="R31" s="158"/>
      <c r="S31" s="158"/>
      <c r="T31" s="158"/>
      <c r="U31" s="158"/>
      <c r="V31" s="158"/>
      <c r="W31" s="159"/>
    </row>
    <row r="32" spans="2:27" ht="60" customHeight="1" thickBot="1" x14ac:dyDescent="0.25">
      <c r="B32" s="176"/>
      <c r="C32" s="177"/>
      <c r="D32" s="177"/>
      <c r="E32" s="177"/>
      <c r="F32" s="177"/>
      <c r="G32" s="177"/>
      <c r="H32" s="177"/>
      <c r="I32" s="177"/>
      <c r="J32" s="177"/>
      <c r="K32" s="177"/>
      <c r="L32" s="177"/>
      <c r="M32" s="177"/>
      <c r="N32" s="177"/>
      <c r="O32" s="177"/>
      <c r="P32" s="177"/>
      <c r="Q32" s="177"/>
      <c r="R32" s="177"/>
      <c r="S32" s="177"/>
      <c r="T32" s="177"/>
      <c r="U32" s="177"/>
      <c r="V32" s="177"/>
      <c r="W32" s="178"/>
    </row>
    <row r="33" spans="2:23" ht="37.5" customHeight="1" thickTop="1" x14ac:dyDescent="0.2">
      <c r="B33" s="157" t="s">
        <v>2592</v>
      </c>
      <c r="C33" s="158"/>
      <c r="D33" s="158"/>
      <c r="E33" s="158"/>
      <c r="F33" s="158"/>
      <c r="G33" s="158"/>
      <c r="H33" s="158"/>
      <c r="I33" s="158"/>
      <c r="J33" s="158"/>
      <c r="K33" s="158"/>
      <c r="L33" s="158"/>
      <c r="M33" s="158"/>
      <c r="N33" s="158"/>
      <c r="O33" s="158"/>
      <c r="P33" s="158"/>
      <c r="Q33" s="158"/>
      <c r="R33" s="158"/>
      <c r="S33" s="158"/>
      <c r="T33" s="158"/>
      <c r="U33" s="158"/>
      <c r="V33" s="158"/>
      <c r="W33" s="159"/>
    </row>
    <row r="34" spans="2:23" ht="47.25" customHeight="1" thickBot="1" x14ac:dyDescent="0.25">
      <c r="B34" s="160"/>
      <c r="C34" s="161"/>
      <c r="D34" s="161"/>
      <c r="E34" s="161"/>
      <c r="F34" s="161"/>
      <c r="G34" s="161"/>
      <c r="H34" s="161"/>
      <c r="I34" s="161"/>
      <c r="J34" s="161"/>
      <c r="K34" s="161"/>
      <c r="L34" s="161"/>
      <c r="M34" s="161"/>
      <c r="N34" s="161"/>
      <c r="O34" s="161"/>
      <c r="P34" s="161"/>
      <c r="Q34" s="161"/>
      <c r="R34" s="161"/>
      <c r="S34" s="161"/>
      <c r="T34" s="161"/>
      <c r="U34" s="161"/>
      <c r="V34" s="161"/>
      <c r="W34" s="162"/>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66.75" customHeight="1" thickTop="1" thickBot="1" x14ac:dyDescent="0.25">
      <c r="B4" s="63" t="s">
        <v>3</v>
      </c>
      <c r="C4" s="64" t="s">
        <v>447</v>
      </c>
      <c r="D4" s="209" t="s">
        <v>446</v>
      </c>
      <c r="E4" s="209"/>
      <c r="F4" s="209"/>
      <c r="G4" s="209"/>
      <c r="H4" s="210"/>
      <c r="J4" s="211" t="s">
        <v>6</v>
      </c>
      <c r="K4" s="209"/>
      <c r="L4" s="64" t="s">
        <v>445</v>
      </c>
      <c r="M4" s="212" t="s">
        <v>444</v>
      </c>
      <c r="N4" s="212"/>
      <c r="O4" s="212"/>
      <c r="P4" s="212"/>
      <c r="Q4" s="213"/>
      <c r="R4" s="65"/>
      <c r="S4" s="214" t="s">
        <v>2342</v>
      </c>
      <c r="T4" s="215"/>
      <c r="U4" s="215"/>
      <c r="V4" s="202" t="s">
        <v>438</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439</v>
      </c>
      <c r="D6" s="198" t="s">
        <v>443</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91</v>
      </c>
      <c r="K8" s="71" t="s">
        <v>91</v>
      </c>
      <c r="L8" s="71" t="s">
        <v>91</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442</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441</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thickBot="1" x14ac:dyDescent="0.25">
      <c r="B21" s="179" t="s">
        <v>440</v>
      </c>
      <c r="C21" s="180"/>
      <c r="D21" s="180"/>
      <c r="E21" s="180"/>
      <c r="F21" s="180"/>
      <c r="G21" s="180"/>
      <c r="H21" s="180"/>
      <c r="I21" s="180"/>
      <c r="J21" s="180"/>
      <c r="K21" s="180"/>
      <c r="L21" s="180"/>
      <c r="M21" s="181" t="s">
        <v>439</v>
      </c>
      <c r="N21" s="181"/>
      <c r="O21" s="181" t="s">
        <v>49</v>
      </c>
      <c r="P21" s="181"/>
      <c r="Q21" s="181" t="s">
        <v>164</v>
      </c>
      <c r="R21" s="181"/>
      <c r="S21" s="79" t="s">
        <v>51</v>
      </c>
      <c r="T21" s="79" t="s">
        <v>230</v>
      </c>
      <c r="U21" s="79" t="s">
        <v>421</v>
      </c>
      <c r="V21" s="79">
        <f>+IF(ISERR(U21/T21*100),"N/A",ROUND(U21/T21*100,2))</f>
        <v>112.5</v>
      </c>
      <c r="W21" s="80">
        <f>+IF(ISERR(U21/S21*100),"N/A",ROUND(U21/S21*100,2))</f>
        <v>90</v>
      </c>
    </row>
    <row r="22" spans="2:27" ht="21.75" customHeight="1" thickTop="1" thickBot="1" x14ac:dyDescent="0.25">
      <c r="B22" s="59" t="s">
        <v>60</v>
      </c>
      <c r="C22" s="60"/>
      <c r="D22" s="60"/>
      <c r="E22" s="60"/>
      <c r="F22" s="60"/>
      <c r="G22" s="60"/>
      <c r="H22" s="61"/>
      <c r="I22" s="61"/>
      <c r="J22" s="61"/>
      <c r="K22" s="61"/>
      <c r="L22" s="61"/>
      <c r="M22" s="61"/>
      <c r="N22" s="61"/>
      <c r="O22" s="61"/>
      <c r="P22" s="61"/>
      <c r="Q22" s="61"/>
      <c r="R22" s="61"/>
      <c r="S22" s="61"/>
      <c r="T22" s="61"/>
      <c r="U22" s="61"/>
      <c r="V22" s="61"/>
      <c r="W22" s="62"/>
      <c r="X22" s="70"/>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81" t="s">
        <v>42</v>
      </c>
      <c r="S23" s="169" t="s">
        <v>43</v>
      </c>
      <c r="T23" s="169"/>
      <c r="U23" s="82" t="s">
        <v>61</v>
      </c>
      <c r="V23" s="170" t="s">
        <v>62</v>
      </c>
      <c r="W23" s="171"/>
    </row>
    <row r="24" spans="2:27" ht="30.75" customHeight="1" thickBot="1" x14ac:dyDescent="0.25">
      <c r="B24" s="166"/>
      <c r="C24" s="167"/>
      <c r="D24" s="167"/>
      <c r="E24" s="167"/>
      <c r="F24" s="167"/>
      <c r="G24" s="167"/>
      <c r="H24" s="167"/>
      <c r="I24" s="167"/>
      <c r="J24" s="167"/>
      <c r="K24" s="167"/>
      <c r="L24" s="167"/>
      <c r="M24" s="167"/>
      <c r="N24" s="167"/>
      <c r="O24" s="167"/>
      <c r="P24" s="167"/>
      <c r="Q24" s="168"/>
      <c r="R24" s="83" t="s">
        <v>63</v>
      </c>
      <c r="S24" s="83" t="s">
        <v>63</v>
      </c>
      <c r="T24" s="83" t="s">
        <v>49</v>
      </c>
      <c r="U24" s="83" t="s">
        <v>63</v>
      </c>
      <c r="V24" s="83" t="s">
        <v>64</v>
      </c>
      <c r="W24" s="84" t="s">
        <v>65</v>
      </c>
      <c r="Y24" s="70"/>
    </row>
    <row r="25" spans="2:27" ht="23.25" customHeight="1" thickBot="1" x14ac:dyDescent="0.25">
      <c r="B25" s="172" t="s">
        <v>66</v>
      </c>
      <c r="C25" s="173"/>
      <c r="D25" s="173"/>
      <c r="E25" s="85" t="s">
        <v>437</v>
      </c>
      <c r="F25" s="85"/>
      <c r="G25" s="85"/>
      <c r="H25" s="86"/>
      <c r="I25" s="86"/>
      <c r="J25" s="86"/>
      <c r="K25" s="86"/>
      <c r="L25" s="86"/>
      <c r="M25" s="86"/>
      <c r="N25" s="86"/>
      <c r="O25" s="86"/>
      <c r="P25" s="87"/>
      <c r="Q25" s="87"/>
      <c r="R25" s="88" t="s">
        <v>438</v>
      </c>
      <c r="S25" s="88" t="s">
        <v>10</v>
      </c>
      <c r="T25" s="87"/>
      <c r="U25" s="88" t="s">
        <v>435</v>
      </c>
      <c r="V25" s="87"/>
      <c r="W25" s="89">
        <f>+IF(ISERR(U25/R25*100),"N/A",ROUND(U25/R25*100,2))</f>
        <v>22.5</v>
      </c>
    </row>
    <row r="26" spans="2:27" ht="26.25" customHeight="1" thickBot="1" x14ac:dyDescent="0.25">
      <c r="B26" s="174" t="s">
        <v>69</v>
      </c>
      <c r="C26" s="175"/>
      <c r="D26" s="175"/>
      <c r="E26" s="90" t="s">
        <v>437</v>
      </c>
      <c r="F26" s="90"/>
      <c r="G26" s="90"/>
      <c r="H26" s="91"/>
      <c r="I26" s="91"/>
      <c r="J26" s="91"/>
      <c r="K26" s="91"/>
      <c r="L26" s="91"/>
      <c r="M26" s="91"/>
      <c r="N26" s="91"/>
      <c r="O26" s="91"/>
      <c r="P26" s="92"/>
      <c r="Q26" s="92"/>
      <c r="R26" s="93" t="s">
        <v>436</v>
      </c>
      <c r="S26" s="93" t="s">
        <v>435</v>
      </c>
      <c r="T26" s="93">
        <f>+IF(ISERR(S26/R26*100),"N/A",ROUND(S26/R26*100,2))</f>
        <v>18</v>
      </c>
      <c r="U26" s="93" t="s">
        <v>435</v>
      </c>
      <c r="V26" s="93">
        <f>+IF(ISERR(U26/S26*100),"N/A",ROUND(U26/S26*100,2))</f>
        <v>100</v>
      </c>
      <c r="W26" s="94">
        <f>+IF(ISERR(U26/R26*100),"N/A",ROUND(U26/R26*100,2))</f>
        <v>18</v>
      </c>
    </row>
    <row r="27" spans="2:27" ht="22.5" customHeight="1" thickTop="1" thickBot="1" x14ac:dyDescent="0.25">
      <c r="B27" s="59" t="s">
        <v>71</v>
      </c>
      <c r="C27" s="60"/>
      <c r="D27" s="60"/>
      <c r="E27" s="60"/>
      <c r="F27" s="60"/>
      <c r="G27" s="60"/>
      <c r="H27" s="61"/>
      <c r="I27" s="61"/>
      <c r="J27" s="61"/>
      <c r="K27" s="61"/>
      <c r="L27" s="61"/>
      <c r="M27" s="61"/>
      <c r="N27" s="61"/>
      <c r="O27" s="61"/>
      <c r="P27" s="61"/>
      <c r="Q27" s="61"/>
      <c r="R27" s="61"/>
      <c r="S27" s="61"/>
      <c r="T27" s="61"/>
      <c r="U27" s="61"/>
      <c r="V27" s="61"/>
      <c r="W27" s="62"/>
    </row>
    <row r="28" spans="2:27" ht="37.5" customHeight="1" thickTop="1" x14ac:dyDescent="0.2">
      <c r="B28" s="157" t="s">
        <v>2587</v>
      </c>
      <c r="C28" s="158"/>
      <c r="D28" s="158"/>
      <c r="E28" s="158"/>
      <c r="F28" s="158"/>
      <c r="G28" s="158"/>
      <c r="H28" s="158"/>
      <c r="I28" s="158"/>
      <c r="J28" s="158"/>
      <c r="K28" s="158"/>
      <c r="L28" s="158"/>
      <c r="M28" s="158"/>
      <c r="N28" s="158"/>
      <c r="O28" s="158"/>
      <c r="P28" s="158"/>
      <c r="Q28" s="158"/>
      <c r="R28" s="158"/>
      <c r="S28" s="158"/>
      <c r="T28" s="158"/>
      <c r="U28" s="158"/>
      <c r="V28" s="158"/>
      <c r="W28" s="159"/>
    </row>
    <row r="29" spans="2:27" ht="75" customHeight="1" thickBot="1" x14ac:dyDescent="0.2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7" ht="37.5" customHeight="1" thickTop="1" x14ac:dyDescent="0.2">
      <c r="B30" s="157" t="s">
        <v>2588</v>
      </c>
      <c r="C30" s="158"/>
      <c r="D30" s="158"/>
      <c r="E30" s="158"/>
      <c r="F30" s="158"/>
      <c r="G30" s="158"/>
      <c r="H30" s="158"/>
      <c r="I30" s="158"/>
      <c r="J30" s="158"/>
      <c r="K30" s="158"/>
      <c r="L30" s="158"/>
      <c r="M30" s="158"/>
      <c r="N30" s="158"/>
      <c r="O30" s="158"/>
      <c r="P30" s="158"/>
      <c r="Q30" s="158"/>
      <c r="R30" s="158"/>
      <c r="S30" s="158"/>
      <c r="T30" s="158"/>
      <c r="U30" s="158"/>
      <c r="V30" s="158"/>
      <c r="W30" s="159"/>
    </row>
    <row r="31" spans="2:27" ht="1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2589</v>
      </c>
      <c r="C32" s="158"/>
      <c r="D32" s="158"/>
      <c r="E32" s="158"/>
      <c r="F32" s="158"/>
      <c r="G32" s="158"/>
      <c r="H32" s="158"/>
      <c r="I32" s="158"/>
      <c r="J32" s="158"/>
      <c r="K32" s="158"/>
      <c r="L32" s="158"/>
      <c r="M32" s="158"/>
      <c r="N32" s="158"/>
      <c r="O32" s="158"/>
      <c r="P32" s="158"/>
      <c r="Q32" s="158"/>
      <c r="R32" s="158"/>
      <c r="S32" s="158"/>
      <c r="T32" s="158"/>
      <c r="U32" s="158"/>
      <c r="V32" s="158"/>
      <c r="W32" s="159"/>
    </row>
    <row r="33" spans="2:23" ht="15.75" thickBot="1" x14ac:dyDescent="0.25">
      <c r="B33" s="160"/>
      <c r="C33" s="161"/>
      <c r="D33" s="161"/>
      <c r="E33" s="161"/>
      <c r="F33" s="161"/>
      <c r="G33" s="161"/>
      <c r="H33" s="161"/>
      <c r="I33" s="161"/>
      <c r="J33" s="161"/>
      <c r="K33" s="161"/>
      <c r="L33" s="161"/>
      <c r="M33" s="161"/>
      <c r="N33" s="161"/>
      <c r="O33" s="161"/>
      <c r="P33" s="161"/>
      <c r="Q33" s="161"/>
      <c r="R33" s="161"/>
      <c r="S33" s="161"/>
      <c r="T33" s="161"/>
      <c r="U33" s="161"/>
      <c r="V33" s="161"/>
      <c r="W33" s="16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447</v>
      </c>
      <c r="D4" s="209" t="s">
        <v>446</v>
      </c>
      <c r="E4" s="209"/>
      <c r="F4" s="209"/>
      <c r="G4" s="209"/>
      <c r="H4" s="210"/>
      <c r="J4" s="211" t="s">
        <v>6</v>
      </c>
      <c r="K4" s="209"/>
      <c r="L4" s="64" t="s">
        <v>214</v>
      </c>
      <c r="M4" s="212" t="s">
        <v>213</v>
      </c>
      <c r="N4" s="212"/>
      <c r="O4" s="212"/>
      <c r="P4" s="212"/>
      <c r="Q4" s="213"/>
      <c r="R4" s="65"/>
      <c r="S4" s="214" t="s">
        <v>2342</v>
      </c>
      <c r="T4" s="215"/>
      <c r="U4" s="215"/>
      <c r="V4" s="202" t="s">
        <v>129</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452</v>
      </c>
      <c r="D6" s="198" t="s">
        <v>247</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458</v>
      </c>
      <c r="K8" s="71" t="s">
        <v>457</v>
      </c>
      <c r="L8" s="71" t="s">
        <v>456</v>
      </c>
      <c r="M8" s="71" t="s">
        <v>455</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454</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441</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thickBot="1" x14ac:dyDescent="0.25">
      <c r="B21" s="179" t="s">
        <v>453</v>
      </c>
      <c r="C21" s="180"/>
      <c r="D21" s="180"/>
      <c r="E21" s="180"/>
      <c r="F21" s="180"/>
      <c r="G21" s="180"/>
      <c r="H21" s="180"/>
      <c r="I21" s="180"/>
      <c r="J21" s="180"/>
      <c r="K21" s="180"/>
      <c r="L21" s="180"/>
      <c r="M21" s="181" t="s">
        <v>452</v>
      </c>
      <c r="N21" s="181"/>
      <c r="O21" s="181" t="s">
        <v>49</v>
      </c>
      <c r="P21" s="181"/>
      <c r="Q21" s="181" t="s">
        <v>50</v>
      </c>
      <c r="R21" s="181"/>
      <c r="S21" s="79" t="s">
        <v>51</v>
      </c>
      <c r="T21" s="79" t="s">
        <v>451</v>
      </c>
      <c r="U21" s="79" t="s">
        <v>450</v>
      </c>
      <c r="V21" s="79">
        <f>+IF(ISERR(U21/T21*100),"N/A",ROUND(U21/T21*100,2))</f>
        <v>94.58</v>
      </c>
      <c r="W21" s="80">
        <f>+IF(ISERR(U21/S21*100),"N/A",ROUND(U21/S21*100,2))</f>
        <v>35.44</v>
      </c>
    </row>
    <row r="22" spans="2:27" ht="21.75" customHeight="1" thickTop="1" thickBot="1" x14ac:dyDescent="0.25">
      <c r="B22" s="59" t="s">
        <v>60</v>
      </c>
      <c r="C22" s="60"/>
      <c r="D22" s="60"/>
      <c r="E22" s="60"/>
      <c r="F22" s="60"/>
      <c r="G22" s="60"/>
      <c r="H22" s="61"/>
      <c r="I22" s="61"/>
      <c r="J22" s="61"/>
      <c r="K22" s="61"/>
      <c r="L22" s="61"/>
      <c r="M22" s="61"/>
      <c r="N22" s="61"/>
      <c r="O22" s="61"/>
      <c r="P22" s="61"/>
      <c r="Q22" s="61"/>
      <c r="R22" s="61"/>
      <c r="S22" s="61"/>
      <c r="T22" s="61"/>
      <c r="U22" s="61"/>
      <c r="V22" s="61"/>
      <c r="W22" s="62"/>
      <c r="X22" s="70"/>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81" t="s">
        <v>42</v>
      </c>
      <c r="S23" s="169" t="s">
        <v>43</v>
      </c>
      <c r="T23" s="169"/>
      <c r="U23" s="82" t="s">
        <v>61</v>
      </c>
      <c r="V23" s="170" t="s">
        <v>62</v>
      </c>
      <c r="W23" s="171"/>
    </row>
    <row r="24" spans="2:27" ht="30.75" customHeight="1" thickBot="1" x14ac:dyDescent="0.25">
      <c r="B24" s="166"/>
      <c r="C24" s="167"/>
      <c r="D24" s="167"/>
      <c r="E24" s="167"/>
      <c r="F24" s="167"/>
      <c r="G24" s="167"/>
      <c r="H24" s="167"/>
      <c r="I24" s="167"/>
      <c r="J24" s="167"/>
      <c r="K24" s="167"/>
      <c r="L24" s="167"/>
      <c r="M24" s="167"/>
      <c r="N24" s="167"/>
      <c r="O24" s="167"/>
      <c r="P24" s="167"/>
      <c r="Q24" s="168"/>
      <c r="R24" s="83" t="s">
        <v>63</v>
      </c>
      <c r="S24" s="83" t="s">
        <v>63</v>
      </c>
      <c r="T24" s="83" t="s">
        <v>49</v>
      </c>
      <c r="U24" s="83" t="s">
        <v>63</v>
      </c>
      <c r="V24" s="83" t="s">
        <v>64</v>
      </c>
      <c r="W24" s="84" t="s">
        <v>65</v>
      </c>
      <c r="Y24" s="70"/>
    </row>
    <row r="25" spans="2:27" ht="23.25" customHeight="1" thickBot="1" x14ac:dyDescent="0.25">
      <c r="B25" s="172" t="s">
        <v>66</v>
      </c>
      <c r="C25" s="173"/>
      <c r="D25" s="173"/>
      <c r="E25" s="85" t="s">
        <v>448</v>
      </c>
      <c r="F25" s="85"/>
      <c r="G25" s="85"/>
      <c r="H25" s="86"/>
      <c r="I25" s="86"/>
      <c r="J25" s="86"/>
      <c r="K25" s="86"/>
      <c r="L25" s="86"/>
      <c r="M25" s="86"/>
      <c r="N25" s="86"/>
      <c r="O25" s="86"/>
      <c r="P25" s="87"/>
      <c r="Q25" s="87"/>
      <c r="R25" s="88" t="s">
        <v>449</v>
      </c>
      <c r="S25" s="88" t="s">
        <v>10</v>
      </c>
      <c r="T25" s="87"/>
      <c r="U25" s="88" t="s">
        <v>129</v>
      </c>
      <c r="V25" s="87"/>
      <c r="W25" s="89">
        <f>+IF(ISERR(U25/R25*100),"N/A",ROUND(U25/R25*100,2))</f>
        <v>0</v>
      </c>
    </row>
    <row r="26" spans="2:27" ht="26.25" customHeight="1" thickBot="1" x14ac:dyDescent="0.25">
      <c r="B26" s="174" t="s">
        <v>69</v>
      </c>
      <c r="C26" s="175"/>
      <c r="D26" s="175"/>
      <c r="E26" s="90" t="s">
        <v>448</v>
      </c>
      <c r="F26" s="90"/>
      <c r="G26" s="90"/>
      <c r="H26" s="91"/>
      <c r="I26" s="91"/>
      <c r="J26" s="91"/>
      <c r="K26" s="91"/>
      <c r="L26" s="91"/>
      <c r="M26" s="91"/>
      <c r="N26" s="91"/>
      <c r="O26" s="91"/>
      <c r="P26" s="92"/>
      <c r="Q26" s="92"/>
      <c r="R26" s="93" t="s">
        <v>129</v>
      </c>
      <c r="S26" s="93" t="s">
        <v>129</v>
      </c>
      <c r="T26" s="93" t="str">
        <f>+IF(ISERR(S26/R26*100),"N/A",ROUND(S26/R26*100,2))</f>
        <v>N/A</v>
      </c>
      <c r="U26" s="93" t="s">
        <v>129</v>
      </c>
      <c r="V26" s="93" t="str">
        <f>+IF(ISERR(U26/S26*100),"N/A",ROUND(U26/S26*100,2))</f>
        <v>N/A</v>
      </c>
      <c r="W26" s="94" t="str">
        <f>+IF(ISERR(U26/R26*100),"N/A",ROUND(U26/R26*100,2))</f>
        <v>N/A</v>
      </c>
    </row>
    <row r="27" spans="2:27" ht="22.5" customHeight="1" thickTop="1" thickBot="1" x14ac:dyDescent="0.25">
      <c r="B27" s="59" t="s">
        <v>71</v>
      </c>
      <c r="C27" s="60"/>
      <c r="D27" s="60"/>
      <c r="E27" s="60"/>
      <c r="F27" s="60"/>
      <c r="G27" s="60"/>
      <c r="H27" s="61"/>
      <c r="I27" s="61"/>
      <c r="J27" s="61"/>
      <c r="K27" s="61"/>
      <c r="L27" s="61"/>
      <c r="M27" s="61"/>
      <c r="N27" s="61"/>
      <c r="O27" s="61"/>
      <c r="P27" s="61"/>
      <c r="Q27" s="61"/>
      <c r="R27" s="61"/>
      <c r="S27" s="61"/>
      <c r="T27" s="61"/>
      <c r="U27" s="61"/>
      <c r="V27" s="61"/>
      <c r="W27" s="62"/>
    </row>
    <row r="28" spans="2:27" ht="37.5" customHeight="1" thickTop="1" x14ac:dyDescent="0.2">
      <c r="B28" s="157" t="s">
        <v>2584</v>
      </c>
      <c r="C28" s="158"/>
      <c r="D28" s="158"/>
      <c r="E28" s="158"/>
      <c r="F28" s="158"/>
      <c r="G28" s="158"/>
      <c r="H28" s="158"/>
      <c r="I28" s="158"/>
      <c r="J28" s="158"/>
      <c r="K28" s="158"/>
      <c r="L28" s="158"/>
      <c r="M28" s="158"/>
      <c r="N28" s="158"/>
      <c r="O28" s="158"/>
      <c r="P28" s="158"/>
      <c r="Q28" s="158"/>
      <c r="R28" s="158"/>
      <c r="S28" s="158"/>
      <c r="T28" s="158"/>
      <c r="U28" s="158"/>
      <c r="V28" s="158"/>
      <c r="W28" s="159"/>
    </row>
    <row r="29" spans="2:27" ht="18.75" customHeight="1" thickBot="1" x14ac:dyDescent="0.2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7" ht="37.5" customHeight="1" thickTop="1" x14ac:dyDescent="0.2">
      <c r="B30" s="157" t="s">
        <v>2585</v>
      </c>
      <c r="C30" s="158"/>
      <c r="D30" s="158"/>
      <c r="E30" s="158"/>
      <c r="F30" s="158"/>
      <c r="G30" s="158"/>
      <c r="H30" s="158"/>
      <c r="I30" s="158"/>
      <c r="J30" s="158"/>
      <c r="K30" s="158"/>
      <c r="L30" s="158"/>
      <c r="M30" s="158"/>
      <c r="N30" s="158"/>
      <c r="O30" s="158"/>
      <c r="P30" s="158"/>
      <c r="Q30" s="158"/>
      <c r="R30" s="158"/>
      <c r="S30" s="158"/>
      <c r="T30" s="158"/>
      <c r="U30" s="158"/>
      <c r="V30" s="158"/>
      <c r="W30" s="159"/>
    </row>
    <row r="31" spans="2:27" ht="48"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2586</v>
      </c>
      <c r="C32" s="158"/>
      <c r="D32" s="158"/>
      <c r="E32" s="158"/>
      <c r="F32" s="158"/>
      <c r="G32" s="158"/>
      <c r="H32" s="158"/>
      <c r="I32" s="158"/>
      <c r="J32" s="158"/>
      <c r="K32" s="158"/>
      <c r="L32" s="158"/>
      <c r="M32" s="158"/>
      <c r="N32" s="158"/>
      <c r="O32" s="158"/>
      <c r="P32" s="158"/>
      <c r="Q32" s="158"/>
      <c r="R32" s="158"/>
      <c r="S32" s="158"/>
      <c r="T32" s="158"/>
      <c r="U32" s="158"/>
      <c r="V32" s="158"/>
      <c r="W32" s="159"/>
    </row>
    <row r="33" spans="2:23" ht="15.75" thickBot="1" x14ac:dyDescent="0.25">
      <c r="B33" s="160"/>
      <c r="C33" s="161"/>
      <c r="D33" s="161"/>
      <c r="E33" s="161"/>
      <c r="F33" s="161"/>
      <c r="G33" s="161"/>
      <c r="H33" s="161"/>
      <c r="I33" s="161"/>
      <c r="J33" s="161"/>
      <c r="K33" s="161"/>
      <c r="L33" s="161"/>
      <c r="M33" s="161"/>
      <c r="N33" s="161"/>
      <c r="O33" s="161"/>
      <c r="P33" s="161"/>
      <c r="Q33" s="161"/>
      <c r="R33" s="161"/>
      <c r="S33" s="161"/>
      <c r="T33" s="161"/>
      <c r="U33" s="161"/>
      <c r="V33" s="161"/>
      <c r="W33" s="16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478</v>
      </c>
      <c r="D4" s="209" t="s">
        <v>477</v>
      </c>
      <c r="E4" s="209"/>
      <c r="F4" s="209"/>
      <c r="G4" s="209"/>
      <c r="H4" s="210"/>
      <c r="J4" s="211" t="s">
        <v>6</v>
      </c>
      <c r="K4" s="209"/>
      <c r="L4" s="64" t="s">
        <v>476</v>
      </c>
      <c r="M4" s="212" t="s">
        <v>475</v>
      </c>
      <c r="N4" s="212"/>
      <c r="O4" s="212"/>
      <c r="P4" s="212"/>
      <c r="Q4" s="213"/>
      <c r="R4" s="65"/>
      <c r="S4" s="214" t="s">
        <v>2342</v>
      </c>
      <c r="T4" s="215"/>
      <c r="U4" s="215"/>
      <c r="V4" s="202" t="s">
        <v>474</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465</v>
      </c>
      <c r="D6" s="198" t="s">
        <v>473</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472</v>
      </c>
      <c r="K8" s="71" t="s">
        <v>471</v>
      </c>
      <c r="L8" s="71" t="s">
        <v>470</v>
      </c>
      <c r="M8" s="71" t="s">
        <v>469</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468</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467</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thickBot="1" x14ac:dyDescent="0.25">
      <c r="B21" s="179" t="s">
        <v>466</v>
      </c>
      <c r="C21" s="180"/>
      <c r="D21" s="180"/>
      <c r="E21" s="180"/>
      <c r="F21" s="180"/>
      <c r="G21" s="180"/>
      <c r="H21" s="180"/>
      <c r="I21" s="180"/>
      <c r="J21" s="180"/>
      <c r="K21" s="180"/>
      <c r="L21" s="180"/>
      <c r="M21" s="181" t="s">
        <v>465</v>
      </c>
      <c r="N21" s="181"/>
      <c r="O21" s="181" t="s">
        <v>49</v>
      </c>
      <c r="P21" s="181"/>
      <c r="Q21" s="181" t="s">
        <v>50</v>
      </c>
      <c r="R21" s="181"/>
      <c r="S21" s="79" t="s">
        <v>464</v>
      </c>
      <c r="T21" s="79" t="s">
        <v>464</v>
      </c>
      <c r="U21" s="79" t="s">
        <v>463</v>
      </c>
      <c r="V21" s="79">
        <f>+IF(ISERR(U21/T21*100),"N/A",ROUND(U21/T21*100,2))</f>
        <v>96.08</v>
      </c>
      <c r="W21" s="80">
        <f>+IF(ISERR(U21/S21*100),"N/A",ROUND(U21/S21*100,2))</f>
        <v>96.08</v>
      </c>
    </row>
    <row r="22" spans="2:27" ht="21.75" customHeight="1" thickTop="1" thickBot="1" x14ac:dyDescent="0.25">
      <c r="B22" s="59" t="s">
        <v>60</v>
      </c>
      <c r="C22" s="60"/>
      <c r="D22" s="60"/>
      <c r="E22" s="60"/>
      <c r="F22" s="60"/>
      <c r="G22" s="60"/>
      <c r="H22" s="61"/>
      <c r="I22" s="61"/>
      <c r="J22" s="61"/>
      <c r="K22" s="61"/>
      <c r="L22" s="61"/>
      <c r="M22" s="61"/>
      <c r="N22" s="61"/>
      <c r="O22" s="61"/>
      <c r="P22" s="61"/>
      <c r="Q22" s="61"/>
      <c r="R22" s="61"/>
      <c r="S22" s="61"/>
      <c r="T22" s="61"/>
      <c r="U22" s="61"/>
      <c r="V22" s="61"/>
      <c r="W22" s="62"/>
      <c r="X22" s="70"/>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81" t="s">
        <v>42</v>
      </c>
      <c r="S23" s="169" t="s">
        <v>43</v>
      </c>
      <c r="T23" s="169"/>
      <c r="U23" s="82" t="s">
        <v>61</v>
      </c>
      <c r="V23" s="170" t="s">
        <v>62</v>
      </c>
      <c r="W23" s="171"/>
    </row>
    <row r="24" spans="2:27" ht="30.75" customHeight="1" thickBot="1" x14ac:dyDescent="0.25">
      <c r="B24" s="166"/>
      <c r="C24" s="167"/>
      <c r="D24" s="167"/>
      <c r="E24" s="167"/>
      <c r="F24" s="167"/>
      <c r="G24" s="167"/>
      <c r="H24" s="167"/>
      <c r="I24" s="167"/>
      <c r="J24" s="167"/>
      <c r="K24" s="167"/>
      <c r="L24" s="167"/>
      <c r="M24" s="167"/>
      <c r="N24" s="167"/>
      <c r="O24" s="167"/>
      <c r="P24" s="167"/>
      <c r="Q24" s="168"/>
      <c r="R24" s="83" t="s">
        <v>63</v>
      </c>
      <c r="S24" s="83" t="s">
        <v>63</v>
      </c>
      <c r="T24" s="83" t="s">
        <v>49</v>
      </c>
      <c r="U24" s="83" t="s">
        <v>63</v>
      </c>
      <c r="V24" s="83" t="s">
        <v>64</v>
      </c>
      <c r="W24" s="84" t="s">
        <v>65</v>
      </c>
      <c r="Y24" s="70"/>
    </row>
    <row r="25" spans="2:27" ht="23.25" customHeight="1" thickBot="1" x14ac:dyDescent="0.25">
      <c r="B25" s="172" t="s">
        <v>66</v>
      </c>
      <c r="C25" s="173"/>
      <c r="D25" s="173"/>
      <c r="E25" s="85" t="s">
        <v>461</v>
      </c>
      <c r="F25" s="85"/>
      <c r="G25" s="85"/>
      <c r="H25" s="86"/>
      <c r="I25" s="86"/>
      <c r="J25" s="86"/>
      <c r="K25" s="86"/>
      <c r="L25" s="86"/>
      <c r="M25" s="86"/>
      <c r="N25" s="86"/>
      <c r="O25" s="86"/>
      <c r="P25" s="87"/>
      <c r="Q25" s="87"/>
      <c r="R25" s="88" t="s">
        <v>462</v>
      </c>
      <c r="S25" s="88" t="s">
        <v>10</v>
      </c>
      <c r="T25" s="87"/>
      <c r="U25" s="88" t="s">
        <v>459</v>
      </c>
      <c r="V25" s="87"/>
      <c r="W25" s="89">
        <f>+IF(ISERR(U25/R25*100),"N/A",ROUND(U25/R25*100,2))</f>
        <v>50.73</v>
      </c>
    </row>
    <row r="26" spans="2:27" ht="26.25" customHeight="1" thickBot="1" x14ac:dyDescent="0.25">
      <c r="B26" s="174" t="s">
        <v>69</v>
      </c>
      <c r="C26" s="175"/>
      <c r="D26" s="175"/>
      <c r="E26" s="90" t="s">
        <v>461</v>
      </c>
      <c r="F26" s="90"/>
      <c r="G26" s="90"/>
      <c r="H26" s="91"/>
      <c r="I26" s="91"/>
      <c r="J26" s="91"/>
      <c r="K26" s="91"/>
      <c r="L26" s="91"/>
      <c r="M26" s="91"/>
      <c r="N26" s="91"/>
      <c r="O26" s="91"/>
      <c r="P26" s="92"/>
      <c r="Q26" s="92"/>
      <c r="R26" s="93" t="s">
        <v>460</v>
      </c>
      <c r="S26" s="93" t="s">
        <v>459</v>
      </c>
      <c r="T26" s="93">
        <f>+IF(ISERR(S26/R26*100),"N/A",ROUND(S26/R26*100,2))</f>
        <v>49.64</v>
      </c>
      <c r="U26" s="93" t="s">
        <v>459</v>
      </c>
      <c r="V26" s="93">
        <f>+IF(ISERR(U26/S26*100),"N/A",ROUND(U26/S26*100,2))</f>
        <v>100</v>
      </c>
      <c r="W26" s="94">
        <f>+IF(ISERR(U26/R26*100),"N/A",ROUND(U26/R26*100,2))</f>
        <v>49.64</v>
      </c>
    </row>
    <row r="27" spans="2:27" ht="22.5" customHeight="1" thickTop="1" thickBot="1" x14ac:dyDescent="0.25">
      <c r="B27" s="59" t="s">
        <v>71</v>
      </c>
      <c r="C27" s="60"/>
      <c r="D27" s="60"/>
      <c r="E27" s="60"/>
      <c r="F27" s="60"/>
      <c r="G27" s="60"/>
      <c r="H27" s="61"/>
      <c r="I27" s="61"/>
      <c r="J27" s="61"/>
      <c r="K27" s="61"/>
      <c r="L27" s="61"/>
      <c r="M27" s="61"/>
      <c r="N27" s="61"/>
      <c r="O27" s="61"/>
      <c r="P27" s="61"/>
      <c r="Q27" s="61"/>
      <c r="R27" s="61"/>
      <c r="S27" s="61"/>
      <c r="T27" s="61"/>
      <c r="U27" s="61"/>
      <c r="V27" s="61"/>
      <c r="W27" s="62"/>
    </row>
    <row r="28" spans="2:27" ht="37.5" customHeight="1" thickTop="1" x14ac:dyDescent="0.2">
      <c r="B28" s="157" t="s">
        <v>2581</v>
      </c>
      <c r="C28" s="158"/>
      <c r="D28" s="158"/>
      <c r="E28" s="158"/>
      <c r="F28" s="158"/>
      <c r="G28" s="158"/>
      <c r="H28" s="158"/>
      <c r="I28" s="158"/>
      <c r="J28" s="158"/>
      <c r="K28" s="158"/>
      <c r="L28" s="158"/>
      <c r="M28" s="158"/>
      <c r="N28" s="158"/>
      <c r="O28" s="158"/>
      <c r="P28" s="158"/>
      <c r="Q28" s="158"/>
      <c r="R28" s="158"/>
      <c r="S28" s="158"/>
      <c r="T28" s="158"/>
      <c r="U28" s="158"/>
      <c r="V28" s="158"/>
      <c r="W28" s="159"/>
    </row>
    <row r="29" spans="2:27" ht="59.25" customHeight="1" thickBot="1" x14ac:dyDescent="0.2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7" ht="37.5" customHeight="1" thickTop="1" x14ac:dyDescent="0.2">
      <c r="B30" s="157" t="s">
        <v>2582</v>
      </c>
      <c r="C30" s="158"/>
      <c r="D30" s="158"/>
      <c r="E30" s="158"/>
      <c r="F30" s="158"/>
      <c r="G30" s="158"/>
      <c r="H30" s="158"/>
      <c r="I30" s="158"/>
      <c r="J30" s="158"/>
      <c r="K30" s="158"/>
      <c r="L30" s="158"/>
      <c r="M30" s="158"/>
      <c r="N30" s="158"/>
      <c r="O30" s="158"/>
      <c r="P30" s="158"/>
      <c r="Q30" s="158"/>
      <c r="R30" s="158"/>
      <c r="S30" s="158"/>
      <c r="T30" s="158"/>
      <c r="U30" s="158"/>
      <c r="V30" s="158"/>
      <c r="W30" s="159"/>
    </row>
    <row r="31" spans="2:27" ht="33.7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2583</v>
      </c>
      <c r="C32" s="158"/>
      <c r="D32" s="158"/>
      <c r="E32" s="158"/>
      <c r="F32" s="158"/>
      <c r="G32" s="158"/>
      <c r="H32" s="158"/>
      <c r="I32" s="158"/>
      <c r="J32" s="158"/>
      <c r="K32" s="158"/>
      <c r="L32" s="158"/>
      <c r="M32" s="158"/>
      <c r="N32" s="158"/>
      <c r="O32" s="158"/>
      <c r="P32" s="158"/>
      <c r="Q32" s="158"/>
      <c r="R32" s="158"/>
      <c r="S32" s="158"/>
      <c r="T32" s="158"/>
      <c r="U32" s="158"/>
      <c r="V32" s="158"/>
      <c r="W32" s="159"/>
    </row>
    <row r="33" spans="2:23" ht="15.75" thickBot="1" x14ac:dyDescent="0.25">
      <c r="B33" s="160"/>
      <c r="C33" s="161"/>
      <c r="D33" s="161"/>
      <c r="E33" s="161"/>
      <c r="F33" s="161"/>
      <c r="G33" s="161"/>
      <c r="H33" s="161"/>
      <c r="I33" s="161"/>
      <c r="J33" s="161"/>
      <c r="K33" s="161"/>
      <c r="L33" s="161"/>
      <c r="M33" s="161"/>
      <c r="N33" s="161"/>
      <c r="O33" s="161"/>
      <c r="P33" s="161"/>
      <c r="Q33" s="161"/>
      <c r="R33" s="161"/>
      <c r="S33" s="161"/>
      <c r="T33" s="161"/>
      <c r="U33" s="161"/>
      <c r="V33" s="161"/>
      <c r="W33" s="16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62"/>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478</v>
      </c>
      <c r="D4" s="209" t="s">
        <v>477</v>
      </c>
      <c r="E4" s="209"/>
      <c r="F4" s="209"/>
      <c r="G4" s="209"/>
      <c r="H4" s="210"/>
      <c r="J4" s="211" t="s">
        <v>6</v>
      </c>
      <c r="K4" s="209"/>
      <c r="L4" s="64" t="s">
        <v>550</v>
      </c>
      <c r="M4" s="212" t="s">
        <v>549</v>
      </c>
      <c r="N4" s="212"/>
      <c r="O4" s="212"/>
      <c r="P4" s="212"/>
      <c r="Q4" s="213"/>
      <c r="R4" s="65"/>
      <c r="S4" s="214" t="s">
        <v>2342</v>
      </c>
      <c r="T4" s="215"/>
      <c r="U4" s="215"/>
      <c r="V4" s="202" t="s">
        <v>548</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529</v>
      </c>
      <c r="D6" s="198" t="s">
        <v>547</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465</v>
      </c>
      <c r="D7" s="200" t="s">
        <v>473</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512</v>
      </c>
      <c r="D8" s="200" t="s">
        <v>546</v>
      </c>
      <c r="E8" s="200"/>
      <c r="F8" s="200"/>
      <c r="G8" s="200"/>
      <c r="H8" s="200"/>
      <c r="J8" s="71" t="s">
        <v>545</v>
      </c>
      <c r="K8" s="71" t="s">
        <v>544</v>
      </c>
      <c r="L8" s="71" t="s">
        <v>543</v>
      </c>
      <c r="M8" s="71" t="s">
        <v>542</v>
      </c>
      <c r="N8" s="70"/>
      <c r="P8" s="201" t="s">
        <v>10</v>
      </c>
      <c r="Q8" s="201"/>
      <c r="R8" s="201"/>
      <c r="S8" s="201"/>
      <c r="T8" s="201"/>
      <c r="U8" s="201"/>
      <c r="V8" s="201"/>
      <c r="W8" s="201"/>
    </row>
    <row r="9" spans="1:25" ht="30" customHeight="1" x14ac:dyDescent="0.2">
      <c r="B9" s="68"/>
      <c r="C9" s="67" t="s">
        <v>505</v>
      </c>
      <c r="D9" s="200" t="s">
        <v>541</v>
      </c>
      <c r="E9" s="200"/>
      <c r="F9" s="200"/>
      <c r="G9" s="200"/>
      <c r="H9" s="200"/>
      <c r="I9" s="200" t="s">
        <v>10</v>
      </c>
      <c r="J9" s="200"/>
      <c r="K9" s="200"/>
      <c r="L9" s="200"/>
      <c r="M9" s="200"/>
      <c r="N9" s="200"/>
      <c r="O9" s="200"/>
      <c r="P9" s="200"/>
      <c r="Q9" s="200"/>
      <c r="R9" s="200"/>
      <c r="S9" s="200"/>
      <c r="T9" s="200"/>
      <c r="U9" s="200"/>
      <c r="V9" s="200"/>
      <c r="W9" s="201"/>
    </row>
    <row r="10" spans="1:25" ht="30" customHeight="1" x14ac:dyDescent="0.2">
      <c r="B10" s="68"/>
      <c r="C10" s="67" t="s">
        <v>500</v>
      </c>
      <c r="D10" s="200" t="s">
        <v>540</v>
      </c>
      <c r="E10" s="200"/>
      <c r="F10" s="200"/>
      <c r="G10" s="200"/>
      <c r="H10" s="200"/>
      <c r="I10" s="201" t="s">
        <v>10</v>
      </c>
      <c r="J10" s="201"/>
      <c r="K10" s="201"/>
      <c r="L10" s="201"/>
      <c r="M10" s="201"/>
      <c r="N10" s="201"/>
      <c r="O10" s="201"/>
      <c r="P10" s="201"/>
      <c r="Q10" s="201"/>
      <c r="R10" s="201"/>
      <c r="S10" s="201"/>
      <c r="T10" s="201"/>
      <c r="U10" s="201"/>
      <c r="V10" s="201"/>
      <c r="W10" s="201"/>
    </row>
    <row r="11" spans="1:25" ht="25.5" customHeight="1" thickBot="1" x14ac:dyDescent="0.25">
      <c r="B11" s="68"/>
      <c r="C11" s="201" t="s">
        <v>10</v>
      </c>
      <c r="D11" s="201"/>
      <c r="E11" s="201"/>
      <c r="F11" s="201"/>
      <c r="G11" s="201"/>
      <c r="H11" s="201"/>
      <c r="I11" s="201"/>
      <c r="J11" s="201"/>
      <c r="K11" s="201"/>
      <c r="L11" s="201"/>
      <c r="M11" s="201"/>
      <c r="N11" s="201"/>
      <c r="O11" s="201"/>
      <c r="P11" s="201"/>
      <c r="Q11" s="201"/>
      <c r="R11" s="201"/>
      <c r="S11" s="201"/>
      <c r="T11" s="201"/>
      <c r="U11" s="201"/>
      <c r="V11" s="201"/>
      <c r="W11" s="201"/>
    </row>
    <row r="12" spans="1:25" ht="237" customHeight="1" thickTop="1" thickBot="1" x14ac:dyDescent="0.25">
      <c r="B12" s="72" t="s">
        <v>22</v>
      </c>
      <c r="C12" s="202" t="s">
        <v>539</v>
      </c>
      <c r="D12" s="202"/>
      <c r="E12" s="202"/>
      <c r="F12" s="202"/>
      <c r="G12" s="202"/>
      <c r="H12" s="202"/>
      <c r="I12" s="202"/>
      <c r="J12" s="202"/>
      <c r="K12" s="202"/>
      <c r="L12" s="202"/>
      <c r="M12" s="202"/>
      <c r="N12" s="202"/>
      <c r="O12" s="202"/>
      <c r="P12" s="202"/>
      <c r="Q12" s="202"/>
      <c r="R12" s="202"/>
      <c r="S12" s="202"/>
      <c r="T12" s="202"/>
      <c r="U12" s="202"/>
      <c r="V12" s="202"/>
      <c r="W12" s="203"/>
    </row>
    <row r="13" spans="1:25" ht="9" customHeight="1" thickTop="1" thickBot="1" x14ac:dyDescent="0.25"/>
    <row r="14" spans="1:25" ht="21.75" customHeight="1" thickTop="1" thickBot="1" x14ac:dyDescent="0.25">
      <c r="B14" s="59" t="s">
        <v>24</v>
      </c>
      <c r="C14" s="60"/>
      <c r="D14" s="60"/>
      <c r="E14" s="60"/>
      <c r="F14" s="60"/>
      <c r="G14" s="60"/>
      <c r="H14" s="61"/>
      <c r="I14" s="61"/>
      <c r="J14" s="61"/>
      <c r="K14" s="61"/>
      <c r="L14" s="61"/>
      <c r="M14" s="61"/>
      <c r="N14" s="61"/>
      <c r="O14" s="61"/>
      <c r="P14" s="61"/>
      <c r="Q14" s="61"/>
      <c r="R14" s="61"/>
      <c r="S14" s="61"/>
      <c r="T14" s="61"/>
      <c r="U14" s="61"/>
      <c r="V14" s="61"/>
      <c r="W14" s="62"/>
    </row>
    <row r="15" spans="1:25" ht="19.5" customHeight="1" thickTop="1" x14ac:dyDescent="0.2">
      <c r="B15" s="204" t="s">
        <v>25</v>
      </c>
      <c r="C15" s="205"/>
      <c r="D15" s="205"/>
      <c r="E15" s="205"/>
      <c r="F15" s="205"/>
      <c r="G15" s="205"/>
      <c r="H15" s="205"/>
      <c r="I15" s="205"/>
      <c r="J15" s="75"/>
      <c r="K15" s="205" t="s">
        <v>26</v>
      </c>
      <c r="L15" s="205"/>
      <c r="M15" s="205"/>
      <c r="N15" s="205"/>
      <c r="O15" s="205"/>
      <c r="P15" s="205"/>
      <c r="Q15" s="205"/>
      <c r="R15" s="76"/>
      <c r="S15" s="205" t="s">
        <v>27</v>
      </c>
      <c r="T15" s="205"/>
      <c r="U15" s="205"/>
      <c r="V15" s="205"/>
      <c r="W15" s="206"/>
    </row>
    <row r="16" spans="1:25" ht="95.25" customHeight="1" x14ac:dyDescent="0.2">
      <c r="B16" s="66" t="s">
        <v>28</v>
      </c>
      <c r="C16" s="198" t="s">
        <v>10</v>
      </c>
      <c r="D16" s="198"/>
      <c r="E16" s="198"/>
      <c r="F16" s="198"/>
      <c r="G16" s="198"/>
      <c r="H16" s="198"/>
      <c r="I16" s="198"/>
      <c r="J16" s="73"/>
      <c r="K16" s="73" t="s">
        <v>29</v>
      </c>
      <c r="L16" s="198" t="s">
        <v>10</v>
      </c>
      <c r="M16" s="198"/>
      <c r="N16" s="198"/>
      <c r="O16" s="198"/>
      <c r="P16" s="198"/>
      <c r="Q16" s="198"/>
      <c r="S16" s="73" t="s">
        <v>30</v>
      </c>
      <c r="T16" s="199" t="s">
        <v>538</v>
      </c>
      <c r="U16" s="199"/>
      <c r="V16" s="199"/>
      <c r="W16" s="199"/>
    </row>
    <row r="17" spans="2:27" ht="86.25" customHeight="1" x14ac:dyDescent="0.2">
      <c r="B17" s="66" t="s">
        <v>32</v>
      </c>
      <c r="C17" s="198" t="s">
        <v>10</v>
      </c>
      <c r="D17" s="198"/>
      <c r="E17" s="198"/>
      <c r="F17" s="198"/>
      <c r="G17" s="198"/>
      <c r="H17" s="198"/>
      <c r="I17" s="198"/>
      <c r="J17" s="73"/>
      <c r="K17" s="73" t="s">
        <v>32</v>
      </c>
      <c r="L17" s="198" t="s">
        <v>10</v>
      </c>
      <c r="M17" s="198"/>
      <c r="N17" s="198"/>
      <c r="O17" s="198"/>
      <c r="P17" s="198"/>
      <c r="Q17" s="198"/>
      <c r="S17" s="73" t="s">
        <v>33</v>
      </c>
      <c r="T17" s="199" t="s">
        <v>10</v>
      </c>
      <c r="U17" s="199"/>
      <c r="V17" s="199"/>
      <c r="W17" s="199"/>
    </row>
    <row r="18" spans="2:27" ht="25.5" customHeight="1" thickBot="1" x14ac:dyDescent="0.25">
      <c r="B18" s="77" t="s">
        <v>34</v>
      </c>
      <c r="C18" s="182" t="s">
        <v>10</v>
      </c>
      <c r="D18" s="182"/>
      <c r="E18" s="182"/>
      <c r="F18" s="182"/>
      <c r="G18" s="182"/>
      <c r="H18" s="182"/>
      <c r="I18" s="182"/>
      <c r="J18" s="182"/>
      <c r="K18" s="182"/>
      <c r="L18" s="182"/>
      <c r="M18" s="182"/>
      <c r="N18" s="182"/>
      <c r="O18" s="182"/>
      <c r="P18" s="182"/>
      <c r="Q18" s="182"/>
      <c r="R18" s="182"/>
      <c r="S18" s="182"/>
      <c r="T18" s="182"/>
      <c r="U18" s="182"/>
      <c r="V18" s="182"/>
      <c r="W18" s="183"/>
    </row>
    <row r="19" spans="2:27" ht="21.75" customHeight="1" thickTop="1" thickBot="1" x14ac:dyDescent="0.25">
      <c r="B19" s="59" t="s">
        <v>35</v>
      </c>
      <c r="C19" s="60"/>
      <c r="D19" s="60"/>
      <c r="E19" s="60"/>
      <c r="F19" s="60"/>
      <c r="G19" s="60"/>
      <c r="H19" s="61"/>
      <c r="I19" s="61"/>
      <c r="J19" s="61"/>
      <c r="K19" s="61"/>
      <c r="L19" s="61"/>
      <c r="M19" s="61"/>
      <c r="N19" s="61"/>
      <c r="O19" s="61"/>
      <c r="P19" s="61"/>
      <c r="Q19" s="61"/>
      <c r="R19" s="61"/>
      <c r="S19" s="61"/>
      <c r="T19" s="61"/>
      <c r="U19" s="61"/>
      <c r="V19" s="61"/>
      <c r="W19" s="62"/>
    </row>
    <row r="20" spans="2:27" ht="25.5" customHeight="1" thickTop="1" thickBot="1" x14ac:dyDescent="0.25">
      <c r="B20" s="184" t="s">
        <v>36</v>
      </c>
      <c r="C20" s="185"/>
      <c r="D20" s="185"/>
      <c r="E20" s="185"/>
      <c r="F20" s="185"/>
      <c r="G20" s="185"/>
      <c r="H20" s="185"/>
      <c r="I20" s="185"/>
      <c r="J20" s="185"/>
      <c r="K20" s="185"/>
      <c r="L20" s="185"/>
      <c r="M20" s="185"/>
      <c r="N20" s="185"/>
      <c r="O20" s="185"/>
      <c r="P20" s="185"/>
      <c r="Q20" s="185"/>
      <c r="R20" s="185"/>
      <c r="S20" s="185"/>
      <c r="T20" s="186"/>
      <c r="U20" s="170" t="s">
        <v>37</v>
      </c>
      <c r="V20" s="169"/>
      <c r="W20" s="171"/>
    </row>
    <row r="21" spans="2:27" ht="14.25" customHeight="1" x14ac:dyDescent="0.2">
      <c r="B21" s="187" t="s">
        <v>38</v>
      </c>
      <c r="C21" s="188"/>
      <c r="D21" s="188"/>
      <c r="E21" s="188"/>
      <c r="F21" s="188"/>
      <c r="G21" s="188"/>
      <c r="H21" s="188"/>
      <c r="I21" s="188"/>
      <c r="J21" s="188"/>
      <c r="K21" s="188"/>
      <c r="L21" s="188"/>
      <c r="M21" s="188" t="s">
        <v>39</v>
      </c>
      <c r="N21" s="188"/>
      <c r="O21" s="188" t="s">
        <v>40</v>
      </c>
      <c r="P21" s="188"/>
      <c r="Q21" s="188" t="s">
        <v>41</v>
      </c>
      <c r="R21" s="188"/>
      <c r="S21" s="188" t="s">
        <v>42</v>
      </c>
      <c r="T21" s="191" t="s">
        <v>43</v>
      </c>
      <c r="U21" s="193" t="s">
        <v>44</v>
      </c>
      <c r="V21" s="195" t="s">
        <v>45</v>
      </c>
      <c r="W21" s="196" t="s">
        <v>46</v>
      </c>
    </row>
    <row r="22" spans="2:27" ht="27" customHeight="1" thickBot="1" x14ac:dyDescent="0.25">
      <c r="B22" s="189"/>
      <c r="C22" s="190"/>
      <c r="D22" s="190"/>
      <c r="E22" s="190"/>
      <c r="F22" s="190"/>
      <c r="G22" s="190"/>
      <c r="H22" s="190"/>
      <c r="I22" s="190"/>
      <c r="J22" s="190"/>
      <c r="K22" s="190"/>
      <c r="L22" s="190"/>
      <c r="M22" s="190"/>
      <c r="N22" s="190"/>
      <c r="O22" s="190"/>
      <c r="P22" s="190"/>
      <c r="Q22" s="190"/>
      <c r="R22" s="190"/>
      <c r="S22" s="190"/>
      <c r="T22" s="192"/>
      <c r="U22" s="194"/>
      <c r="V22" s="190"/>
      <c r="W22" s="197"/>
      <c r="Z22" s="78" t="s">
        <v>10</v>
      </c>
      <c r="AA22" s="78" t="s">
        <v>47</v>
      </c>
    </row>
    <row r="23" spans="2:27" ht="56.25" customHeight="1" x14ac:dyDescent="0.2">
      <c r="B23" s="179" t="s">
        <v>537</v>
      </c>
      <c r="C23" s="180"/>
      <c r="D23" s="180"/>
      <c r="E23" s="180"/>
      <c r="F23" s="180"/>
      <c r="G23" s="180"/>
      <c r="H23" s="180"/>
      <c r="I23" s="180"/>
      <c r="J23" s="180"/>
      <c r="K23" s="180"/>
      <c r="L23" s="180"/>
      <c r="M23" s="181" t="s">
        <v>529</v>
      </c>
      <c r="N23" s="181"/>
      <c r="O23" s="181" t="s">
        <v>49</v>
      </c>
      <c r="P23" s="181"/>
      <c r="Q23" s="181" t="s">
        <v>65</v>
      </c>
      <c r="R23" s="181"/>
      <c r="S23" s="79" t="s">
        <v>536</v>
      </c>
      <c r="T23" s="79" t="s">
        <v>83</v>
      </c>
      <c r="U23" s="79" t="s">
        <v>83</v>
      </c>
      <c r="V23" s="79" t="str">
        <f t="shared" ref="V23:V42" si="0">+IF(ISERR(U23/T23*100),"N/A",ROUND(U23/T23*100,2))</f>
        <v>N/A</v>
      </c>
      <c r="W23" s="80" t="str">
        <f t="shared" ref="W23:W42" si="1">+IF(ISERR(U23/S23*100),"N/A",ROUND(U23/S23*100,2))</f>
        <v>N/A</v>
      </c>
    </row>
    <row r="24" spans="2:27" ht="56.25" customHeight="1" x14ac:dyDescent="0.2">
      <c r="B24" s="179" t="s">
        <v>535</v>
      </c>
      <c r="C24" s="180"/>
      <c r="D24" s="180"/>
      <c r="E24" s="180"/>
      <c r="F24" s="180"/>
      <c r="G24" s="180"/>
      <c r="H24" s="180"/>
      <c r="I24" s="180"/>
      <c r="J24" s="180"/>
      <c r="K24" s="180"/>
      <c r="L24" s="180"/>
      <c r="M24" s="181" t="s">
        <v>529</v>
      </c>
      <c r="N24" s="181"/>
      <c r="O24" s="181" t="s">
        <v>49</v>
      </c>
      <c r="P24" s="181"/>
      <c r="Q24" s="181" t="s">
        <v>65</v>
      </c>
      <c r="R24" s="181"/>
      <c r="S24" s="79" t="s">
        <v>317</v>
      </c>
      <c r="T24" s="79" t="s">
        <v>83</v>
      </c>
      <c r="U24" s="79" t="s">
        <v>83</v>
      </c>
      <c r="V24" s="79" t="str">
        <f t="shared" si="0"/>
        <v>N/A</v>
      </c>
      <c r="W24" s="80" t="str">
        <f t="shared" si="1"/>
        <v>N/A</v>
      </c>
    </row>
    <row r="25" spans="2:27" ht="56.25" customHeight="1" x14ac:dyDescent="0.2">
      <c r="B25" s="179" t="s">
        <v>534</v>
      </c>
      <c r="C25" s="180"/>
      <c r="D25" s="180"/>
      <c r="E25" s="180"/>
      <c r="F25" s="180"/>
      <c r="G25" s="180"/>
      <c r="H25" s="180"/>
      <c r="I25" s="180"/>
      <c r="J25" s="180"/>
      <c r="K25" s="180"/>
      <c r="L25" s="180"/>
      <c r="M25" s="181" t="s">
        <v>529</v>
      </c>
      <c r="N25" s="181"/>
      <c r="O25" s="181" t="s">
        <v>49</v>
      </c>
      <c r="P25" s="181"/>
      <c r="Q25" s="181" t="s">
        <v>65</v>
      </c>
      <c r="R25" s="181"/>
      <c r="S25" s="79" t="s">
        <v>56</v>
      </c>
      <c r="T25" s="79" t="s">
        <v>83</v>
      </c>
      <c r="U25" s="79" t="s">
        <v>83</v>
      </c>
      <c r="V25" s="79" t="str">
        <f t="shared" si="0"/>
        <v>N/A</v>
      </c>
      <c r="W25" s="80" t="str">
        <f t="shared" si="1"/>
        <v>N/A</v>
      </c>
    </row>
    <row r="26" spans="2:27" ht="56.25" customHeight="1" x14ac:dyDescent="0.2">
      <c r="B26" s="179" t="s">
        <v>533</v>
      </c>
      <c r="C26" s="180"/>
      <c r="D26" s="180"/>
      <c r="E26" s="180"/>
      <c r="F26" s="180"/>
      <c r="G26" s="180"/>
      <c r="H26" s="180"/>
      <c r="I26" s="180"/>
      <c r="J26" s="180"/>
      <c r="K26" s="180"/>
      <c r="L26" s="180"/>
      <c r="M26" s="181" t="s">
        <v>529</v>
      </c>
      <c r="N26" s="181"/>
      <c r="O26" s="181" t="s">
        <v>49</v>
      </c>
      <c r="P26" s="181"/>
      <c r="Q26" s="181" t="s">
        <v>65</v>
      </c>
      <c r="R26" s="181"/>
      <c r="S26" s="79" t="s">
        <v>51</v>
      </c>
      <c r="T26" s="79" t="s">
        <v>83</v>
      </c>
      <c r="U26" s="79" t="s">
        <v>83</v>
      </c>
      <c r="V26" s="79" t="str">
        <f t="shared" si="0"/>
        <v>N/A</v>
      </c>
      <c r="W26" s="80" t="str">
        <f t="shared" si="1"/>
        <v>N/A</v>
      </c>
    </row>
    <row r="27" spans="2:27" ht="56.25" customHeight="1" x14ac:dyDescent="0.2">
      <c r="B27" s="179" t="s">
        <v>532</v>
      </c>
      <c r="C27" s="180"/>
      <c r="D27" s="180"/>
      <c r="E27" s="180"/>
      <c r="F27" s="180"/>
      <c r="G27" s="180"/>
      <c r="H27" s="180"/>
      <c r="I27" s="180"/>
      <c r="J27" s="180"/>
      <c r="K27" s="180"/>
      <c r="L27" s="180"/>
      <c r="M27" s="181" t="s">
        <v>529</v>
      </c>
      <c r="N27" s="181"/>
      <c r="O27" s="181" t="s">
        <v>49</v>
      </c>
      <c r="P27" s="181"/>
      <c r="Q27" s="181" t="s">
        <v>65</v>
      </c>
      <c r="R27" s="181"/>
      <c r="S27" s="79" t="s">
        <v>235</v>
      </c>
      <c r="T27" s="79" t="s">
        <v>83</v>
      </c>
      <c r="U27" s="79" t="s">
        <v>83</v>
      </c>
      <c r="V27" s="79" t="str">
        <f t="shared" si="0"/>
        <v>N/A</v>
      </c>
      <c r="W27" s="80" t="str">
        <f t="shared" si="1"/>
        <v>N/A</v>
      </c>
    </row>
    <row r="28" spans="2:27" ht="56.25" customHeight="1" x14ac:dyDescent="0.2">
      <c r="B28" s="179" t="s">
        <v>531</v>
      </c>
      <c r="C28" s="180"/>
      <c r="D28" s="180"/>
      <c r="E28" s="180"/>
      <c r="F28" s="180"/>
      <c r="G28" s="180"/>
      <c r="H28" s="180"/>
      <c r="I28" s="180"/>
      <c r="J28" s="180"/>
      <c r="K28" s="180"/>
      <c r="L28" s="180"/>
      <c r="M28" s="181" t="s">
        <v>529</v>
      </c>
      <c r="N28" s="181"/>
      <c r="O28" s="181" t="s">
        <v>49</v>
      </c>
      <c r="P28" s="181"/>
      <c r="Q28" s="181" t="s">
        <v>65</v>
      </c>
      <c r="R28" s="181"/>
      <c r="S28" s="79" t="s">
        <v>51</v>
      </c>
      <c r="T28" s="79" t="s">
        <v>83</v>
      </c>
      <c r="U28" s="79" t="s">
        <v>83</v>
      </c>
      <c r="V28" s="79" t="str">
        <f t="shared" si="0"/>
        <v>N/A</v>
      </c>
      <c r="W28" s="80" t="str">
        <f t="shared" si="1"/>
        <v>N/A</v>
      </c>
    </row>
    <row r="29" spans="2:27" ht="56.25" customHeight="1" x14ac:dyDescent="0.2">
      <c r="B29" s="179" t="s">
        <v>530</v>
      </c>
      <c r="C29" s="180"/>
      <c r="D29" s="180"/>
      <c r="E29" s="180"/>
      <c r="F29" s="180"/>
      <c r="G29" s="180"/>
      <c r="H29" s="180"/>
      <c r="I29" s="180"/>
      <c r="J29" s="180"/>
      <c r="K29" s="180"/>
      <c r="L29" s="180"/>
      <c r="M29" s="181" t="s">
        <v>529</v>
      </c>
      <c r="N29" s="181"/>
      <c r="O29" s="181" t="s">
        <v>49</v>
      </c>
      <c r="P29" s="181"/>
      <c r="Q29" s="181" t="s">
        <v>65</v>
      </c>
      <c r="R29" s="181"/>
      <c r="S29" s="79" t="s">
        <v>51</v>
      </c>
      <c r="T29" s="79" t="s">
        <v>83</v>
      </c>
      <c r="U29" s="79" t="s">
        <v>83</v>
      </c>
      <c r="V29" s="79" t="str">
        <f t="shared" si="0"/>
        <v>N/A</v>
      </c>
      <c r="W29" s="80" t="str">
        <f t="shared" si="1"/>
        <v>N/A</v>
      </c>
    </row>
    <row r="30" spans="2:27" ht="56.25" customHeight="1" x14ac:dyDescent="0.2">
      <c r="B30" s="179" t="s">
        <v>528</v>
      </c>
      <c r="C30" s="180"/>
      <c r="D30" s="180"/>
      <c r="E30" s="180"/>
      <c r="F30" s="180"/>
      <c r="G30" s="180"/>
      <c r="H30" s="180"/>
      <c r="I30" s="180"/>
      <c r="J30" s="180"/>
      <c r="K30" s="180"/>
      <c r="L30" s="180"/>
      <c r="M30" s="181" t="s">
        <v>465</v>
      </c>
      <c r="N30" s="181"/>
      <c r="O30" s="181" t="s">
        <v>49</v>
      </c>
      <c r="P30" s="181"/>
      <c r="Q30" s="181" t="s">
        <v>50</v>
      </c>
      <c r="R30" s="181"/>
      <c r="S30" s="79" t="s">
        <v>527</v>
      </c>
      <c r="T30" s="79" t="s">
        <v>527</v>
      </c>
      <c r="U30" s="79" t="s">
        <v>526</v>
      </c>
      <c r="V30" s="79">
        <f t="shared" si="0"/>
        <v>101.35</v>
      </c>
      <c r="W30" s="80">
        <f t="shared" si="1"/>
        <v>101.35</v>
      </c>
    </row>
    <row r="31" spans="2:27" ht="56.25" customHeight="1" x14ac:dyDescent="0.2">
      <c r="B31" s="179" t="s">
        <v>525</v>
      </c>
      <c r="C31" s="180"/>
      <c r="D31" s="180"/>
      <c r="E31" s="180"/>
      <c r="F31" s="180"/>
      <c r="G31" s="180"/>
      <c r="H31" s="180"/>
      <c r="I31" s="180"/>
      <c r="J31" s="180"/>
      <c r="K31" s="180"/>
      <c r="L31" s="180"/>
      <c r="M31" s="181" t="s">
        <v>465</v>
      </c>
      <c r="N31" s="181"/>
      <c r="O31" s="181" t="s">
        <v>49</v>
      </c>
      <c r="P31" s="181"/>
      <c r="Q31" s="181" t="s">
        <v>65</v>
      </c>
      <c r="R31" s="181"/>
      <c r="S31" s="79" t="s">
        <v>524</v>
      </c>
      <c r="T31" s="79" t="s">
        <v>83</v>
      </c>
      <c r="U31" s="79" t="s">
        <v>83</v>
      </c>
      <c r="V31" s="79" t="str">
        <f t="shared" si="0"/>
        <v>N/A</v>
      </c>
      <c r="W31" s="80" t="str">
        <f t="shared" si="1"/>
        <v>N/A</v>
      </c>
    </row>
    <row r="32" spans="2:27" ht="56.25" customHeight="1" x14ac:dyDescent="0.2">
      <c r="B32" s="179" t="s">
        <v>523</v>
      </c>
      <c r="C32" s="180"/>
      <c r="D32" s="180"/>
      <c r="E32" s="180"/>
      <c r="F32" s="180"/>
      <c r="G32" s="180"/>
      <c r="H32" s="180"/>
      <c r="I32" s="180"/>
      <c r="J32" s="180"/>
      <c r="K32" s="180"/>
      <c r="L32" s="180"/>
      <c r="M32" s="181" t="s">
        <v>512</v>
      </c>
      <c r="N32" s="181"/>
      <c r="O32" s="181" t="s">
        <v>160</v>
      </c>
      <c r="P32" s="181"/>
      <c r="Q32" s="181" t="s">
        <v>65</v>
      </c>
      <c r="R32" s="181"/>
      <c r="S32" s="79" t="s">
        <v>522</v>
      </c>
      <c r="T32" s="79" t="s">
        <v>83</v>
      </c>
      <c r="U32" s="79" t="s">
        <v>83</v>
      </c>
      <c r="V32" s="79" t="str">
        <f t="shared" si="0"/>
        <v>N/A</v>
      </c>
      <c r="W32" s="80" t="str">
        <f t="shared" si="1"/>
        <v>N/A</v>
      </c>
    </row>
    <row r="33" spans="2:25" ht="56.25" customHeight="1" x14ac:dyDescent="0.2">
      <c r="B33" s="179" t="s">
        <v>521</v>
      </c>
      <c r="C33" s="180"/>
      <c r="D33" s="180"/>
      <c r="E33" s="180"/>
      <c r="F33" s="180"/>
      <c r="G33" s="180"/>
      <c r="H33" s="180"/>
      <c r="I33" s="180"/>
      <c r="J33" s="180"/>
      <c r="K33" s="180"/>
      <c r="L33" s="180"/>
      <c r="M33" s="181" t="s">
        <v>512</v>
      </c>
      <c r="N33" s="181"/>
      <c r="O33" s="181" t="s">
        <v>160</v>
      </c>
      <c r="P33" s="181"/>
      <c r="Q33" s="181" t="s">
        <v>164</v>
      </c>
      <c r="R33" s="181"/>
      <c r="S33" s="79" t="s">
        <v>267</v>
      </c>
      <c r="T33" s="79" t="s">
        <v>261</v>
      </c>
      <c r="U33" s="79" t="s">
        <v>515</v>
      </c>
      <c r="V33" s="79">
        <f t="shared" si="0"/>
        <v>127.27</v>
      </c>
      <c r="W33" s="80">
        <f t="shared" si="1"/>
        <v>42</v>
      </c>
    </row>
    <row r="34" spans="2:25" ht="56.25" customHeight="1" x14ac:dyDescent="0.2">
      <c r="B34" s="179" t="s">
        <v>520</v>
      </c>
      <c r="C34" s="180"/>
      <c r="D34" s="180"/>
      <c r="E34" s="180"/>
      <c r="F34" s="180"/>
      <c r="G34" s="180"/>
      <c r="H34" s="180"/>
      <c r="I34" s="180"/>
      <c r="J34" s="180"/>
      <c r="K34" s="180"/>
      <c r="L34" s="180"/>
      <c r="M34" s="181" t="s">
        <v>512</v>
      </c>
      <c r="N34" s="181"/>
      <c r="O34" s="181" t="s">
        <v>49</v>
      </c>
      <c r="P34" s="181"/>
      <c r="Q34" s="181" t="s">
        <v>164</v>
      </c>
      <c r="R34" s="181"/>
      <c r="S34" s="79" t="s">
        <v>267</v>
      </c>
      <c r="T34" s="79" t="s">
        <v>515</v>
      </c>
      <c r="U34" s="79" t="s">
        <v>348</v>
      </c>
      <c r="V34" s="79">
        <f t="shared" si="0"/>
        <v>59.52</v>
      </c>
      <c r="W34" s="80">
        <f t="shared" si="1"/>
        <v>25</v>
      </c>
    </row>
    <row r="35" spans="2:25" ht="56.25" customHeight="1" x14ac:dyDescent="0.2">
      <c r="B35" s="179" t="s">
        <v>519</v>
      </c>
      <c r="C35" s="180"/>
      <c r="D35" s="180"/>
      <c r="E35" s="180"/>
      <c r="F35" s="180"/>
      <c r="G35" s="180"/>
      <c r="H35" s="180"/>
      <c r="I35" s="180"/>
      <c r="J35" s="180"/>
      <c r="K35" s="180"/>
      <c r="L35" s="180"/>
      <c r="M35" s="181" t="s">
        <v>512</v>
      </c>
      <c r="N35" s="181"/>
      <c r="O35" s="181" t="s">
        <v>518</v>
      </c>
      <c r="P35" s="181"/>
      <c r="Q35" s="181" t="s">
        <v>164</v>
      </c>
      <c r="R35" s="181"/>
      <c r="S35" s="79" t="s">
        <v>267</v>
      </c>
      <c r="T35" s="79" t="s">
        <v>261</v>
      </c>
      <c r="U35" s="79" t="s">
        <v>517</v>
      </c>
      <c r="V35" s="79">
        <f t="shared" si="0"/>
        <v>133.33000000000001</v>
      </c>
      <c r="W35" s="80">
        <f t="shared" si="1"/>
        <v>44</v>
      </c>
    </row>
    <row r="36" spans="2:25" ht="56.25" customHeight="1" x14ac:dyDescent="0.2">
      <c r="B36" s="179" t="s">
        <v>516</v>
      </c>
      <c r="C36" s="180"/>
      <c r="D36" s="180"/>
      <c r="E36" s="180"/>
      <c r="F36" s="180"/>
      <c r="G36" s="180"/>
      <c r="H36" s="180"/>
      <c r="I36" s="180"/>
      <c r="J36" s="180"/>
      <c r="K36" s="180"/>
      <c r="L36" s="180"/>
      <c r="M36" s="181" t="s">
        <v>512</v>
      </c>
      <c r="N36" s="181"/>
      <c r="O36" s="181" t="s">
        <v>49</v>
      </c>
      <c r="P36" s="181"/>
      <c r="Q36" s="181" t="s">
        <v>164</v>
      </c>
      <c r="R36" s="181"/>
      <c r="S36" s="79" t="s">
        <v>267</v>
      </c>
      <c r="T36" s="79" t="s">
        <v>515</v>
      </c>
      <c r="U36" s="79" t="s">
        <v>514</v>
      </c>
      <c r="V36" s="79">
        <f t="shared" si="0"/>
        <v>61.9</v>
      </c>
      <c r="W36" s="80">
        <f t="shared" si="1"/>
        <v>26</v>
      </c>
    </row>
    <row r="37" spans="2:25" ht="56.25" customHeight="1" x14ac:dyDescent="0.2">
      <c r="B37" s="179" t="s">
        <v>513</v>
      </c>
      <c r="C37" s="180"/>
      <c r="D37" s="180"/>
      <c r="E37" s="180"/>
      <c r="F37" s="180"/>
      <c r="G37" s="180"/>
      <c r="H37" s="180"/>
      <c r="I37" s="180"/>
      <c r="J37" s="180"/>
      <c r="K37" s="180"/>
      <c r="L37" s="180"/>
      <c r="M37" s="181" t="s">
        <v>512</v>
      </c>
      <c r="N37" s="181"/>
      <c r="O37" s="181" t="s">
        <v>49</v>
      </c>
      <c r="P37" s="181"/>
      <c r="Q37" s="181" t="s">
        <v>164</v>
      </c>
      <c r="R37" s="181"/>
      <c r="S37" s="79" t="s">
        <v>511</v>
      </c>
      <c r="T37" s="79" t="s">
        <v>511</v>
      </c>
      <c r="U37" s="79" t="s">
        <v>510</v>
      </c>
      <c r="V37" s="79">
        <f t="shared" si="0"/>
        <v>121.25</v>
      </c>
      <c r="W37" s="80">
        <f t="shared" si="1"/>
        <v>121.25</v>
      </c>
    </row>
    <row r="38" spans="2:25" ht="56.25" customHeight="1" x14ac:dyDescent="0.2">
      <c r="B38" s="179" t="s">
        <v>509</v>
      </c>
      <c r="C38" s="180"/>
      <c r="D38" s="180"/>
      <c r="E38" s="180"/>
      <c r="F38" s="180"/>
      <c r="G38" s="180"/>
      <c r="H38" s="180"/>
      <c r="I38" s="180"/>
      <c r="J38" s="180"/>
      <c r="K38" s="180"/>
      <c r="L38" s="180"/>
      <c r="M38" s="181" t="s">
        <v>505</v>
      </c>
      <c r="N38" s="181"/>
      <c r="O38" s="181" t="s">
        <v>49</v>
      </c>
      <c r="P38" s="181"/>
      <c r="Q38" s="181" t="s">
        <v>65</v>
      </c>
      <c r="R38" s="181"/>
      <c r="S38" s="79" t="s">
        <v>237</v>
      </c>
      <c r="T38" s="79" t="s">
        <v>83</v>
      </c>
      <c r="U38" s="79" t="s">
        <v>83</v>
      </c>
      <c r="V38" s="79" t="str">
        <f t="shared" si="0"/>
        <v>N/A</v>
      </c>
      <c r="W38" s="80" t="str">
        <f t="shared" si="1"/>
        <v>N/A</v>
      </c>
    </row>
    <row r="39" spans="2:25" ht="56.25" customHeight="1" x14ac:dyDescent="0.2">
      <c r="B39" s="179" t="s">
        <v>508</v>
      </c>
      <c r="C39" s="180"/>
      <c r="D39" s="180"/>
      <c r="E39" s="180"/>
      <c r="F39" s="180"/>
      <c r="G39" s="180"/>
      <c r="H39" s="180"/>
      <c r="I39" s="180"/>
      <c r="J39" s="180"/>
      <c r="K39" s="180"/>
      <c r="L39" s="180"/>
      <c r="M39" s="181" t="s">
        <v>505</v>
      </c>
      <c r="N39" s="181"/>
      <c r="O39" s="181" t="s">
        <v>49</v>
      </c>
      <c r="P39" s="181"/>
      <c r="Q39" s="181" t="s">
        <v>65</v>
      </c>
      <c r="R39" s="181"/>
      <c r="S39" s="79" t="s">
        <v>507</v>
      </c>
      <c r="T39" s="79" t="s">
        <v>83</v>
      </c>
      <c r="U39" s="79" t="s">
        <v>83</v>
      </c>
      <c r="V39" s="79" t="str">
        <f t="shared" si="0"/>
        <v>N/A</v>
      </c>
      <c r="W39" s="80" t="str">
        <f t="shared" si="1"/>
        <v>N/A</v>
      </c>
    </row>
    <row r="40" spans="2:25" ht="56.25" customHeight="1" x14ac:dyDescent="0.2">
      <c r="B40" s="179" t="s">
        <v>506</v>
      </c>
      <c r="C40" s="180"/>
      <c r="D40" s="180"/>
      <c r="E40" s="180"/>
      <c r="F40" s="180"/>
      <c r="G40" s="180"/>
      <c r="H40" s="180"/>
      <c r="I40" s="180"/>
      <c r="J40" s="180"/>
      <c r="K40" s="180"/>
      <c r="L40" s="180"/>
      <c r="M40" s="181" t="s">
        <v>505</v>
      </c>
      <c r="N40" s="181"/>
      <c r="O40" s="181" t="s">
        <v>49</v>
      </c>
      <c r="P40" s="181"/>
      <c r="Q40" s="181" t="s">
        <v>164</v>
      </c>
      <c r="R40" s="181"/>
      <c r="S40" s="79" t="s">
        <v>230</v>
      </c>
      <c r="T40" s="79" t="s">
        <v>317</v>
      </c>
      <c r="U40" s="79" t="s">
        <v>317</v>
      </c>
      <c r="V40" s="79">
        <f t="shared" si="0"/>
        <v>100</v>
      </c>
      <c r="W40" s="80">
        <f t="shared" si="1"/>
        <v>75</v>
      </c>
    </row>
    <row r="41" spans="2:25" ht="56.25" customHeight="1" x14ac:dyDescent="0.2">
      <c r="B41" s="179" t="s">
        <v>504</v>
      </c>
      <c r="C41" s="180"/>
      <c r="D41" s="180"/>
      <c r="E41" s="180"/>
      <c r="F41" s="180"/>
      <c r="G41" s="180"/>
      <c r="H41" s="180"/>
      <c r="I41" s="180"/>
      <c r="J41" s="180"/>
      <c r="K41" s="180"/>
      <c r="L41" s="180"/>
      <c r="M41" s="181" t="s">
        <v>500</v>
      </c>
      <c r="N41" s="181"/>
      <c r="O41" s="181" t="s">
        <v>503</v>
      </c>
      <c r="P41" s="181"/>
      <c r="Q41" s="181" t="s">
        <v>164</v>
      </c>
      <c r="R41" s="181"/>
      <c r="S41" s="79" t="s">
        <v>51</v>
      </c>
      <c r="T41" s="79" t="s">
        <v>51</v>
      </c>
      <c r="U41" s="79" t="s">
        <v>502</v>
      </c>
      <c r="V41" s="79">
        <f t="shared" si="0"/>
        <v>200</v>
      </c>
      <c r="W41" s="80">
        <f t="shared" si="1"/>
        <v>200</v>
      </c>
    </row>
    <row r="42" spans="2:25" ht="56.25" customHeight="1" thickBot="1" x14ac:dyDescent="0.25">
      <c r="B42" s="179" t="s">
        <v>501</v>
      </c>
      <c r="C42" s="180"/>
      <c r="D42" s="180"/>
      <c r="E42" s="180"/>
      <c r="F42" s="180"/>
      <c r="G42" s="180"/>
      <c r="H42" s="180"/>
      <c r="I42" s="180"/>
      <c r="J42" s="180"/>
      <c r="K42" s="180"/>
      <c r="L42" s="180"/>
      <c r="M42" s="181" t="s">
        <v>500</v>
      </c>
      <c r="N42" s="181"/>
      <c r="O42" s="181" t="s">
        <v>499</v>
      </c>
      <c r="P42" s="181"/>
      <c r="Q42" s="181" t="s">
        <v>164</v>
      </c>
      <c r="R42" s="181"/>
      <c r="S42" s="79" t="s">
        <v>51</v>
      </c>
      <c r="T42" s="79" t="s">
        <v>51</v>
      </c>
      <c r="U42" s="79" t="s">
        <v>498</v>
      </c>
      <c r="V42" s="79">
        <f t="shared" si="0"/>
        <v>66.7</v>
      </c>
      <c r="W42" s="80">
        <f t="shared" si="1"/>
        <v>66.7</v>
      </c>
    </row>
    <row r="43" spans="2:25" ht="21.75" customHeight="1" thickTop="1" thickBot="1" x14ac:dyDescent="0.25">
      <c r="B43" s="59" t="s">
        <v>60</v>
      </c>
      <c r="C43" s="60"/>
      <c r="D43" s="60"/>
      <c r="E43" s="60"/>
      <c r="F43" s="60"/>
      <c r="G43" s="60"/>
      <c r="H43" s="61"/>
      <c r="I43" s="61"/>
      <c r="J43" s="61"/>
      <c r="K43" s="61"/>
      <c r="L43" s="61"/>
      <c r="M43" s="61"/>
      <c r="N43" s="61"/>
      <c r="O43" s="61"/>
      <c r="P43" s="61"/>
      <c r="Q43" s="61"/>
      <c r="R43" s="61"/>
      <c r="S43" s="61"/>
      <c r="T43" s="61"/>
      <c r="U43" s="61"/>
      <c r="V43" s="61"/>
      <c r="W43" s="62"/>
      <c r="X43" s="70"/>
    </row>
    <row r="44" spans="2:25" ht="29.25" customHeight="1" thickTop="1" thickBot="1" x14ac:dyDescent="0.25">
      <c r="B44" s="163" t="s">
        <v>2650</v>
      </c>
      <c r="C44" s="164"/>
      <c r="D44" s="164"/>
      <c r="E44" s="164"/>
      <c r="F44" s="164"/>
      <c r="G44" s="164"/>
      <c r="H44" s="164"/>
      <c r="I44" s="164"/>
      <c r="J44" s="164"/>
      <c r="K44" s="164"/>
      <c r="L44" s="164"/>
      <c r="M44" s="164"/>
      <c r="N44" s="164"/>
      <c r="O44" s="164"/>
      <c r="P44" s="164"/>
      <c r="Q44" s="165"/>
      <c r="R44" s="81" t="s">
        <v>42</v>
      </c>
      <c r="S44" s="169" t="s">
        <v>43</v>
      </c>
      <c r="T44" s="169"/>
      <c r="U44" s="82" t="s">
        <v>61</v>
      </c>
      <c r="V44" s="170" t="s">
        <v>62</v>
      </c>
      <c r="W44" s="171"/>
    </row>
    <row r="45" spans="2:25" ht="30.75" customHeight="1" thickBot="1" x14ac:dyDescent="0.25">
      <c r="B45" s="166"/>
      <c r="C45" s="167"/>
      <c r="D45" s="167"/>
      <c r="E45" s="167"/>
      <c r="F45" s="167"/>
      <c r="G45" s="167"/>
      <c r="H45" s="167"/>
      <c r="I45" s="167"/>
      <c r="J45" s="167"/>
      <c r="K45" s="167"/>
      <c r="L45" s="167"/>
      <c r="M45" s="167"/>
      <c r="N45" s="167"/>
      <c r="O45" s="167"/>
      <c r="P45" s="167"/>
      <c r="Q45" s="168"/>
      <c r="R45" s="83" t="s">
        <v>63</v>
      </c>
      <c r="S45" s="83" t="s">
        <v>63</v>
      </c>
      <c r="T45" s="83" t="s">
        <v>49</v>
      </c>
      <c r="U45" s="83" t="s">
        <v>63</v>
      </c>
      <c r="V45" s="83" t="s">
        <v>64</v>
      </c>
      <c r="W45" s="84" t="s">
        <v>65</v>
      </c>
      <c r="Y45" s="70"/>
    </row>
    <row r="46" spans="2:25" ht="23.25" customHeight="1" thickBot="1" x14ac:dyDescent="0.25">
      <c r="B46" s="172" t="s">
        <v>66</v>
      </c>
      <c r="C46" s="173"/>
      <c r="D46" s="173"/>
      <c r="E46" s="85" t="s">
        <v>497</v>
      </c>
      <c r="F46" s="85"/>
      <c r="G46" s="85"/>
      <c r="H46" s="86"/>
      <c r="I46" s="86"/>
      <c r="J46" s="86"/>
      <c r="K46" s="86"/>
      <c r="L46" s="86"/>
      <c r="M46" s="86"/>
      <c r="N46" s="86"/>
      <c r="O46" s="86"/>
      <c r="P46" s="87"/>
      <c r="Q46" s="87"/>
      <c r="R46" s="88" t="s">
        <v>496</v>
      </c>
      <c r="S46" s="88" t="s">
        <v>10</v>
      </c>
      <c r="T46" s="87"/>
      <c r="U46" s="88" t="s">
        <v>494</v>
      </c>
      <c r="V46" s="87"/>
      <c r="W46" s="89">
        <f t="shared" ref="W46:W55" si="2">+IF(ISERR(U46/R46*100),"N/A",ROUND(U46/R46*100,2))</f>
        <v>33.44</v>
      </c>
    </row>
    <row r="47" spans="2:25" ht="26.25" customHeight="1" x14ac:dyDescent="0.2">
      <c r="B47" s="174" t="s">
        <v>69</v>
      </c>
      <c r="C47" s="175"/>
      <c r="D47" s="175"/>
      <c r="E47" s="90" t="s">
        <v>497</v>
      </c>
      <c r="F47" s="90"/>
      <c r="G47" s="90"/>
      <c r="H47" s="91"/>
      <c r="I47" s="91"/>
      <c r="J47" s="91"/>
      <c r="K47" s="91"/>
      <c r="L47" s="91"/>
      <c r="M47" s="91"/>
      <c r="N47" s="91"/>
      <c r="O47" s="91"/>
      <c r="P47" s="92"/>
      <c r="Q47" s="92"/>
      <c r="R47" s="93" t="s">
        <v>496</v>
      </c>
      <c r="S47" s="93" t="s">
        <v>495</v>
      </c>
      <c r="T47" s="93">
        <f>+IF(ISERR(S47/R47*100),"N/A",ROUND(S47/R47*100,2))</f>
        <v>41.41</v>
      </c>
      <c r="U47" s="93" t="s">
        <v>494</v>
      </c>
      <c r="V47" s="93">
        <f>+IF(ISERR(U47/S47*100),"N/A",ROUND(U47/S47*100,2))</f>
        <v>80.739999999999995</v>
      </c>
      <c r="W47" s="94">
        <f t="shared" si="2"/>
        <v>33.44</v>
      </c>
    </row>
    <row r="48" spans="2:25" ht="23.25" customHeight="1" thickBot="1" x14ac:dyDescent="0.25">
      <c r="B48" s="172" t="s">
        <v>66</v>
      </c>
      <c r="C48" s="173"/>
      <c r="D48" s="173"/>
      <c r="E48" s="85" t="s">
        <v>461</v>
      </c>
      <c r="F48" s="85"/>
      <c r="G48" s="85"/>
      <c r="H48" s="86"/>
      <c r="I48" s="86"/>
      <c r="J48" s="86"/>
      <c r="K48" s="86"/>
      <c r="L48" s="86"/>
      <c r="M48" s="86"/>
      <c r="N48" s="86"/>
      <c r="O48" s="86"/>
      <c r="P48" s="87"/>
      <c r="Q48" s="87"/>
      <c r="R48" s="88" t="s">
        <v>493</v>
      </c>
      <c r="S48" s="88" t="s">
        <v>10</v>
      </c>
      <c r="T48" s="87"/>
      <c r="U48" s="88" t="s">
        <v>491</v>
      </c>
      <c r="V48" s="87"/>
      <c r="W48" s="89">
        <f t="shared" si="2"/>
        <v>51.24</v>
      </c>
    </row>
    <row r="49" spans="2:23" ht="26.25" customHeight="1" x14ac:dyDescent="0.2">
      <c r="B49" s="174" t="s">
        <v>69</v>
      </c>
      <c r="C49" s="175"/>
      <c r="D49" s="175"/>
      <c r="E49" s="90" t="s">
        <v>461</v>
      </c>
      <c r="F49" s="90"/>
      <c r="G49" s="90"/>
      <c r="H49" s="91"/>
      <c r="I49" s="91"/>
      <c r="J49" s="91"/>
      <c r="K49" s="91"/>
      <c r="L49" s="91"/>
      <c r="M49" s="91"/>
      <c r="N49" s="91"/>
      <c r="O49" s="91"/>
      <c r="P49" s="92"/>
      <c r="Q49" s="92"/>
      <c r="R49" s="93" t="s">
        <v>492</v>
      </c>
      <c r="S49" s="93" t="s">
        <v>491</v>
      </c>
      <c r="T49" s="93">
        <f>+IF(ISERR(S49/R49*100),"N/A",ROUND(S49/R49*100,2))</f>
        <v>50.14</v>
      </c>
      <c r="U49" s="93" t="s">
        <v>491</v>
      </c>
      <c r="V49" s="93">
        <f>+IF(ISERR(U49/S49*100),"N/A",ROUND(U49/S49*100,2))</f>
        <v>100</v>
      </c>
      <c r="W49" s="94">
        <f t="shared" si="2"/>
        <v>50.14</v>
      </c>
    </row>
    <row r="50" spans="2:23" ht="23.25" customHeight="1" thickBot="1" x14ac:dyDescent="0.25">
      <c r="B50" s="172" t="s">
        <v>66</v>
      </c>
      <c r="C50" s="173"/>
      <c r="D50" s="173"/>
      <c r="E50" s="85" t="s">
        <v>489</v>
      </c>
      <c r="F50" s="85"/>
      <c r="G50" s="85"/>
      <c r="H50" s="86"/>
      <c r="I50" s="86"/>
      <c r="J50" s="86"/>
      <c r="K50" s="86"/>
      <c r="L50" s="86"/>
      <c r="M50" s="86"/>
      <c r="N50" s="86"/>
      <c r="O50" s="86"/>
      <c r="P50" s="87"/>
      <c r="Q50" s="87"/>
      <c r="R50" s="88" t="s">
        <v>490</v>
      </c>
      <c r="S50" s="88" t="s">
        <v>10</v>
      </c>
      <c r="T50" s="87"/>
      <c r="U50" s="88" t="s">
        <v>487</v>
      </c>
      <c r="V50" s="87"/>
      <c r="W50" s="89">
        <f t="shared" si="2"/>
        <v>54.46</v>
      </c>
    </row>
    <row r="51" spans="2:23" ht="26.25" customHeight="1" x14ac:dyDescent="0.2">
      <c r="B51" s="174" t="s">
        <v>69</v>
      </c>
      <c r="C51" s="175"/>
      <c r="D51" s="175"/>
      <c r="E51" s="90" t="s">
        <v>489</v>
      </c>
      <c r="F51" s="90"/>
      <c r="G51" s="90"/>
      <c r="H51" s="91"/>
      <c r="I51" s="91"/>
      <c r="J51" s="91"/>
      <c r="K51" s="91"/>
      <c r="L51" s="91"/>
      <c r="M51" s="91"/>
      <c r="N51" s="91"/>
      <c r="O51" s="91"/>
      <c r="P51" s="92"/>
      <c r="Q51" s="92"/>
      <c r="R51" s="93" t="s">
        <v>488</v>
      </c>
      <c r="S51" s="93" t="s">
        <v>487</v>
      </c>
      <c r="T51" s="93">
        <f>+IF(ISERR(S51/R51*100),"N/A",ROUND(S51/R51*100,2))</f>
        <v>54.07</v>
      </c>
      <c r="U51" s="93" t="s">
        <v>487</v>
      </c>
      <c r="V51" s="93">
        <f>+IF(ISERR(U51/S51*100),"N/A",ROUND(U51/S51*100,2))</f>
        <v>100</v>
      </c>
      <c r="W51" s="94">
        <f t="shared" si="2"/>
        <v>54.07</v>
      </c>
    </row>
    <row r="52" spans="2:23" ht="23.25" customHeight="1" thickBot="1" x14ac:dyDescent="0.25">
      <c r="B52" s="172" t="s">
        <v>66</v>
      </c>
      <c r="C52" s="173"/>
      <c r="D52" s="173"/>
      <c r="E52" s="85" t="s">
        <v>485</v>
      </c>
      <c r="F52" s="85"/>
      <c r="G52" s="85"/>
      <c r="H52" s="86"/>
      <c r="I52" s="86"/>
      <c r="J52" s="86"/>
      <c r="K52" s="86"/>
      <c r="L52" s="86"/>
      <c r="M52" s="86"/>
      <c r="N52" s="86"/>
      <c r="O52" s="86"/>
      <c r="P52" s="87"/>
      <c r="Q52" s="87"/>
      <c r="R52" s="88" t="s">
        <v>486</v>
      </c>
      <c r="S52" s="88" t="s">
        <v>10</v>
      </c>
      <c r="T52" s="87"/>
      <c r="U52" s="88" t="s">
        <v>482</v>
      </c>
      <c r="V52" s="87"/>
      <c r="W52" s="89">
        <f t="shared" si="2"/>
        <v>38.299999999999997</v>
      </c>
    </row>
    <row r="53" spans="2:23" ht="26.25" customHeight="1" x14ac:dyDescent="0.2">
      <c r="B53" s="174" t="s">
        <v>69</v>
      </c>
      <c r="C53" s="175"/>
      <c r="D53" s="175"/>
      <c r="E53" s="90" t="s">
        <v>485</v>
      </c>
      <c r="F53" s="90"/>
      <c r="G53" s="90"/>
      <c r="H53" s="91"/>
      <c r="I53" s="91"/>
      <c r="J53" s="91"/>
      <c r="K53" s="91"/>
      <c r="L53" s="91"/>
      <c r="M53" s="91"/>
      <c r="N53" s="91"/>
      <c r="O53" s="91"/>
      <c r="P53" s="92"/>
      <c r="Q53" s="92"/>
      <c r="R53" s="93" t="s">
        <v>484</v>
      </c>
      <c r="S53" s="93" t="s">
        <v>483</v>
      </c>
      <c r="T53" s="93">
        <f>+IF(ISERR(S53/R53*100),"N/A",ROUND(S53/R53*100,2))</f>
        <v>38.04</v>
      </c>
      <c r="U53" s="93" t="s">
        <v>482</v>
      </c>
      <c r="V53" s="93">
        <f>+IF(ISERR(U53/S53*100),"N/A",ROUND(U53/S53*100,2))</f>
        <v>78.069999999999993</v>
      </c>
      <c r="W53" s="94">
        <f t="shared" si="2"/>
        <v>29.69</v>
      </c>
    </row>
    <row r="54" spans="2:23" ht="23.25" customHeight="1" thickBot="1" x14ac:dyDescent="0.25">
      <c r="B54" s="172" t="s">
        <v>66</v>
      </c>
      <c r="C54" s="173"/>
      <c r="D54" s="173"/>
      <c r="E54" s="85" t="s">
        <v>481</v>
      </c>
      <c r="F54" s="85"/>
      <c r="G54" s="85"/>
      <c r="H54" s="86"/>
      <c r="I54" s="86"/>
      <c r="J54" s="86"/>
      <c r="K54" s="86"/>
      <c r="L54" s="86"/>
      <c r="M54" s="86"/>
      <c r="N54" s="86"/>
      <c r="O54" s="86"/>
      <c r="P54" s="87"/>
      <c r="Q54" s="87"/>
      <c r="R54" s="88" t="s">
        <v>480</v>
      </c>
      <c r="S54" s="88" t="s">
        <v>10</v>
      </c>
      <c r="T54" s="87"/>
      <c r="U54" s="88" t="s">
        <v>479</v>
      </c>
      <c r="V54" s="87"/>
      <c r="W54" s="89">
        <f t="shared" si="2"/>
        <v>64.73</v>
      </c>
    </row>
    <row r="55" spans="2:23" ht="26.25" customHeight="1" thickBot="1" x14ac:dyDescent="0.25">
      <c r="B55" s="174" t="s">
        <v>69</v>
      </c>
      <c r="C55" s="175"/>
      <c r="D55" s="175"/>
      <c r="E55" s="90" t="s">
        <v>481</v>
      </c>
      <c r="F55" s="90"/>
      <c r="G55" s="90"/>
      <c r="H55" s="91"/>
      <c r="I55" s="91"/>
      <c r="J55" s="91"/>
      <c r="K55" s="91"/>
      <c r="L55" s="91"/>
      <c r="M55" s="91"/>
      <c r="N55" s="91"/>
      <c r="O55" s="91"/>
      <c r="P55" s="92"/>
      <c r="Q55" s="92"/>
      <c r="R55" s="93" t="s">
        <v>480</v>
      </c>
      <c r="S55" s="93" t="s">
        <v>479</v>
      </c>
      <c r="T55" s="93">
        <f>+IF(ISERR(S55/R55*100),"N/A",ROUND(S55/R55*100,2))</f>
        <v>64.73</v>
      </c>
      <c r="U55" s="93" t="s">
        <v>479</v>
      </c>
      <c r="V55" s="93">
        <f>+IF(ISERR(U55/S55*100),"N/A",ROUND(U55/S55*100,2))</f>
        <v>100</v>
      </c>
      <c r="W55" s="94">
        <f t="shared" si="2"/>
        <v>64.73</v>
      </c>
    </row>
    <row r="56" spans="2:23" ht="22.5" customHeight="1" thickTop="1" thickBot="1" x14ac:dyDescent="0.25">
      <c r="B56" s="59" t="s">
        <v>71</v>
      </c>
      <c r="C56" s="60"/>
      <c r="D56" s="60"/>
      <c r="E56" s="60"/>
      <c r="F56" s="60"/>
      <c r="G56" s="60"/>
      <c r="H56" s="61"/>
      <c r="I56" s="61"/>
      <c r="J56" s="61"/>
      <c r="K56" s="61"/>
      <c r="L56" s="61"/>
      <c r="M56" s="61"/>
      <c r="N56" s="61"/>
      <c r="O56" s="61"/>
      <c r="P56" s="61"/>
      <c r="Q56" s="61"/>
      <c r="R56" s="61"/>
      <c r="S56" s="61"/>
      <c r="T56" s="61"/>
      <c r="U56" s="61"/>
      <c r="V56" s="61"/>
      <c r="W56" s="62"/>
    </row>
    <row r="57" spans="2:23" ht="37.5" customHeight="1" thickTop="1" x14ac:dyDescent="0.2">
      <c r="B57" s="157" t="s">
        <v>2578</v>
      </c>
      <c r="C57" s="158"/>
      <c r="D57" s="158"/>
      <c r="E57" s="158"/>
      <c r="F57" s="158"/>
      <c r="G57" s="158"/>
      <c r="H57" s="158"/>
      <c r="I57" s="158"/>
      <c r="J57" s="158"/>
      <c r="K57" s="158"/>
      <c r="L57" s="158"/>
      <c r="M57" s="158"/>
      <c r="N57" s="158"/>
      <c r="O57" s="158"/>
      <c r="P57" s="158"/>
      <c r="Q57" s="158"/>
      <c r="R57" s="158"/>
      <c r="S57" s="158"/>
      <c r="T57" s="158"/>
      <c r="U57" s="158"/>
      <c r="V57" s="158"/>
      <c r="W57" s="159"/>
    </row>
    <row r="58" spans="2:23" ht="369.75" customHeight="1" thickBot="1" x14ac:dyDescent="0.25">
      <c r="B58" s="176"/>
      <c r="C58" s="177"/>
      <c r="D58" s="177"/>
      <c r="E58" s="177"/>
      <c r="F58" s="177"/>
      <c r="G58" s="177"/>
      <c r="H58" s="177"/>
      <c r="I58" s="177"/>
      <c r="J58" s="177"/>
      <c r="K58" s="177"/>
      <c r="L58" s="177"/>
      <c r="M58" s="177"/>
      <c r="N58" s="177"/>
      <c r="O58" s="177"/>
      <c r="P58" s="177"/>
      <c r="Q58" s="177"/>
      <c r="R58" s="177"/>
      <c r="S58" s="177"/>
      <c r="T58" s="177"/>
      <c r="U58" s="177"/>
      <c r="V58" s="177"/>
      <c r="W58" s="178"/>
    </row>
    <row r="59" spans="2:23" ht="37.5" customHeight="1" thickTop="1" x14ac:dyDescent="0.2">
      <c r="B59" s="157" t="s">
        <v>2579</v>
      </c>
      <c r="C59" s="158"/>
      <c r="D59" s="158"/>
      <c r="E59" s="158"/>
      <c r="F59" s="158"/>
      <c r="G59" s="158"/>
      <c r="H59" s="158"/>
      <c r="I59" s="158"/>
      <c r="J59" s="158"/>
      <c r="K59" s="158"/>
      <c r="L59" s="158"/>
      <c r="M59" s="158"/>
      <c r="N59" s="158"/>
      <c r="O59" s="158"/>
      <c r="P59" s="158"/>
      <c r="Q59" s="158"/>
      <c r="R59" s="158"/>
      <c r="S59" s="158"/>
      <c r="T59" s="158"/>
      <c r="U59" s="158"/>
      <c r="V59" s="158"/>
      <c r="W59" s="159"/>
    </row>
    <row r="60" spans="2:23" ht="306" customHeight="1" thickBot="1" x14ac:dyDescent="0.25">
      <c r="B60" s="176"/>
      <c r="C60" s="177"/>
      <c r="D60" s="177"/>
      <c r="E60" s="177"/>
      <c r="F60" s="177"/>
      <c r="G60" s="177"/>
      <c r="H60" s="177"/>
      <c r="I60" s="177"/>
      <c r="J60" s="177"/>
      <c r="K60" s="177"/>
      <c r="L60" s="177"/>
      <c r="M60" s="177"/>
      <c r="N60" s="177"/>
      <c r="O60" s="177"/>
      <c r="P60" s="177"/>
      <c r="Q60" s="177"/>
      <c r="R60" s="177"/>
      <c r="S60" s="177"/>
      <c r="T60" s="177"/>
      <c r="U60" s="177"/>
      <c r="V60" s="177"/>
      <c r="W60" s="178"/>
    </row>
    <row r="61" spans="2:23" ht="37.5" customHeight="1" thickTop="1" x14ac:dyDescent="0.2">
      <c r="B61" s="157" t="s">
        <v>2580</v>
      </c>
      <c r="C61" s="158"/>
      <c r="D61" s="158"/>
      <c r="E61" s="158"/>
      <c r="F61" s="158"/>
      <c r="G61" s="158"/>
      <c r="H61" s="158"/>
      <c r="I61" s="158"/>
      <c r="J61" s="158"/>
      <c r="K61" s="158"/>
      <c r="L61" s="158"/>
      <c r="M61" s="158"/>
      <c r="N61" s="158"/>
      <c r="O61" s="158"/>
      <c r="P61" s="158"/>
      <c r="Q61" s="158"/>
      <c r="R61" s="158"/>
      <c r="S61" s="158"/>
      <c r="T61" s="158"/>
      <c r="U61" s="158"/>
      <c r="V61" s="158"/>
      <c r="W61" s="159"/>
    </row>
    <row r="62" spans="2:23" ht="186" customHeight="1" thickBot="1" x14ac:dyDescent="0.25">
      <c r="B62" s="160"/>
      <c r="C62" s="161"/>
      <c r="D62" s="161"/>
      <c r="E62" s="161"/>
      <c r="F62" s="161"/>
      <c r="G62" s="161"/>
      <c r="H62" s="161"/>
      <c r="I62" s="161"/>
      <c r="J62" s="161"/>
      <c r="K62" s="161"/>
      <c r="L62" s="161"/>
      <c r="M62" s="161"/>
      <c r="N62" s="161"/>
      <c r="O62" s="161"/>
      <c r="P62" s="161"/>
      <c r="Q62" s="161"/>
      <c r="R62" s="161"/>
      <c r="S62" s="161"/>
      <c r="T62" s="161"/>
      <c r="U62" s="161"/>
      <c r="V62" s="161"/>
      <c r="W62" s="162"/>
    </row>
  </sheetData>
  <mergeCells count="139">
    <mergeCell ref="B61:W62"/>
    <mergeCell ref="B51:D51"/>
    <mergeCell ref="B52:D52"/>
    <mergeCell ref="B53:D53"/>
    <mergeCell ref="B54:D54"/>
    <mergeCell ref="B55:D55"/>
    <mergeCell ref="B57:W58"/>
    <mergeCell ref="B44:Q45"/>
    <mergeCell ref="S44:T44"/>
    <mergeCell ref="V44:W44"/>
    <mergeCell ref="B46:D46"/>
    <mergeCell ref="B47:D47"/>
    <mergeCell ref="B48:D48"/>
    <mergeCell ref="B49:D49"/>
    <mergeCell ref="B50:D50"/>
    <mergeCell ref="B59:W60"/>
    <mergeCell ref="B40:L40"/>
    <mergeCell ref="M40:N40"/>
    <mergeCell ref="O40:P40"/>
    <mergeCell ref="Q40:R40"/>
    <mergeCell ref="B41:L41"/>
    <mergeCell ref="M41:N41"/>
    <mergeCell ref="O41:P41"/>
    <mergeCell ref="Q41:R41"/>
    <mergeCell ref="B42:L42"/>
    <mergeCell ref="M42:N42"/>
    <mergeCell ref="O42:P42"/>
    <mergeCell ref="Q42:R42"/>
    <mergeCell ref="B37:L37"/>
    <mergeCell ref="M37:N37"/>
    <mergeCell ref="O37:P37"/>
    <mergeCell ref="Q37:R37"/>
    <mergeCell ref="B38:L38"/>
    <mergeCell ref="M38:N38"/>
    <mergeCell ref="O38:P38"/>
    <mergeCell ref="Q38:R38"/>
    <mergeCell ref="B39:L39"/>
    <mergeCell ref="M39:N39"/>
    <mergeCell ref="O39:P39"/>
    <mergeCell ref="Q39:R39"/>
    <mergeCell ref="B34:L34"/>
    <mergeCell ref="M34:N34"/>
    <mergeCell ref="O34:P34"/>
    <mergeCell ref="Q34:R34"/>
    <mergeCell ref="B35:L35"/>
    <mergeCell ref="M35:N35"/>
    <mergeCell ref="O35:P35"/>
    <mergeCell ref="Q35:R35"/>
    <mergeCell ref="B36:L36"/>
    <mergeCell ref="M36:N36"/>
    <mergeCell ref="O36:P36"/>
    <mergeCell ref="Q36:R36"/>
    <mergeCell ref="B31:L31"/>
    <mergeCell ref="M31:N31"/>
    <mergeCell ref="O31:P31"/>
    <mergeCell ref="Q31:R31"/>
    <mergeCell ref="B32:L32"/>
    <mergeCell ref="M32:N32"/>
    <mergeCell ref="O32:P32"/>
    <mergeCell ref="Q32:R32"/>
    <mergeCell ref="B33:L33"/>
    <mergeCell ref="M33:N33"/>
    <mergeCell ref="O33:P33"/>
    <mergeCell ref="Q33:R33"/>
    <mergeCell ref="B28:L28"/>
    <mergeCell ref="M28:N28"/>
    <mergeCell ref="O28:P28"/>
    <mergeCell ref="Q28:R28"/>
    <mergeCell ref="B29:L29"/>
    <mergeCell ref="M29:N29"/>
    <mergeCell ref="O29:P29"/>
    <mergeCell ref="Q29:R29"/>
    <mergeCell ref="B30:L30"/>
    <mergeCell ref="M30:N30"/>
    <mergeCell ref="O30:P30"/>
    <mergeCell ref="Q30:R30"/>
    <mergeCell ref="B25:L25"/>
    <mergeCell ref="M25:N25"/>
    <mergeCell ref="O25:P25"/>
    <mergeCell ref="Q25:R25"/>
    <mergeCell ref="B26:L26"/>
    <mergeCell ref="M26:N26"/>
    <mergeCell ref="O26:P26"/>
    <mergeCell ref="Q26:R26"/>
    <mergeCell ref="B27:L27"/>
    <mergeCell ref="M27:N27"/>
    <mergeCell ref="O27:P27"/>
    <mergeCell ref="Q27:R27"/>
    <mergeCell ref="B23:L23"/>
    <mergeCell ref="M23:N23"/>
    <mergeCell ref="O23:P23"/>
    <mergeCell ref="Q23:R23"/>
    <mergeCell ref="B21:L22"/>
    <mergeCell ref="M21:N22"/>
    <mergeCell ref="O21:P22"/>
    <mergeCell ref="B24:L24"/>
    <mergeCell ref="M24:N24"/>
    <mergeCell ref="O24:P24"/>
    <mergeCell ref="Q24:R24"/>
    <mergeCell ref="C12:W12"/>
    <mergeCell ref="B15:I15"/>
    <mergeCell ref="K15:Q15"/>
    <mergeCell ref="S15:W15"/>
    <mergeCell ref="C16:I16"/>
    <mergeCell ref="L16:Q16"/>
    <mergeCell ref="T16:W16"/>
    <mergeCell ref="Q21:R22"/>
    <mergeCell ref="S21:S22"/>
    <mergeCell ref="T21:T22"/>
    <mergeCell ref="C17:I17"/>
    <mergeCell ref="L17:Q17"/>
    <mergeCell ref="T17:W17"/>
    <mergeCell ref="C18:W18"/>
    <mergeCell ref="B20:T20"/>
    <mergeCell ref="U20:W20"/>
    <mergeCell ref="U21:U22"/>
    <mergeCell ref="V21:V22"/>
    <mergeCell ref="W21:W22"/>
    <mergeCell ref="D7:H7"/>
    <mergeCell ref="O7:W7"/>
    <mergeCell ref="D8:H8"/>
    <mergeCell ref="P8:W8"/>
    <mergeCell ref="D9:H9"/>
    <mergeCell ref="I9:W9"/>
    <mergeCell ref="D10:H10"/>
    <mergeCell ref="I10:W10"/>
    <mergeCell ref="C11:W11"/>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58" min="1" max="2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478</v>
      </c>
      <c r="D4" s="209" t="s">
        <v>477</v>
      </c>
      <c r="E4" s="209"/>
      <c r="F4" s="209"/>
      <c r="G4" s="209"/>
      <c r="H4" s="210"/>
      <c r="J4" s="211" t="s">
        <v>6</v>
      </c>
      <c r="K4" s="209"/>
      <c r="L4" s="64" t="s">
        <v>566</v>
      </c>
      <c r="M4" s="212" t="s">
        <v>565</v>
      </c>
      <c r="N4" s="212"/>
      <c r="O4" s="212"/>
      <c r="P4" s="212"/>
      <c r="Q4" s="213"/>
      <c r="R4" s="65"/>
      <c r="S4" s="214" t="s">
        <v>2342</v>
      </c>
      <c r="T4" s="215"/>
      <c r="U4" s="215"/>
      <c r="V4" s="202" t="s">
        <v>564</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465</v>
      </c>
      <c r="D6" s="198" t="s">
        <v>473</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563</v>
      </c>
      <c r="K8" s="71" t="s">
        <v>562</v>
      </c>
      <c r="L8" s="71" t="s">
        <v>561</v>
      </c>
      <c r="M8" s="71" t="s">
        <v>560</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559</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467</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558</v>
      </c>
      <c r="C21" s="180"/>
      <c r="D21" s="180"/>
      <c r="E21" s="180"/>
      <c r="F21" s="180"/>
      <c r="G21" s="180"/>
      <c r="H21" s="180"/>
      <c r="I21" s="180"/>
      <c r="J21" s="180"/>
      <c r="K21" s="180"/>
      <c r="L21" s="180"/>
      <c r="M21" s="181" t="s">
        <v>465</v>
      </c>
      <c r="N21" s="181"/>
      <c r="O21" s="181" t="s">
        <v>49</v>
      </c>
      <c r="P21" s="181"/>
      <c r="Q21" s="181" t="s">
        <v>50</v>
      </c>
      <c r="R21" s="181"/>
      <c r="S21" s="79" t="s">
        <v>51</v>
      </c>
      <c r="T21" s="79" t="s">
        <v>345</v>
      </c>
      <c r="U21" s="79" t="s">
        <v>557</v>
      </c>
      <c r="V21" s="79">
        <f>+IF(ISERR(U21/T21*100),"N/A",ROUND(U21/T21*100,2))</f>
        <v>111.71</v>
      </c>
      <c r="W21" s="80">
        <f>+IF(ISERR(U21/S21*100),"N/A",ROUND(U21/S21*100,2))</f>
        <v>45.8</v>
      </c>
    </row>
    <row r="22" spans="2:27" ht="56.25" customHeight="1" thickBot="1" x14ac:dyDescent="0.25">
      <c r="B22" s="179" t="s">
        <v>556</v>
      </c>
      <c r="C22" s="180"/>
      <c r="D22" s="180"/>
      <c r="E22" s="180"/>
      <c r="F22" s="180"/>
      <c r="G22" s="180"/>
      <c r="H22" s="180"/>
      <c r="I22" s="180"/>
      <c r="J22" s="180"/>
      <c r="K22" s="180"/>
      <c r="L22" s="180"/>
      <c r="M22" s="181" t="s">
        <v>465</v>
      </c>
      <c r="N22" s="181"/>
      <c r="O22" s="181" t="s">
        <v>49</v>
      </c>
      <c r="P22" s="181"/>
      <c r="Q22" s="181" t="s">
        <v>50</v>
      </c>
      <c r="R22" s="181"/>
      <c r="S22" s="79" t="s">
        <v>555</v>
      </c>
      <c r="T22" s="79" t="s">
        <v>555</v>
      </c>
      <c r="U22" s="79" t="s">
        <v>554</v>
      </c>
      <c r="V22" s="79">
        <f>+IF(ISERR(U22/T22*100),"N/A",ROUND(U22/T22*100,2))</f>
        <v>85.44</v>
      </c>
      <c r="W22" s="80">
        <f>+IF(ISERR(U22/S22*100),"N/A",ROUND(U22/S22*100,2))</f>
        <v>85.44</v>
      </c>
    </row>
    <row r="23" spans="2:27" ht="21.75" customHeight="1" thickTop="1" thickBot="1" x14ac:dyDescent="0.25">
      <c r="B23" s="59" t="s">
        <v>60</v>
      </c>
      <c r="C23" s="60"/>
      <c r="D23" s="60"/>
      <c r="E23" s="60"/>
      <c r="F23" s="60"/>
      <c r="G23" s="60"/>
      <c r="H23" s="61"/>
      <c r="I23" s="61"/>
      <c r="J23" s="61"/>
      <c r="K23" s="61"/>
      <c r="L23" s="61"/>
      <c r="M23" s="61"/>
      <c r="N23" s="61"/>
      <c r="O23" s="61"/>
      <c r="P23" s="61"/>
      <c r="Q23" s="61"/>
      <c r="R23" s="61"/>
      <c r="S23" s="61"/>
      <c r="T23" s="61"/>
      <c r="U23" s="61"/>
      <c r="V23" s="61"/>
      <c r="W23" s="62"/>
      <c r="X23" s="70"/>
    </row>
    <row r="24" spans="2:27" ht="29.25" customHeight="1" thickTop="1" thickBot="1" x14ac:dyDescent="0.25">
      <c r="B24" s="163" t="s">
        <v>2650</v>
      </c>
      <c r="C24" s="164"/>
      <c r="D24" s="164"/>
      <c r="E24" s="164"/>
      <c r="F24" s="164"/>
      <c r="G24" s="164"/>
      <c r="H24" s="164"/>
      <c r="I24" s="164"/>
      <c r="J24" s="164"/>
      <c r="K24" s="164"/>
      <c r="L24" s="164"/>
      <c r="M24" s="164"/>
      <c r="N24" s="164"/>
      <c r="O24" s="164"/>
      <c r="P24" s="164"/>
      <c r="Q24" s="165"/>
      <c r="R24" s="81" t="s">
        <v>42</v>
      </c>
      <c r="S24" s="169" t="s">
        <v>43</v>
      </c>
      <c r="T24" s="169"/>
      <c r="U24" s="82" t="s">
        <v>61</v>
      </c>
      <c r="V24" s="170" t="s">
        <v>62</v>
      </c>
      <c r="W24" s="171"/>
    </row>
    <row r="25" spans="2:27" ht="30.75" customHeight="1" thickBot="1" x14ac:dyDescent="0.25">
      <c r="B25" s="166"/>
      <c r="C25" s="167"/>
      <c r="D25" s="167"/>
      <c r="E25" s="167"/>
      <c r="F25" s="167"/>
      <c r="G25" s="167"/>
      <c r="H25" s="167"/>
      <c r="I25" s="167"/>
      <c r="J25" s="167"/>
      <c r="K25" s="167"/>
      <c r="L25" s="167"/>
      <c r="M25" s="167"/>
      <c r="N25" s="167"/>
      <c r="O25" s="167"/>
      <c r="P25" s="167"/>
      <c r="Q25" s="168"/>
      <c r="R25" s="83" t="s">
        <v>63</v>
      </c>
      <c r="S25" s="83" t="s">
        <v>63</v>
      </c>
      <c r="T25" s="83" t="s">
        <v>49</v>
      </c>
      <c r="U25" s="83" t="s">
        <v>63</v>
      </c>
      <c r="V25" s="83" t="s">
        <v>64</v>
      </c>
      <c r="W25" s="84" t="s">
        <v>65</v>
      </c>
      <c r="Y25" s="70"/>
    </row>
    <row r="26" spans="2:27" ht="23.25" customHeight="1" thickBot="1" x14ac:dyDescent="0.25">
      <c r="B26" s="172" t="s">
        <v>66</v>
      </c>
      <c r="C26" s="173"/>
      <c r="D26" s="173"/>
      <c r="E26" s="85" t="s">
        <v>461</v>
      </c>
      <c r="F26" s="85"/>
      <c r="G26" s="85"/>
      <c r="H26" s="86"/>
      <c r="I26" s="86"/>
      <c r="J26" s="86"/>
      <c r="K26" s="86"/>
      <c r="L26" s="86"/>
      <c r="M26" s="86"/>
      <c r="N26" s="86"/>
      <c r="O26" s="86"/>
      <c r="P26" s="87"/>
      <c r="Q26" s="87"/>
      <c r="R26" s="88" t="s">
        <v>553</v>
      </c>
      <c r="S26" s="88" t="s">
        <v>10</v>
      </c>
      <c r="T26" s="87"/>
      <c r="U26" s="88" t="s">
        <v>551</v>
      </c>
      <c r="V26" s="87"/>
      <c r="W26" s="89">
        <f>+IF(ISERR(U26/R26*100),"N/A",ROUND(U26/R26*100,2))</f>
        <v>54.67</v>
      </c>
    </row>
    <row r="27" spans="2:27" ht="26.25" customHeight="1" thickBot="1" x14ac:dyDescent="0.25">
      <c r="B27" s="174" t="s">
        <v>69</v>
      </c>
      <c r="C27" s="175"/>
      <c r="D27" s="175"/>
      <c r="E27" s="90" t="s">
        <v>461</v>
      </c>
      <c r="F27" s="90"/>
      <c r="G27" s="90"/>
      <c r="H27" s="91"/>
      <c r="I27" s="91"/>
      <c r="J27" s="91"/>
      <c r="K27" s="91"/>
      <c r="L27" s="91"/>
      <c r="M27" s="91"/>
      <c r="N27" s="91"/>
      <c r="O27" s="91"/>
      <c r="P27" s="92"/>
      <c r="Q27" s="92"/>
      <c r="R27" s="93" t="s">
        <v>552</v>
      </c>
      <c r="S27" s="93" t="s">
        <v>551</v>
      </c>
      <c r="T27" s="93">
        <f>+IF(ISERR(S27/R27*100),"N/A",ROUND(S27/R27*100,2))</f>
        <v>52.68</v>
      </c>
      <c r="U27" s="93" t="s">
        <v>551</v>
      </c>
      <c r="V27" s="93">
        <f>+IF(ISERR(U27/S27*100),"N/A",ROUND(U27/S27*100,2))</f>
        <v>100</v>
      </c>
      <c r="W27" s="94">
        <f>+IF(ISERR(U27/R27*100),"N/A",ROUND(U27/R27*100,2))</f>
        <v>52.68</v>
      </c>
    </row>
    <row r="28" spans="2:27" ht="22.5" customHeight="1" thickTop="1" thickBot="1" x14ac:dyDescent="0.25">
      <c r="B28" s="59" t="s">
        <v>71</v>
      </c>
      <c r="C28" s="60"/>
      <c r="D28" s="60"/>
      <c r="E28" s="60"/>
      <c r="F28" s="60"/>
      <c r="G28" s="60"/>
      <c r="H28" s="61"/>
      <c r="I28" s="61"/>
      <c r="J28" s="61"/>
      <c r="K28" s="61"/>
      <c r="L28" s="61"/>
      <c r="M28" s="61"/>
      <c r="N28" s="61"/>
      <c r="O28" s="61"/>
      <c r="P28" s="61"/>
      <c r="Q28" s="61"/>
      <c r="R28" s="61"/>
      <c r="S28" s="61"/>
      <c r="T28" s="61"/>
      <c r="U28" s="61"/>
      <c r="V28" s="61"/>
      <c r="W28" s="62"/>
    </row>
    <row r="29" spans="2:27" ht="37.5" customHeight="1" thickTop="1" x14ac:dyDescent="0.2">
      <c r="B29" s="157" t="s">
        <v>2575</v>
      </c>
      <c r="C29" s="158"/>
      <c r="D29" s="158"/>
      <c r="E29" s="158"/>
      <c r="F29" s="158"/>
      <c r="G29" s="158"/>
      <c r="H29" s="158"/>
      <c r="I29" s="158"/>
      <c r="J29" s="158"/>
      <c r="K29" s="158"/>
      <c r="L29" s="158"/>
      <c r="M29" s="158"/>
      <c r="N29" s="158"/>
      <c r="O29" s="158"/>
      <c r="P29" s="158"/>
      <c r="Q29" s="158"/>
      <c r="R29" s="158"/>
      <c r="S29" s="158"/>
      <c r="T29" s="158"/>
      <c r="U29" s="158"/>
      <c r="V29" s="158"/>
      <c r="W29" s="159"/>
    </row>
    <row r="30" spans="2:27" ht="108.75" customHeight="1" thickBot="1" x14ac:dyDescent="0.25">
      <c r="B30" s="176"/>
      <c r="C30" s="177"/>
      <c r="D30" s="177"/>
      <c r="E30" s="177"/>
      <c r="F30" s="177"/>
      <c r="G30" s="177"/>
      <c r="H30" s="177"/>
      <c r="I30" s="177"/>
      <c r="J30" s="177"/>
      <c r="K30" s="177"/>
      <c r="L30" s="177"/>
      <c r="M30" s="177"/>
      <c r="N30" s="177"/>
      <c r="O30" s="177"/>
      <c r="P30" s="177"/>
      <c r="Q30" s="177"/>
      <c r="R30" s="177"/>
      <c r="S30" s="177"/>
      <c r="T30" s="177"/>
      <c r="U30" s="177"/>
      <c r="V30" s="177"/>
      <c r="W30" s="178"/>
    </row>
    <row r="31" spans="2:27" ht="37.5" customHeight="1" thickTop="1" x14ac:dyDescent="0.2">
      <c r="B31" s="157" t="s">
        <v>2576</v>
      </c>
      <c r="C31" s="158"/>
      <c r="D31" s="158"/>
      <c r="E31" s="158"/>
      <c r="F31" s="158"/>
      <c r="G31" s="158"/>
      <c r="H31" s="158"/>
      <c r="I31" s="158"/>
      <c r="J31" s="158"/>
      <c r="K31" s="158"/>
      <c r="L31" s="158"/>
      <c r="M31" s="158"/>
      <c r="N31" s="158"/>
      <c r="O31" s="158"/>
      <c r="P31" s="158"/>
      <c r="Q31" s="158"/>
      <c r="R31" s="158"/>
      <c r="S31" s="158"/>
      <c r="T31" s="158"/>
      <c r="U31" s="158"/>
      <c r="V31" s="158"/>
      <c r="W31" s="159"/>
    </row>
    <row r="32" spans="2:27" ht="103.5" customHeight="1" thickBot="1" x14ac:dyDescent="0.25">
      <c r="B32" s="176"/>
      <c r="C32" s="177"/>
      <c r="D32" s="177"/>
      <c r="E32" s="177"/>
      <c r="F32" s="177"/>
      <c r="G32" s="177"/>
      <c r="H32" s="177"/>
      <c r="I32" s="177"/>
      <c r="J32" s="177"/>
      <c r="K32" s="177"/>
      <c r="L32" s="177"/>
      <c r="M32" s="177"/>
      <c r="N32" s="177"/>
      <c r="O32" s="177"/>
      <c r="P32" s="177"/>
      <c r="Q32" s="177"/>
      <c r="R32" s="177"/>
      <c r="S32" s="177"/>
      <c r="T32" s="177"/>
      <c r="U32" s="177"/>
      <c r="V32" s="177"/>
      <c r="W32" s="178"/>
    </row>
    <row r="33" spans="2:23" ht="37.5" customHeight="1" thickTop="1" x14ac:dyDescent="0.2">
      <c r="B33" s="157" t="s">
        <v>2577</v>
      </c>
      <c r="C33" s="158"/>
      <c r="D33" s="158"/>
      <c r="E33" s="158"/>
      <c r="F33" s="158"/>
      <c r="G33" s="158"/>
      <c r="H33" s="158"/>
      <c r="I33" s="158"/>
      <c r="J33" s="158"/>
      <c r="K33" s="158"/>
      <c r="L33" s="158"/>
      <c r="M33" s="158"/>
      <c r="N33" s="158"/>
      <c r="O33" s="158"/>
      <c r="P33" s="158"/>
      <c r="Q33" s="158"/>
      <c r="R33" s="158"/>
      <c r="S33" s="158"/>
      <c r="T33" s="158"/>
      <c r="U33" s="158"/>
      <c r="V33" s="158"/>
      <c r="W33" s="159"/>
    </row>
    <row r="34" spans="2:23" ht="33.75" customHeight="1" thickBot="1" x14ac:dyDescent="0.25">
      <c r="B34" s="160"/>
      <c r="C34" s="161"/>
      <c r="D34" s="161"/>
      <c r="E34" s="161"/>
      <c r="F34" s="161"/>
      <c r="G34" s="161"/>
      <c r="H34" s="161"/>
      <c r="I34" s="161"/>
      <c r="J34" s="161"/>
      <c r="K34" s="161"/>
      <c r="L34" s="161"/>
      <c r="M34" s="161"/>
      <c r="N34" s="161"/>
      <c r="O34" s="161"/>
      <c r="P34" s="161"/>
      <c r="Q34" s="161"/>
      <c r="R34" s="161"/>
      <c r="S34" s="161"/>
      <c r="T34" s="161"/>
      <c r="U34" s="161"/>
      <c r="V34" s="161"/>
      <c r="W34" s="162"/>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478</v>
      </c>
      <c r="D4" s="209" t="s">
        <v>477</v>
      </c>
      <c r="E4" s="209"/>
      <c r="F4" s="209"/>
      <c r="G4" s="209"/>
      <c r="H4" s="210"/>
      <c r="J4" s="211" t="s">
        <v>6</v>
      </c>
      <c r="K4" s="209"/>
      <c r="L4" s="64" t="s">
        <v>580</v>
      </c>
      <c r="M4" s="212" t="s">
        <v>579</v>
      </c>
      <c r="N4" s="212"/>
      <c r="O4" s="212"/>
      <c r="P4" s="212"/>
      <c r="Q4" s="213"/>
      <c r="R4" s="65"/>
      <c r="S4" s="214" t="s">
        <v>2342</v>
      </c>
      <c r="T4" s="215"/>
      <c r="U4" s="215"/>
      <c r="V4" s="202" t="s">
        <v>578</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570</v>
      </c>
      <c r="D6" s="198" t="s">
        <v>577</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91</v>
      </c>
      <c r="K8" s="71" t="s">
        <v>91</v>
      </c>
      <c r="L8" s="71" t="s">
        <v>91</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576</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575</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574</v>
      </c>
      <c r="C21" s="180"/>
      <c r="D21" s="180"/>
      <c r="E21" s="180"/>
      <c r="F21" s="180"/>
      <c r="G21" s="180"/>
      <c r="H21" s="180"/>
      <c r="I21" s="180"/>
      <c r="J21" s="180"/>
      <c r="K21" s="180"/>
      <c r="L21" s="180"/>
      <c r="M21" s="181" t="s">
        <v>570</v>
      </c>
      <c r="N21" s="181"/>
      <c r="O21" s="181" t="s">
        <v>573</v>
      </c>
      <c r="P21" s="181"/>
      <c r="Q21" s="181" t="s">
        <v>65</v>
      </c>
      <c r="R21" s="181"/>
      <c r="S21" s="79" t="s">
        <v>572</v>
      </c>
      <c r="T21" s="79" t="s">
        <v>83</v>
      </c>
      <c r="U21" s="79" t="s">
        <v>83</v>
      </c>
      <c r="V21" s="79" t="str">
        <f>+IF(ISERR(U21/T21*100),"N/A",ROUND(U21/T21*100,2))</f>
        <v>N/A</v>
      </c>
      <c r="W21" s="80" t="str">
        <f>+IF(ISERR(U21/S21*100),"N/A",ROUND(U21/S21*100,2))</f>
        <v>N/A</v>
      </c>
    </row>
    <row r="22" spans="2:27" ht="56.25" customHeight="1" thickBot="1" x14ac:dyDescent="0.25">
      <c r="B22" s="179" t="s">
        <v>571</v>
      </c>
      <c r="C22" s="180"/>
      <c r="D22" s="180"/>
      <c r="E22" s="180"/>
      <c r="F22" s="180"/>
      <c r="G22" s="180"/>
      <c r="H22" s="180"/>
      <c r="I22" s="180"/>
      <c r="J22" s="180"/>
      <c r="K22" s="180"/>
      <c r="L22" s="180"/>
      <c r="M22" s="181" t="s">
        <v>570</v>
      </c>
      <c r="N22" s="181"/>
      <c r="O22" s="181" t="s">
        <v>569</v>
      </c>
      <c r="P22" s="181"/>
      <c r="Q22" s="181" t="s">
        <v>50</v>
      </c>
      <c r="R22" s="181"/>
      <c r="S22" s="79" t="s">
        <v>51</v>
      </c>
      <c r="T22" s="79" t="s">
        <v>56</v>
      </c>
      <c r="U22" s="79" t="s">
        <v>56</v>
      </c>
      <c r="V22" s="79">
        <f>+IF(ISERR(U22/T22*100),"N/A",ROUND(U22/T22*100,2))</f>
        <v>100</v>
      </c>
      <c r="W22" s="80">
        <f>+IF(ISERR(U22/S22*100),"N/A",ROUND(U22/S22*100,2))</f>
        <v>50</v>
      </c>
    </row>
    <row r="23" spans="2:27" ht="21.75" customHeight="1" thickTop="1" thickBot="1" x14ac:dyDescent="0.25">
      <c r="B23" s="59" t="s">
        <v>60</v>
      </c>
      <c r="C23" s="60"/>
      <c r="D23" s="60"/>
      <c r="E23" s="60"/>
      <c r="F23" s="60"/>
      <c r="G23" s="60"/>
      <c r="H23" s="61"/>
      <c r="I23" s="61"/>
      <c r="J23" s="61"/>
      <c r="K23" s="61"/>
      <c r="L23" s="61"/>
      <c r="M23" s="61"/>
      <c r="N23" s="61"/>
      <c r="O23" s="61"/>
      <c r="P23" s="61"/>
      <c r="Q23" s="61"/>
      <c r="R23" s="61"/>
      <c r="S23" s="61"/>
      <c r="T23" s="61"/>
      <c r="U23" s="61"/>
      <c r="V23" s="61"/>
      <c r="W23" s="62"/>
      <c r="X23" s="70"/>
    </row>
    <row r="24" spans="2:27" ht="29.25" customHeight="1" thickTop="1" thickBot="1" x14ac:dyDescent="0.25">
      <c r="B24" s="163" t="s">
        <v>2650</v>
      </c>
      <c r="C24" s="164"/>
      <c r="D24" s="164"/>
      <c r="E24" s="164"/>
      <c r="F24" s="164"/>
      <c r="G24" s="164"/>
      <c r="H24" s="164"/>
      <c r="I24" s="164"/>
      <c r="J24" s="164"/>
      <c r="K24" s="164"/>
      <c r="L24" s="164"/>
      <c r="M24" s="164"/>
      <c r="N24" s="164"/>
      <c r="O24" s="164"/>
      <c r="P24" s="164"/>
      <c r="Q24" s="165"/>
      <c r="R24" s="81" t="s">
        <v>42</v>
      </c>
      <c r="S24" s="169" t="s">
        <v>43</v>
      </c>
      <c r="T24" s="169"/>
      <c r="U24" s="82" t="s">
        <v>61</v>
      </c>
      <c r="V24" s="170" t="s">
        <v>62</v>
      </c>
      <c r="W24" s="171"/>
    </row>
    <row r="25" spans="2:27" ht="30.75" customHeight="1" thickBot="1" x14ac:dyDescent="0.25">
      <c r="B25" s="166"/>
      <c r="C25" s="167"/>
      <c r="D25" s="167"/>
      <c r="E25" s="167"/>
      <c r="F25" s="167"/>
      <c r="G25" s="167"/>
      <c r="H25" s="167"/>
      <c r="I25" s="167"/>
      <c r="J25" s="167"/>
      <c r="K25" s="167"/>
      <c r="L25" s="167"/>
      <c r="M25" s="167"/>
      <c r="N25" s="167"/>
      <c r="O25" s="167"/>
      <c r="P25" s="167"/>
      <c r="Q25" s="168"/>
      <c r="R25" s="83" t="s">
        <v>63</v>
      </c>
      <c r="S25" s="83" t="s">
        <v>63</v>
      </c>
      <c r="T25" s="83" t="s">
        <v>49</v>
      </c>
      <c r="U25" s="83" t="s">
        <v>63</v>
      </c>
      <c r="V25" s="83" t="s">
        <v>64</v>
      </c>
      <c r="W25" s="84" t="s">
        <v>65</v>
      </c>
      <c r="Y25" s="70"/>
    </row>
    <row r="26" spans="2:27" ht="23.25" customHeight="1" thickBot="1" x14ac:dyDescent="0.25">
      <c r="B26" s="172" t="s">
        <v>66</v>
      </c>
      <c r="C26" s="173"/>
      <c r="D26" s="173"/>
      <c r="E26" s="85" t="s">
        <v>568</v>
      </c>
      <c r="F26" s="85"/>
      <c r="G26" s="85"/>
      <c r="H26" s="86"/>
      <c r="I26" s="86"/>
      <c r="J26" s="86"/>
      <c r="K26" s="86"/>
      <c r="L26" s="86"/>
      <c r="M26" s="86"/>
      <c r="N26" s="86"/>
      <c r="O26" s="86"/>
      <c r="P26" s="87"/>
      <c r="Q26" s="87"/>
      <c r="R26" s="88" t="s">
        <v>567</v>
      </c>
      <c r="S26" s="88" t="s">
        <v>10</v>
      </c>
      <c r="T26" s="87"/>
      <c r="U26" s="88" t="s">
        <v>129</v>
      </c>
      <c r="V26" s="87"/>
      <c r="W26" s="89">
        <f>+IF(ISERR(U26/R26*100),"N/A",ROUND(U26/R26*100,2))</f>
        <v>0</v>
      </c>
    </row>
    <row r="27" spans="2:27" ht="26.25" customHeight="1" thickBot="1" x14ac:dyDescent="0.25">
      <c r="B27" s="174" t="s">
        <v>69</v>
      </c>
      <c r="C27" s="175"/>
      <c r="D27" s="175"/>
      <c r="E27" s="90" t="s">
        <v>568</v>
      </c>
      <c r="F27" s="90"/>
      <c r="G27" s="90"/>
      <c r="H27" s="91"/>
      <c r="I27" s="91"/>
      <c r="J27" s="91"/>
      <c r="K27" s="91"/>
      <c r="L27" s="91"/>
      <c r="M27" s="91"/>
      <c r="N27" s="91"/>
      <c r="O27" s="91"/>
      <c r="P27" s="92"/>
      <c r="Q27" s="92"/>
      <c r="R27" s="93" t="s">
        <v>567</v>
      </c>
      <c r="S27" s="93" t="s">
        <v>113</v>
      </c>
      <c r="T27" s="93">
        <f>+IF(ISERR(S27/R27*100),"N/A",ROUND(S27/R27*100,2))</f>
        <v>4.8899999999999997</v>
      </c>
      <c r="U27" s="93" t="s">
        <v>129</v>
      </c>
      <c r="V27" s="93">
        <f>+IF(ISERR(U27/S27*100),"N/A",ROUND(U27/S27*100,2))</f>
        <v>0</v>
      </c>
      <c r="W27" s="94">
        <f>+IF(ISERR(U27/R27*100),"N/A",ROUND(U27/R27*100,2))</f>
        <v>0</v>
      </c>
    </row>
    <row r="28" spans="2:27" ht="22.5" customHeight="1" thickTop="1" thickBot="1" x14ac:dyDescent="0.25">
      <c r="B28" s="59" t="s">
        <v>71</v>
      </c>
      <c r="C28" s="60"/>
      <c r="D28" s="60"/>
      <c r="E28" s="60"/>
      <c r="F28" s="60"/>
      <c r="G28" s="60"/>
      <c r="H28" s="61"/>
      <c r="I28" s="61"/>
      <c r="J28" s="61"/>
      <c r="K28" s="61"/>
      <c r="L28" s="61"/>
      <c r="M28" s="61"/>
      <c r="N28" s="61"/>
      <c r="O28" s="61"/>
      <c r="P28" s="61"/>
      <c r="Q28" s="61"/>
      <c r="R28" s="61"/>
      <c r="S28" s="61"/>
      <c r="T28" s="61"/>
      <c r="U28" s="61"/>
      <c r="V28" s="61"/>
      <c r="W28" s="62"/>
    </row>
    <row r="29" spans="2:27" ht="37.5" customHeight="1" thickTop="1" x14ac:dyDescent="0.2">
      <c r="B29" s="157" t="s">
        <v>2572</v>
      </c>
      <c r="C29" s="158"/>
      <c r="D29" s="158"/>
      <c r="E29" s="158"/>
      <c r="F29" s="158"/>
      <c r="G29" s="158"/>
      <c r="H29" s="158"/>
      <c r="I29" s="158"/>
      <c r="J29" s="158"/>
      <c r="K29" s="158"/>
      <c r="L29" s="158"/>
      <c r="M29" s="158"/>
      <c r="N29" s="158"/>
      <c r="O29" s="158"/>
      <c r="P29" s="158"/>
      <c r="Q29" s="158"/>
      <c r="R29" s="158"/>
      <c r="S29" s="158"/>
      <c r="T29" s="158"/>
      <c r="U29" s="158"/>
      <c r="V29" s="158"/>
      <c r="W29" s="159"/>
    </row>
    <row r="30" spans="2:27" ht="138.75" customHeight="1" thickBot="1" x14ac:dyDescent="0.25">
      <c r="B30" s="176"/>
      <c r="C30" s="177"/>
      <c r="D30" s="177"/>
      <c r="E30" s="177"/>
      <c r="F30" s="177"/>
      <c r="G30" s="177"/>
      <c r="H30" s="177"/>
      <c r="I30" s="177"/>
      <c r="J30" s="177"/>
      <c r="K30" s="177"/>
      <c r="L30" s="177"/>
      <c r="M30" s="177"/>
      <c r="N30" s="177"/>
      <c r="O30" s="177"/>
      <c r="P30" s="177"/>
      <c r="Q30" s="177"/>
      <c r="R30" s="177"/>
      <c r="S30" s="177"/>
      <c r="T30" s="177"/>
      <c r="U30" s="177"/>
      <c r="V30" s="177"/>
      <c r="W30" s="178"/>
    </row>
    <row r="31" spans="2:27" ht="37.5" customHeight="1" thickTop="1" x14ac:dyDescent="0.2">
      <c r="B31" s="157" t="s">
        <v>2573</v>
      </c>
      <c r="C31" s="158"/>
      <c r="D31" s="158"/>
      <c r="E31" s="158"/>
      <c r="F31" s="158"/>
      <c r="G31" s="158"/>
      <c r="H31" s="158"/>
      <c r="I31" s="158"/>
      <c r="J31" s="158"/>
      <c r="K31" s="158"/>
      <c r="L31" s="158"/>
      <c r="M31" s="158"/>
      <c r="N31" s="158"/>
      <c r="O31" s="158"/>
      <c r="P31" s="158"/>
      <c r="Q31" s="158"/>
      <c r="R31" s="158"/>
      <c r="S31" s="158"/>
      <c r="T31" s="158"/>
      <c r="U31" s="158"/>
      <c r="V31" s="158"/>
      <c r="W31" s="159"/>
    </row>
    <row r="32" spans="2:27" ht="31.5" customHeight="1" thickBot="1" x14ac:dyDescent="0.25">
      <c r="B32" s="176"/>
      <c r="C32" s="177"/>
      <c r="D32" s="177"/>
      <c r="E32" s="177"/>
      <c r="F32" s="177"/>
      <c r="G32" s="177"/>
      <c r="H32" s="177"/>
      <c r="I32" s="177"/>
      <c r="J32" s="177"/>
      <c r="K32" s="177"/>
      <c r="L32" s="177"/>
      <c r="M32" s="177"/>
      <c r="N32" s="177"/>
      <c r="O32" s="177"/>
      <c r="P32" s="177"/>
      <c r="Q32" s="177"/>
      <c r="R32" s="177"/>
      <c r="S32" s="177"/>
      <c r="T32" s="177"/>
      <c r="U32" s="177"/>
      <c r="V32" s="177"/>
      <c r="W32" s="178"/>
    </row>
    <row r="33" spans="2:23" ht="37.5" customHeight="1" thickTop="1" x14ac:dyDescent="0.2">
      <c r="B33" s="157" t="s">
        <v>2574</v>
      </c>
      <c r="C33" s="158"/>
      <c r="D33" s="158"/>
      <c r="E33" s="158"/>
      <c r="F33" s="158"/>
      <c r="G33" s="158"/>
      <c r="H33" s="158"/>
      <c r="I33" s="158"/>
      <c r="J33" s="158"/>
      <c r="K33" s="158"/>
      <c r="L33" s="158"/>
      <c r="M33" s="158"/>
      <c r="N33" s="158"/>
      <c r="O33" s="158"/>
      <c r="P33" s="158"/>
      <c r="Q33" s="158"/>
      <c r="R33" s="158"/>
      <c r="S33" s="158"/>
      <c r="T33" s="158"/>
      <c r="U33" s="158"/>
      <c r="V33" s="158"/>
      <c r="W33" s="159"/>
    </row>
    <row r="34" spans="2:23" ht="30.75" customHeight="1" thickBot="1" x14ac:dyDescent="0.25">
      <c r="B34" s="160"/>
      <c r="C34" s="161"/>
      <c r="D34" s="161"/>
      <c r="E34" s="161"/>
      <c r="F34" s="161"/>
      <c r="G34" s="161"/>
      <c r="H34" s="161"/>
      <c r="I34" s="161"/>
      <c r="J34" s="161"/>
      <c r="K34" s="161"/>
      <c r="L34" s="161"/>
      <c r="M34" s="161"/>
      <c r="N34" s="161"/>
      <c r="O34" s="161"/>
      <c r="P34" s="161"/>
      <c r="Q34" s="161"/>
      <c r="R34" s="161"/>
      <c r="S34" s="161"/>
      <c r="T34" s="161"/>
      <c r="U34" s="161"/>
      <c r="V34" s="161"/>
      <c r="W34" s="162"/>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478</v>
      </c>
      <c r="D4" s="209" t="s">
        <v>477</v>
      </c>
      <c r="E4" s="209"/>
      <c r="F4" s="209"/>
      <c r="G4" s="209"/>
      <c r="H4" s="210"/>
      <c r="J4" s="211" t="s">
        <v>6</v>
      </c>
      <c r="K4" s="209"/>
      <c r="L4" s="64" t="s">
        <v>214</v>
      </c>
      <c r="M4" s="212" t="s">
        <v>213</v>
      </c>
      <c r="N4" s="212"/>
      <c r="O4" s="212"/>
      <c r="P4" s="212"/>
      <c r="Q4" s="213"/>
      <c r="R4" s="65"/>
      <c r="S4" s="214" t="s">
        <v>2342</v>
      </c>
      <c r="T4" s="215"/>
      <c r="U4" s="215"/>
      <c r="V4" s="202" t="s">
        <v>586</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529</v>
      </c>
      <c r="D6" s="198" t="s">
        <v>547</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91</v>
      </c>
      <c r="K8" s="71" t="s">
        <v>91</v>
      </c>
      <c r="L8" s="71" t="s">
        <v>91</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585</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584</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thickBot="1" x14ac:dyDescent="0.25">
      <c r="B21" s="179" t="s">
        <v>583</v>
      </c>
      <c r="C21" s="180"/>
      <c r="D21" s="180"/>
      <c r="E21" s="180"/>
      <c r="F21" s="180"/>
      <c r="G21" s="180"/>
      <c r="H21" s="180"/>
      <c r="I21" s="180"/>
      <c r="J21" s="180"/>
      <c r="K21" s="180"/>
      <c r="L21" s="180"/>
      <c r="M21" s="181" t="s">
        <v>529</v>
      </c>
      <c r="N21" s="181"/>
      <c r="O21" s="181" t="s">
        <v>49</v>
      </c>
      <c r="P21" s="181"/>
      <c r="Q21" s="181" t="s">
        <v>65</v>
      </c>
      <c r="R21" s="181"/>
      <c r="S21" s="79" t="s">
        <v>51</v>
      </c>
      <c r="T21" s="79" t="s">
        <v>83</v>
      </c>
      <c r="U21" s="79" t="s">
        <v>83</v>
      </c>
      <c r="V21" s="79" t="str">
        <f>+IF(ISERR(U21/T21*100),"N/A",ROUND(U21/T21*100,2))</f>
        <v>N/A</v>
      </c>
      <c r="W21" s="80" t="str">
        <f>+IF(ISERR(U21/S21*100),"N/A",ROUND(U21/S21*100,2))</f>
        <v>N/A</v>
      </c>
    </row>
    <row r="22" spans="2:27" ht="21.75" customHeight="1" thickTop="1" thickBot="1" x14ac:dyDescent="0.25">
      <c r="B22" s="59" t="s">
        <v>60</v>
      </c>
      <c r="C22" s="60"/>
      <c r="D22" s="60"/>
      <c r="E22" s="60"/>
      <c r="F22" s="60"/>
      <c r="G22" s="60"/>
      <c r="H22" s="61"/>
      <c r="I22" s="61"/>
      <c r="J22" s="61"/>
      <c r="K22" s="61"/>
      <c r="L22" s="61"/>
      <c r="M22" s="61"/>
      <c r="N22" s="61"/>
      <c r="O22" s="61"/>
      <c r="P22" s="61"/>
      <c r="Q22" s="61"/>
      <c r="R22" s="61"/>
      <c r="S22" s="61"/>
      <c r="T22" s="61"/>
      <c r="U22" s="61"/>
      <c r="V22" s="61"/>
      <c r="W22" s="62"/>
      <c r="X22" s="70"/>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81" t="s">
        <v>42</v>
      </c>
      <c r="S23" s="169" t="s">
        <v>43</v>
      </c>
      <c r="T23" s="169"/>
      <c r="U23" s="82" t="s">
        <v>61</v>
      </c>
      <c r="V23" s="170" t="s">
        <v>62</v>
      </c>
      <c r="W23" s="171"/>
    </row>
    <row r="24" spans="2:27" ht="30.75" customHeight="1" thickBot="1" x14ac:dyDescent="0.25">
      <c r="B24" s="166"/>
      <c r="C24" s="167"/>
      <c r="D24" s="167"/>
      <c r="E24" s="167"/>
      <c r="F24" s="167"/>
      <c r="G24" s="167"/>
      <c r="H24" s="167"/>
      <c r="I24" s="167"/>
      <c r="J24" s="167"/>
      <c r="K24" s="167"/>
      <c r="L24" s="167"/>
      <c r="M24" s="167"/>
      <c r="N24" s="167"/>
      <c r="O24" s="167"/>
      <c r="P24" s="167"/>
      <c r="Q24" s="168"/>
      <c r="R24" s="83" t="s">
        <v>63</v>
      </c>
      <c r="S24" s="83" t="s">
        <v>63</v>
      </c>
      <c r="T24" s="83" t="s">
        <v>49</v>
      </c>
      <c r="U24" s="83" t="s">
        <v>63</v>
      </c>
      <c r="V24" s="83" t="s">
        <v>64</v>
      </c>
      <c r="W24" s="84" t="s">
        <v>65</v>
      </c>
      <c r="Y24" s="70"/>
    </row>
    <row r="25" spans="2:27" ht="23.25" customHeight="1" thickBot="1" x14ac:dyDescent="0.25">
      <c r="B25" s="172" t="s">
        <v>66</v>
      </c>
      <c r="C25" s="173"/>
      <c r="D25" s="173"/>
      <c r="E25" s="85" t="s">
        <v>497</v>
      </c>
      <c r="F25" s="85"/>
      <c r="G25" s="85"/>
      <c r="H25" s="86"/>
      <c r="I25" s="86"/>
      <c r="J25" s="86"/>
      <c r="K25" s="86"/>
      <c r="L25" s="86"/>
      <c r="M25" s="86"/>
      <c r="N25" s="86"/>
      <c r="O25" s="86"/>
      <c r="P25" s="87"/>
      <c r="Q25" s="87"/>
      <c r="R25" s="88" t="s">
        <v>582</v>
      </c>
      <c r="S25" s="88" t="s">
        <v>10</v>
      </c>
      <c r="T25" s="87"/>
      <c r="U25" s="88" t="s">
        <v>581</v>
      </c>
      <c r="V25" s="87"/>
      <c r="W25" s="89">
        <f>+IF(ISERR(U25/R25*100),"N/A",ROUND(U25/R25*100,2))</f>
        <v>43.75</v>
      </c>
    </row>
    <row r="26" spans="2:27" ht="26.25" customHeight="1" thickBot="1" x14ac:dyDescent="0.25">
      <c r="B26" s="174" t="s">
        <v>69</v>
      </c>
      <c r="C26" s="175"/>
      <c r="D26" s="175"/>
      <c r="E26" s="90" t="s">
        <v>497</v>
      </c>
      <c r="F26" s="90"/>
      <c r="G26" s="90"/>
      <c r="H26" s="91"/>
      <c r="I26" s="91"/>
      <c r="J26" s="91"/>
      <c r="K26" s="91"/>
      <c r="L26" s="91"/>
      <c r="M26" s="91"/>
      <c r="N26" s="91"/>
      <c r="O26" s="91"/>
      <c r="P26" s="92"/>
      <c r="Q26" s="92"/>
      <c r="R26" s="93" t="s">
        <v>582</v>
      </c>
      <c r="S26" s="93" t="s">
        <v>216</v>
      </c>
      <c r="T26" s="93">
        <f>+IF(ISERR(S26/R26*100),"N/A",ROUND(S26/R26*100,2))</f>
        <v>44.64</v>
      </c>
      <c r="U26" s="93" t="s">
        <v>581</v>
      </c>
      <c r="V26" s="93">
        <f>+IF(ISERR(U26/S26*100),"N/A",ROUND(U26/S26*100,2))</f>
        <v>98</v>
      </c>
      <c r="W26" s="94">
        <f>+IF(ISERR(U26/R26*100),"N/A",ROUND(U26/R26*100,2))</f>
        <v>43.75</v>
      </c>
    </row>
    <row r="27" spans="2:27" ht="22.5" customHeight="1" thickTop="1" thickBot="1" x14ac:dyDescent="0.25">
      <c r="B27" s="59" t="s">
        <v>71</v>
      </c>
      <c r="C27" s="60"/>
      <c r="D27" s="60"/>
      <c r="E27" s="60"/>
      <c r="F27" s="60"/>
      <c r="G27" s="60"/>
      <c r="H27" s="61"/>
      <c r="I27" s="61"/>
      <c r="J27" s="61"/>
      <c r="K27" s="61"/>
      <c r="L27" s="61"/>
      <c r="M27" s="61"/>
      <c r="N27" s="61"/>
      <c r="O27" s="61"/>
      <c r="P27" s="61"/>
      <c r="Q27" s="61"/>
      <c r="R27" s="61"/>
      <c r="S27" s="61"/>
      <c r="T27" s="61"/>
      <c r="U27" s="61"/>
      <c r="V27" s="61"/>
      <c r="W27" s="62"/>
    </row>
    <row r="28" spans="2:27" ht="37.5" customHeight="1" thickTop="1" x14ac:dyDescent="0.2">
      <c r="B28" s="157" t="s">
        <v>2570</v>
      </c>
      <c r="C28" s="158"/>
      <c r="D28" s="158"/>
      <c r="E28" s="158"/>
      <c r="F28" s="158"/>
      <c r="G28" s="158"/>
      <c r="H28" s="158"/>
      <c r="I28" s="158"/>
      <c r="J28" s="158"/>
      <c r="K28" s="158"/>
      <c r="L28" s="158"/>
      <c r="M28" s="158"/>
      <c r="N28" s="158"/>
      <c r="O28" s="158"/>
      <c r="P28" s="158"/>
      <c r="Q28" s="158"/>
      <c r="R28" s="158"/>
      <c r="S28" s="158"/>
      <c r="T28" s="158"/>
      <c r="U28" s="158"/>
      <c r="V28" s="158"/>
      <c r="W28" s="159"/>
    </row>
    <row r="29" spans="2:27" ht="15" customHeight="1" thickBot="1" x14ac:dyDescent="0.2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7" ht="37.5" customHeight="1" thickTop="1" x14ac:dyDescent="0.2">
      <c r="B30" s="157" t="s">
        <v>2571</v>
      </c>
      <c r="C30" s="158"/>
      <c r="D30" s="158"/>
      <c r="E30" s="158"/>
      <c r="F30" s="158"/>
      <c r="G30" s="158"/>
      <c r="H30" s="158"/>
      <c r="I30" s="158"/>
      <c r="J30" s="158"/>
      <c r="K30" s="158"/>
      <c r="L30" s="158"/>
      <c r="M30" s="158"/>
      <c r="N30" s="158"/>
      <c r="O30" s="158"/>
      <c r="P30" s="158"/>
      <c r="Q30" s="158"/>
      <c r="R30" s="158"/>
      <c r="S30" s="158"/>
      <c r="T30" s="158"/>
      <c r="U30" s="158"/>
      <c r="V30" s="158"/>
      <c r="W30" s="159"/>
    </row>
    <row r="31" spans="2:27" ht="1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2519</v>
      </c>
      <c r="C32" s="158"/>
      <c r="D32" s="158"/>
      <c r="E32" s="158"/>
      <c r="F32" s="158"/>
      <c r="G32" s="158"/>
      <c r="H32" s="158"/>
      <c r="I32" s="158"/>
      <c r="J32" s="158"/>
      <c r="K32" s="158"/>
      <c r="L32" s="158"/>
      <c r="M32" s="158"/>
      <c r="N32" s="158"/>
      <c r="O32" s="158"/>
      <c r="P32" s="158"/>
      <c r="Q32" s="158"/>
      <c r="R32" s="158"/>
      <c r="S32" s="158"/>
      <c r="T32" s="158"/>
      <c r="U32" s="158"/>
      <c r="V32" s="158"/>
      <c r="W32" s="159"/>
    </row>
    <row r="33" spans="2:23" ht="15.75" thickBot="1" x14ac:dyDescent="0.25">
      <c r="B33" s="160"/>
      <c r="C33" s="161"/>
      <c r="D33" s="161"/>
      <c r="E33" s="161"/>
      <c r="F33" s="161"/>
      <c r="G33" s="161"/>
      <c r="H33" s="161"/>
      <c r="I33" s="161"/>
      <c r="J33" s="161"/>
      <c r="K33" s="161"/>
      <c r="L33" s="161"/>
      <c r="M33" s="161"/>
      <c r="N33" s="161"/>
      <c r="O33" s="161"/>
      <c r="P33" s="161"/>
      <c r="Q33" s="161"/>
      <c r="R33" s="161"/>
      <c r="S33" s="161"/>
      <c r="T33" s="161"/>
      <c r="U33" s="161"/>
      <c r="V33" s="161"/>
      <c r="W33" s="16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478</v>
      </c>
      <c r="D4" s="209" t="s">
        <v>477</v>
      </c>
      <c r="E4" s="209"/>
      <c r="F4" s="209"/>
      <c r="G4" s="209"/>
      <c r="H4" s="210"/>
      <c r="J4" s="211" t="s">
        <v>6</v>
      </c>
      <c r="K4" s="209"/>
      <c r="L4" s="64" t="s">
        <v>604</v>
      </c>
      <c r="M4" s="212" t="s">
        <v>603</v>
      </c>
      <c r="N4" s="212"/>
      <c r="O4" s="212"/>
      <c r="P4" s="212"/>
      <c r="Q4" s="213"/>
      <c r="R4" s="65"/>
      <c r="S4" s="214" t="s">
        <v>2342</v>
      </c>
      <c r="T4" s="215"/>
      <c r="U4" s="215"/>
      <c r="V4" s="202" t="s">
        <v>602</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593</v>
      </c>
      <c r="D6" s="198" t="s">
        <v>601</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600</v>
      </c>
      <c r="K8" s="71" t="s">
        <v>599</v>
      </c>
      <c r="L8" s="71" t="s">
        <v>598</v>
      </c>
      <c r="M8" s="71" t="s">
        <v>597</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596</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595</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thickBot="1" x14ac:dyDescent="0.25">
      <c r="B21" s="179" t="s">
        <v>594</v>
      </c>
      <c r="C21" s="180"/>
      <c r="D21" s="180"/>
      <c r="E21" s="180"/>
      <c r="F21" s="180"/>
      <c r="G21" s="180"/>
      <c r="H21" s="180"/>
      <c r="I21" s="180"/>
      <c r="J21" s="180"/>
      <c r="K21" s="180"/>
      <c r="L21" s="180"/>
      <c r="M21" s="181" t="s">
        <v>593</v>
      </c>
      <c r="N21" s="181"/>
      <c r="O21" s="181" t="s">
        <v>49</v>
      </c>
      <c r="P21" s="181"/>
      <c r="Q21" s="181" t="s">
        <v>164</v>
      </c>
      <c r="R21" s="181"/>
      <c r="S21" s="79" t="s">
        <v>592</v>
      </c>
      <c r="T21" s="79" t="s">
        <v>592</v>
      </c>
      <c r="U21" s="79" t="s">
        <v>591</v>
      </c>
      <c r="V21" s="79">
        <f>+IF(ISERR(U21/T21*100),"N/A",ROUND(U21/T21*100,2))</f>
        <v>99.05</v>
      </c>
      <c r="W21" s="80">
        <f>+IF(ISERR(U21/S21*100),"N/A",ROUND(U21/S21*100,2))</f>
        <v>99.05</v>
      </c>
    </row>
    <row r="22" spans="2:27" ht="21.75" customHeight="1" thickTop="1" thickBot="1" x14ac:dyDescent="0.25">
      <c r="B22" s="59" t="s">
        <v>60</v>
      </c>
      <c r="C22" s="60"/>
      <c r="D22" s="60"/>
      <c r="E22" s="60"/>
      <c r="F22" s="60"/>
      <c r="G22" s="60"/>
      <c r="H22" s="61"/>
      <c r="I22" s="61"/>
      <c r="J22" s="61"/>
      <c r="K22" s="61"/>
      <c r="L22" s="61"/>
      <c r="M22" s="61"/>
      <c r="N22" s="61"/>
      <c r="O22" s="61"/>
      <c r="P22" s="61"/>
      <c r="Q22" s="61"/>
      <c r="R22" s="61"/>
      <c r="S22" s="61"/>
      <c r="T22" s="61"/>
      <c r="U22" s="61"/>
      <c r="V22" s="61"/>
      <c r="W22" s="62"/>
      <c r="X22" s="70"/>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81" t="s">
        <v>42</v>
      </c>
      <c r="S23" s="169" t="s">
        <v>43</v>
      </c>
      <c r="T23" s="169"/>
      <c r="U23" s="82" t="s">
        <v>61</v>
      </c>
      <c r="V23" s="170" t="s">
        <v>62</v>
      </c>
      <c r="W23" s="171"/>
    </row>
    <row r="24" spans="2:27" ht="30.75" customHeight="1" thickBot="1" x14ac:dyDescent="0.25">
      <c r="B24" s="166"/>
      <c r="C24" s="167"/>
      <c r="D24" s="167"/>
      <c r="E24" s="167"/>
      <c r="F24" s="167"/>
      <c r="G24" s="167"/>
      <c r="H24" s="167"/>
      <c r="I24" s="167"/>
      <c r="J24" s="167"/>
      <c r="K24" s="167"/>
      <c r="L24" s="167"/>
      <c r="M24" s="167"/>
      <c r="N24" s="167"/>
      <c r="O24" s="167"/>
      <c r="P24" s="167"/>
      <c r="Q24" s="168"/>
      <c r="R24" s="83" t="s">
        <v>63</v>
      </c>
      <c r="S24" s="83" t="s">
        <v>63</v>
      </c>
      <c r="T24" s="83" t="s">
        <v>49</v>
      </c>
      <c r="U24" s="83" t="s">
        <v>63</v>
      </c>
      <c r="V24" s="83" t="s">
        <v>64</v>
      </c>
      <c r="W24" s="84" t="s">
        <v>65</v>
      </c>
      <c r="Y24" s="70"/>
    </row>
    <row r="25" spans="2:27" ht="23.25" customHeight="1" thickBot="1" x14ac:dyDescent="0.25">
      <c r="B25" s="172" t="s">
        <v>66</v>
      </c>
      <c r="C25" s="173"/>
      <c r="D25" s="173"/>
      <c r="E25" s="85" t="s">
        <v>589</v>
      </c>
      <c r="F25" s="85"/>
      <c r="G25" s="85"/>
      <c r="H25" s="86"/>
      <c r="I25" s="86"/>
      <c r="J25" s="86"/>
      <c r="K25" s="86"/>
      <c r="L25" s="86"/>
      <c r="M25" s="86"/>
      <c r="N25" s="86"/>
      <c r="O25" s="86"/>
      <c r="P25" s="87"/>
      <c r="Q25" s="87"/>
      <c r="R25" s="88" t="s">
        <v>590</v>
      </c>
      <c r="S25" s="88" t="s">
        <v>10</v>
      </c>
      <c r="T25" s="87"/>
      <c r="U25" s="88" t="s">
        <v>587</v>
      </c>
      <c r="V25" s="87"/>
      <c r="W25" s="89">
        <f>+IF(ISERR(U25/R25*100),"N/A",ROUND(U25/R25*100,2))</f>
        <v>55.99</v>
      </c>
    </row>
    <row r="26" spans="2:27" ht="26.25" customHeight="1" thickBot="1" x14ac:dyDescent="0.25">
      <c r="B26" s="174" t="s">
        <v>69</v>
      </c>
      <c r="C26" s="175"/>
      <c r="D26" s="175"/>
      <c r="E26" s="90" t="s">
        <v>589</v>
      </c>
      <c r="F26" s="90"/>
      <c r="G26" s="90"/>
      <c r="H26" s="91"/>
      <c r="I26" s="91"/>
      <c r="J26" s="91"/>
      <c r="K26" s="91"/>
      <c r="L26" s="91"/>
      <c r="M26" s="91"/>
      <c r="N26" s="91"/>
      <c r="O26" s="91"/>
      <c r="P26" s="92"/>
      <c r="Q26" s="92"/>
      <c r="R26" s="93" t="s">
        <v>588</v>
      </c>
      <c r="S26" s="93" t="s">
        <v>587</v>
      </c>
      <c r="T26" s="93">
        <f>+IF(ISERR(S26/R26*100),"N/A",ROUND(S26/R26*100,2))</f>
        <v>57.35</v>
      </c>
      <c r="U26" s="93" t="s">
        <v>587</v>
      </c>
      <c r="V26" s="93">
        <f>+IF(ISERR(U26/S26*100),"N/A",ROUND(U26/S26*100,2))</f>
        <v>100</v>
      </c>
      <c r="W26" s="94">
        <f>+IF(ISERR(U26/R26*100),"N/A",ROUND(U26/R26*100,2))</f>
        <v>57.35</v>
      </c>
    </row>
    <row r="27" spans="2:27" ht="22.5" customHeight="1" thickTop="1" thickBot="1" x14ac:dyDescent="0.25">
      <c r="B27" s="59" t="s">
        <v>71</v>
      </c>
      <c r="C27" s="60"/>
      <c r="D27" s="60"/>
      <c r="E27" s="60"/>
      <c r="F27" s="60"/>
      <c r="G27" s="60"/>
      <c r="H27" s="61"/>
      <c r="I27" s="61"/>
      <c r="J27" s="61"/>
      <c r="K27" s="61"/>
      <c r="L27" s="61"/>
      <c r="M27" s="61"/>
      <c r="N27" s="61"/>
      <c r="O27" s="61"/>
      <c r="P27" s="61"/>
      <c r="Q27" s="61"/>
      <c r="R27" s="61"/>
      <c r="S27" s="61"/>
      <c r="T27" s="61"/>
      <c r="U27" s="61"/>
      <c r="V27" s="61"/>
      <c r="W27" s="62"/>
    </row>
    <row r="28" spans="2:27" ht="37.5" customHeight="1" thickTop="1" x14ac:dyDescent="0.2">
      <c r="B28" s="157" t="s">
        <v>2567</v>
      </c>
      <c r="C28" s="158"/>
      <c r="D28" s="158"/>
      <c r="E28" s="158"/>
      <c r="F28" s="158"/>
      <c r="G28" s="158"/>
      <c r="H28" s="158"/>
      <c r="I28" s="158"/>
      <c r="J28" s="158"/>
      <c r="K28" s="158"/>
      <c r="L28" s="158"/>
      <c r="M28" s="158"/>
      <c r="N28" s="158"/>
      <c r="O28" s="158"/>
      <c r="P28" s="158"/>
      <c r="Q28" s="158"/>
      <c r="R28" s="158"/>
      <c r="S28" s="158"/>
      <c r="T28" s="158"/>
      <c r="U28" s="158"/>
      <c r="V28" s="158"/>
      <c r="W28" s="159"/>
    </row>
    <row r="29" spans="2:27" ht="46.5" customHeight="1" thickBot="1" x14ac:dyDescent="0.2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7" ht="37.5" customHeight="1" thickTop="1" x14ac:dyDescent="0.2">
      <c r="B30" s="157" t="s">
        <v>2568</v>
      </c>
      <c r="C30" s="158"/>
      <c r="D30" s="158"/>
      <c r="E30" s="158"/>
      <c r="F30" s="158"/>
      <c r="G30" s="158"/>
      <c r="H30" s="158"/>
      <c r="I30" s="158"/>
      <c r="J30" s="158"/>
      <c r="K30" s="158"/>
      <c r="L30" s="158"/>
      <c r="M30" s="158"/>
      <c r="N30" s="158"/>
      <c r="O30" s="158"/>
      <c r="P30" s="158"/>
      <c r="Q30" s="158"/>
      <c r="R30" s="158"/>
      <c r="S30" s="158"/>
      <c r="T30" s="158"/>
      <c r="U30" s="158"/>
      <c r="V30" s="158"/>
      <c r="W30" s="159"/>
    </row>
    <row r="31" spans="2:27" ht="1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2569</v>
      </c>
      <c r="C32" s="158"/>
      <c r="D32" s="158"/>
      <c r="E32" s="158"/>
      <c r="F32" s="158"/>
      <c r="G32" s="158"/>
      <c r="H32" s="158"/>
      <c r="I32" s="158"/>
      <c r="J32" s="158"/>
      <c r="K32" s="158"/>
      <c r="L32" s="158"/>
      <c r="M32" s="158"/>
      <c r="N32" s="158"/>
      <c r="O32" s="158"/>
      <c r="P32" s="158"/>
      <c r="Q32" s="158"/>
      <c r="R32" s="158"/>
      <c r="S32" s="158"/>
      <c r="T32" s="158"/>
      <c r="U32" s="158"/>
      <c r="V32" s="158"/>
      <c r="W32" s="159"/>
    </row>
    <row r="33" spans="2:23" ht="32.25" customHeight="1" thickBot="1" x14ac:dyDescent="0.25">
      <c r="B33" s="160"/>
      <c r="C33" s="161"/>
      <c r="D33" s="161"/>
      <c r="E33" s="161"/>
      <c r="F33" s="161"/>
      <c r="G33" s="161"/>
      <c r="H33" s="161"/>
      <c r="I33" s="161"/>
      <c r="J33" s="161"/>
      <c r="K33" s="161"/>
      <c r="L33" s="161"/>
      <c r="M33" s="161"/>
      <c r="N33" s="161"/>
      <c r="O33" s="161"/>
      <c r="P33" s="161"/>
      <c r="Q33" s="161"/>
      <c r="R33" s="161"/>
      <c r="S33" s="161"/>
      <c r="T33" s="161"/>
      <c r="U33" s="161"/>
      <c r="V33" s="161"/>
      <c r="W33" s="16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75"/>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478</v>
      </c>
      <c r="D4" s="209" t="s">
        <v>477</v>
      </c>
      <c r="E4" s="209"/>
      <c r="F4" s="209"/>
      <c r="G4" s="209"/>
      <c r="H4" s="210"/>
      <c r="J4" s="211" t="s">
        <v>6</v>
      </c>
      <c r="K4" s="209"/>
      <c r="L4" s="64" t="s">
        <v>695</v>
      </c>
      <c r="M4" s="212" t="s">
        <v>694</v>
      </c>
      <c r="N4" s="212"/>
      <c r="O4" s="212"/>
      <c r="P4" s="212"/>
      <c r="Q4" s="213"/>
      <c r="R4" s="65"/>
      <c r="S4" s="214" t="s">
        <v>2342</v>
      </c>
      <c r="T4" s="215"/>
      <c r="U4" s="215"/>
      <c r="V4" s="202" t="s">
        <v>693</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49.5" customHeight="1" thickBot="1" x14ac:dyDescent="0.25">
      <c r="B6" s="66" t="s">
        <v>11</v>
      </c>
      <c r="C6" s="67" t="s">
        <v>640</v>
      </c>
      <c r="D6" s="198" t="s">
        <v>692</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637</v>
      </c>
      <c r="D7" s="200" t="s">
        <v>691</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529</v>
      </c>
      <c r="D8" s="200" t="s">
        <v>547</v>
      </c>
      <c r="E8" s="200"/>
      <c r="F8" s="200"/>
      <c r="G8" s="200"/>
      <c r="H8" s="200"/>
      <c r="J8" s="71" t="s">
        <v>690</v>
      </c>
      <c r="K8" s="71" t="s">
        <v>689</v>
      </c>
      <c r="L8" s="71" t="s">
        <v>688</v>
      </c>
      <c r="M8" s="71" t="s">
        <v>687</v>
      </c>
      <c r="N8" s="70"/>
      <c r="P8" s="201" t="s">
        <v>10</v>
      </c>
      <c r="Q8" s="201"/>
      <c r="R8" s="201"/>
      <c r="S8" s="201"/>
      <c r="T8" s="201"/>
      <c r="U8" s="201"/>
      <c r="V8" s="201"/>
      <c r="W8" s="201"/>
    </row>
    <row r="9" spans="1:25" ht="30" customHeight="1" x14ac:dyDescent="0.2">
      <c r="B9" s="68"/>
      <c r="C9" s="67" t="s">
        <v>675</v>
      </c>
      <c r="D9" s="200" t="s">
        <v>686</v>
      </c>
      <c r="E9" s="200"/>
      <c r="F9" s="200"/>
      <c r="G9" s="200"/>
      <c r="H9" s="200"/>
      <c r="I9" s="200" t="s">
        <v>10</v>
      </c>
      <c r="J9" s="200"/>
      <c r="K9" s="200"/>
      <c r="L9" s="200"/>
      <c r="M9" s="200"/>
      <c r="N9" s="200"/>
      <c r="O9" s="200"/>
      <c r="P9" s="200"/>
      <c r="Q9" s="200"/>
      <c r="R9" s="200"/>
      <c r="S9" s="200"/>
      <c r="T9" s="200"/>
      <c r="U9" s="200"/>
      <c r="V9" s="200"/>
      <c r="W9" s="201"/>
    </row>
    <row r="10" spans="1:25" ht="30" customHeight="1" x14ac:dyDescent="0.2">
      <c r="B10" s="68"/>
      <c r="C10" s="67" t="s">
        <v>465</v>
      </c>
      <c r="D10" s="200" t="s">
        <v>473</v>
      </c>
      <c r="E10" s="200"/>
      <c r="F10" s="200"/>
      <c r="G10" s="200"/>
      <c r="H10" s="200"/>
      <c r="I10" s="201" t="s">
        <v>10</v>
      </c>
      <c r="J10" s="201"/>
      <c r="K10" s="201"/>
      <c r="L10" s="201"/>
      <c r="M10" s="201"/>
      <c r="N10" s="201"/>
      <c r="O10" s="201"/>
      <c r="P10" s="201"/>
      <c r="Q10" s="201"/>
      <c r="R10" s="201"/>
      <c r="S10" s="201"/>
      <c r="T10" s="201"/>
      <c r="U10" s="201"/>
      <c r="V10" s="201"/>
      <c r="W10" s="201"/>
    </row>
    <row r="11" spans="1:25" ht="30" customHeight="1" x14ac:dyDescent="0.2">
      <c r="B11" s="68"/>
      <c r="C11" s="67" t="s">
        <v>512</v>
      </c>
      <c r="D11" s="200" t="s">
        <v>546</v>
      </c>
      <c r="E11" s="200"/>
      <c r="F11" s="200"/>
      <c r="G11" s="200"/>
      <c r="H11" s="200"/>
      <c r="I11" s="201" t="s">
        <v>10</v>
      </c>
      <c r="J11" s="201"/>
      <c r="K11" s="201"/>
      <c r="L11" s="201"/>
      <c r="M11" s="201"/>
      <c r="N11" s="201"/>
      <c r="O11" s="201"/>
      <c r="P11" s="201"/>
      <c r="Q11" s="201"/>
      <c r="R11" s="201"/>
      <c r="S11" s="201"/>
      <c r="T11" s="201"/>
      <c r="U11" s="201"/>
      <c r="V11" s="201"/>
      <c r="W11" s="201"/>
    </row>
    <row r="12" spans="1:25" ht="25.5" customHeight="1" thickBot="1" x14ac:dyDescent="0.25">
      <c r="B12" s="68"/>
      <c r="C12" s="201" t="s">
        <v>10</v>
      </c>
      <c r="D12" s="201"/>
      <c r="E12" s="201"/>
      <c r="F12" s="201"/>
      <c r="G12" s="201"/>
      <c r="H12" s="201"/>
      <c r="I12" s="201"/>
      <c r="J12" s="201"/>
      <c r="K12" s="201"/>
      <c r="L12" s="201"/>
      <c r="M12" s="201"/>
      <c r="N12" s="201"/>
      <c r="O12" s="201"/>
      <c r="P12" s="201"/>
      <c r="Q12" s="201"/>
      <c r="R12" s="201"/>
      <c r="S12" s="201"/>
      <c r="T12" s="201"/>
      <c r="U12" s="201"/>
      <c r="V12" s="201"/>
      <c r="W12" s="201"/>
    </row>
    <row r="13" spans="1:25" ht="393" customHeight="1" thickTop="1" thickBot="1" x14ac:dyDescent="0.25">
      <c r="B13" s="72" t="s">
        <v>22</v>
      </c>
      <c r="C13" s="202" t="s">
        <v>685</v>
      </c>
      <c r="D13" s="202"/>
      <c r="E13" s="202"/>
      <c r="F13" s="202"/>
      <c r="G13" s="202"/>
      <c r="H13" s="202"/>
      <c r="I13" s="202"/>
      <c r="J13" s="202"/>
      <c r="K13" s="202"/>
      <c r="L13" s="202"/>
      <c r="M13" s="202"/>
      <c r="N13" s="202"/>
      <c r="O13" s="202"/>
      <c r="P13" s="202"/>
      <c r="Q13" s="202"/>
      <c r="R13" s="202"/>
      <c r="S13" s="202"/>
      <c r="T13" s="202"/>
      <c r="U13" s="202"/>
      <c r="V13" s="202"/>
      <c r="W13" s="203"/>
    </row>
    <row r="14" spans="1:25" ht="9" customHeight="1" thickTop="1" thickBot="1" x14ac:dyDescent="0.25"/>
    <row r="15" spans="1:25" ht="21.75" customHeight="1" thickTop="1" thickBot="1" x14ac:dyDescent="0.25">
      <c r="B15" s="59" t="s">
        <v>24</v>
      </c>
      <c r="C15" s="60"/>
      <c r="D15" s="60"/>
      <c r="E15" s="60"/>
      <c r="F15" s="60"/>
      <c r="G15" s="60"/>
      <c r="H15" s="61"/>
      <c r="I15" s="61"/>
      <c r="J15" s="61"/>
      <c r="K15" s="61"/>
      <c r="L15" s="61"/>
      <c r="M15" s="61"/>
      <c r="N15" s="61"/>
      <c r="O15" s="61"/>
      <c r="P15" s="61"/>
      <c r="Q15" s="61"/>
      <c r="R15" s="61"/>
      <c r="S15" s="61"/>
      <c r="T15" s="61"/>
      <c r="U15" s="61"/>
      <c r="V15" s="61"/>
      <c r="W15" s="62"/>
    </row>
    <row r="16" spans="1:25" ht="19.5" customHeight="1" thickTop="1" x14ac:dyDescent="0.2">
      <c r="B16" s="204" t="s">
        <v>25</v>
      </c>
      <c r="C16" s="205"/>
      <c r="D16" s="205"/>
      <c r="E16" s="205"/>
      <c r="F16" s="205"/>
      <c r="G16" s="205"/>
      <c r="H16" s="205"/>
      <c r="I16" s="205"/>
      <c r="J16" s="75"/>
      <c r="K16" s="205" t="s">
        <v>26</v>
      </c>
      <c r="L16" s="205"/>
      <c r="M16" s="205"/>
      <c r="N16" s="205"/>
      <c r="O16" s="205"/>
      <c r="P16" s="205"/>
      <c r="Q16" s="205"/>
      <c r="R16" s="76"/>
      <c r="S16" s="205" t="s">
        <v>27</v>
      </c>
      <c r="T16" s="205"/>
      <c r="U16" s="205"/>
      <c r="V16" s="205"/>
      <c r="W16" s="206"/>
    </row>
    <row r="17" spans="2:27" ht="192" customHeight="1" x14ac:dyDescent="0.2">
      <c r="B17" s="66" t="s">
        <v>28</v>
      </c>
      <c r="C17" s="198" t="s">
        <v>10</v>
      </c>
      <c r="D17" s="198"/>
      <c r="E17" s="198"/>
      <c r="F17" s="198"/>
      <c r="G17" s="198"/>
      <c r="H17" s="198"/>
      <c r="I17" s="198"/>
      <c r="J17" s="73"/>
      <c r="K17" s="73" t="s">
        <v>29</v>
      </c>
      <c r="L17" s="198" t="s">
        <v>10</v>
      </c>
      <c r="M17" s="198"/>
      <c r="N17" s="198"/>
      <c r="O17" s="198"/>
      <c r="P17" s="198"/>
      <c r="Q17" s="198"/>
      <c r="S17" s="73" t="s">
        <v>30</v>
      </c>
      <c r="T17" s="199" t="s">
        <v>684</v>
      </c>
      <c r="U17" s="199"/>
      <c r="V17" s="199"/>
      <c r="W17" s="199"/>
    </row>
    <row r="18" spans="2:27" ht="86.25" customHeight="1" x14ac:dyDescent="0.2">
      <c r="B18" s="66" t="s">
        <v>32</v>
      </c>
      <c r="C18" s="198" t="s">
        <v>10</v>
      </c>
      <c r="D18" s="198"/>
      <c r="E18" s="198"/>
      <c r="F18" s="198"/>
      <c r="G18" s="198"/>
      <c r="H18" s="198"/>
      <c r="I18" s="198"/>
      <c r="J18" s="73"/>
      <c r="K18" s="73" t="s">
        <v>32</v>
      </c>
      <c r="L18" s="198" t="s">
        <v>10</v>
      </c>
      <c r="M18" s="198"/>
      <c r="N18" s="198"/>
      <c r="O18" s="198"/>
      <c r="P18" s="198"/>
      <c r="Q18" s="198"/>
      <c r="S18" s="73" t="s">
        <v>33</v>
      </c>
      <c r="T18" s="199" t="s">
        <v>10</v>
      </c>
      <c r="U18" s="199"/>
      <c r="V18" s="199"/>
      <c r="W18" s="199"/>
    </row>
    <row r="19" spans="2:27" ht="25.5" customHeight="1" thickBot="1" x14ac:dyDescent="0.25">
      <c r="B19" s="77" t="s">
        <v>34</v>
      </c>
      <c r="C19" s="182" t="s">
        <v>10</v>
      </c>
      <c r="D19" s="182"/>
      <c r="E19" s="182"/>
      <c r="F19" s="182"/>
      <c r="G19" s="182"/>
      <c r="H19" s="182"/>
      <c r="I19" s="182"/>
      <c r="J19" s="182"/>
      <c r="K19" s="182"/>
      <c r="L19" s="182"/>
      <c r="M19" s="182"/>
      <c r="N19" s="182"/>
      <c r="O19" s="182"/>
      <c r="P19" s="182"/>
      <c r="Q19" s="182"/>
      <c r="R19" s="182"/>
      <c r="S19" s="182"/>
      <c r="T19" s="182"/>
      <c r="U19" s="182"/>
      <c r="V19" s="182"/>
      <c r="W19" s="183"/>
    </row>
    <row r="20" spans="2:27" ht="21.75" customHeight="1" thickTop="1" thickBot="1" x14ac:dyDescent="0.25">
      <c r="B20" s="59" t="s">
        <v>35</v>
      </c>
      <c r="C20" s="60"/>
      <c r="D20" s="60"/>
      <c r="E20" s="60"/>
      <c r="F20" s="60"/>
      <c r="G20" s="60"/>
      <c r="H20" s="61"/>
      <c r="I20" s="61"/>
      <c r="J20" s="61"/>
      <c r="K20" s="61"/>
      <c r="L20" s="61"/>
      <c r="M20" s="61"/>
      <c r="N20" s="61"/>
      <c r="O20" s="61"/>
      <c r="P20" s="61"/>
      <c r="Q20" s="61"/>
      <c r="R20" s="61"/>
      <c r="S20" s="61"/>
      <c r="T20" s="61"/>
      <c r="U20" s="61"/>
      <c r="V20" s="61"/>
      <c r="W20" s="62"/>
    </row>
    <row r="21" spans="2:27" ht="25.5" customHeight="1" thickTop="1" thickBot="1" x14ac:dyDescent="0.25">
      <c r="B21" s="184" t="s">
        <v>36</v>
      </c>
      <c r="C21" s="185"/>
      <c r="D21" s="185"/>
      <c r="E21" s="185"/>
      <c r="F21" s="185"/>
      <c r="G21" s="185"/>
      <c r="H21" s="185"/>
      <c r="I21" s="185"/>
      <c r="J21" s="185"/>
      <c r="K21" s="185"/>
      <c r="L21" s="185"/>
      <c r="M21" s="185"/>
      <c r="N21" s="185"/>
      <c r="O21" s="185"/>
      <c r="P21" s="185"/>
      <c r="Q21" s="185"/>
      <c r="R21" s="185"/>
      <c r="S21" s="185"/>
      <c r="T21" s="186"/>
      <c r="U21" s="170" t="s">
        <v>37</v>
      </c>
      <c r="V21" s="169"/>
      <c r="W21" s="171"/>
    </row>
    <row r="22" spans="2:27" ht="14.25" customHeight="1" x14ac:dyDescent="0.2">
      <c r="B22" s="187" t="s">
        <v>38</v>
      </c>
      <c r="C22" s="188"/>
      <c r="D22" s="188"/>
      <c r="E22" s="188"/>
      <c r="F22" s="188"/>
      <c r="G22" s="188"/>
      <c r="H22" s="188"/>
      <c r="I22" s="188"/>
      <c r="J22" s="188"/>
      <c r="K22" s="188"/>
      <c r="L22" s="188"/>
      <c r="M22" s="188" t="s">
        <v>39</v>
      </c>
      <c r="N22" s="188"/>
      <c r="O22" s="188" t="s">
        <v>40</v>
      </c>
      <c r="P22" s="188"/>
      <c r="Q22" s="188" t="s">
        <v>41</v>
      </c>
      <c r="R22" s="188"/>
      <c r="S22" s="188" t="s">
        <v>42</v>
      </c>
      <c r="T22" s="191" t="s">
        <v>43</v>
      </c>
      <c r="U22" s="193" t="s">
        <v>44</v>
      </c>
      <c r="V22" s="195" t="s">
        <v>45</v>
      </c>
      <c r="W22" s="196" t="s">
        <v>46</v>
      </c>
    </row>
    <row r="23" spans="2:27" ht="27" customHeight="1" thickBot="1" x14ac:dyDescent="0.25">
      <c r="B23" s="189"/>
      <c r="C23" s="190"/>
      <c r="D23" s="190"/>
      <c r="E23" s="190"/>
      <c r="F23" s="190"/>
      <c r="G23" s="190"/>
      <c r="H23" s="190"/>
      <c r="I23" s="190"/>
      <c r="J23" s="190"/>
      <c r="K23" s="190"/>
      <c r="L23" s="190"/>
      <c r="M23" s="190"/>
      <c r="N23" s="190"/>
      <c r="O23" s="190"/>
      <c r="P23" s="190"/>
      <c r="Q23" s="190"/>
      <c r="R23" s="190"/>
      <c r="S23" s="190"/>
      <c r="T23" s="192"/>
      <c r="U23" s="194"/>
      <c r="V23" s="190"/>
      <c r="W23" s="197"/>
      <c r="Z23" s="78" t="s">
        <v>10</v>
      </c>
      <c r="AA23" s="78" t="s">
        <v>47</v>
      </c>
    </row>
    <row r="24" spans="2:27" ht="56.25" customHeight="1" x14ac:dyDescent="0.2">
      <c r="B24" s="179" t="s">
        <v>683</v>
      </c>
      <c r="C24" s="180"/>
      <c r="D24" s="180"/>
      <c r="E24" s="180"/>
      <c r="F24" s="180"/>
      <c r="G24" s="180"/>
      <c r="H24" s="180"/>
      <c r="I24" s="180"/>
      <c r="J24" s="180"/>
      <c r="K24" s="180"/>
      <c r="L24" s="180"/>
      <c r="M24" s="181" t="s">
        <v>529</v>
      </c>
      <c r="N24" s="181"/>
      <c r="O24" s="181" t="s">
        <v>49</v>
      </c>
      <c r="P24" s="181"/>
      <c r="Q24" s="181" t="s">
        <v>65</v>
      </c>
      <c r="R24" s="181"/>
      <c r="S24" s="79" t="s">
        <v>230</v>
      </c>
      <c r="T24" s="79" t="s">
        <v>83</v>
      </c>
      <c r="U24" s="79" t="s">
        <v>83</v>
      </c>
      <c r="V24" s="79" t="str">
        <f t="shared" ref="V24:V43" si="0">+IF(ISERR(U24/T24*100),"N/A",ROUND(U24/T24*100,2))</f>
        <v>N/A</v>
      </c>
      <c r="W24" s="80" t="str">
        <f t="shared" ref="W24:W43" si="1">+IF(ISERR(U24/S24*100),"N/A",ROUND(U24/S24*100,2))</f>
        <v>N/A</v>
      </c>
    </row>
    <row r="25" spans="2:27" ht="56.25" customHeight="1" x14ac:dyDescent="0.2">
      <c r="B25" s="179" t="s">
        <v>682</v>
      </c>
      <c r="C25" s="180"/>
      <c r="D25" s="180"/>
      <c r="E25" s="180"/>
      <c r="F25" s="180"/>
      <c r="G25" s="180"/>
      <c r="H25" s="180"/>
      <c r="I25" s="180"/>
      <c r="J25" s="180"/>
      <c r="K25" s="180"/>
      <c r="L25" s="180"/>
      <c r="M25" s="181" t="s">
        <v>675</v>
      </c>
      <c r="N25" s="181"/>
      <c r="O25" s="181" t="s">
        <v>49</v>
      </c>
      <c r="P25" s="181"/>
      <c r="Q25" s="181" t="s">
        <v>65</v>
      </c>
      <c r="R25" s="181"/>
      <c r="S25" s="79" t="s">
        <v>681</v>
      </c>
      <c r="T25" s="79" t="s">
        <v>83</v>
      </c>
      <c r="U25" s="79" t="s">
        <v>83</v>
      </c>
      <c r="V25" s="79" t="str">
        <f t="shared" si="0"/>
        <v>N/A</v>
      </c>
      <c r="W25" s="80" t="str">
        <f t="shared" si="1"/>
        <v>N/A</v>
      </c>
    </row>
    <row r="26" spans="2:27" ht="56.25" customHeight="1" x14ac:dyDescent="0.2">
      <c r="B26" s="179" t="s">
        <v>680</v>
      </c>
      <c r="C26" s="180"/>
      <c r="D26" s="180"/>
      <c r="E26" s="180"/>
      <c r="F26" s="180"/>
      <c r="G26" s="180"/>
      <c r="H26" s="180"/>
      <c r="I26" s="180"/>
      <c r="J26" s="180"/>
      <c r="K26" s="180"/>
      <c r="L26" s="180"/>
      <c r="M26" s="181" t="s">
        <v>675</v>
      </c>
      <c r="N26" s="181"/>
      <c r="O26" s="181" t="s">
        <v>49</v>
      </c>
      <c r="P26" s="181"/>
      <c r="Q26" s="181" t="s">
        <v>65</v>
      </c>
      <c r="R26" s="181"/>
      <c r="S26" s="79" t="s">
        <v>679</v>
      </c>
      <c r="T26" s="79" t="s">
        <v>83</v>
      </c>
      <c r="U26" s="79" t="s">
        <v>83</v>
      </c>
      <c r="V26" s="79" t="str">
        <f t="shared" si="0"/>
        <v>N/A</v>
      </c>
      <c r="W26" s="80" t="str">
        <f t="shared" si="1"/>
        <v>N/A</v>
      </c>
    </row>
    <row r="27" spans="2:27" ht="56.25" customHeight="1" x14ac:dyDescent="0.2">
      <c r="B27" s="179" t="s">
        <v>678</v>
      </c>
      <c r="C27" s="180"/>
      <c r="D27" s="180"/>
      <c r="E27" s="180"/>
      <c r="F27" s="180"/>
      <c r="G27" s="180"/>
      <c r="H27" s="180"/>
      <c r="I27" s="180"/>
      <c r="J27" s="180"/>
      <c r="K27" s="180"/>
      <c r="L27" s="180"/>
      <c r="M27" s="181" t="s">
        <v>675</v>
      </c>
      <c r="N27" s="181"/>
      <c r="O27" s="181" t="s">
        <v>49</v>
      </c>
      <c r="P27" s="181"/>
      <c r="Q27" s="181" t="s">
        <v>50</v>
      </c>
      <c r="R27" s="181"/>
      <c r="S27" s="79" t="s">
        <v>51</v>
      </c>
      <c r="T27" s="79" t="s">
        <v>51</v>
      </c>
      <c r="U27" s="79" t="s">
        <v>677</v>
      </c>
      <c r="V27" s="79">
        <f t="shared" si="0"/>
        <v>87.2</v>
      </c>
      <c r="W27" s="80">
        <f t="shared" si="1"/>
        <v>87.2</v>
      </c>
    </row>
    <row r="28" spans="2:27" ht="56.25" customHeight="1" x14ac:dyDescent="0.2">
      <c r="B28" s="179" t="s">
        <v>676</v>
      </c>
      <c r="C28" s="180"/>
      <c r="D28" s="180"/>
      <c r="E28" s="180"/>
      <c r="F28" s="180"/>
      <c r="G28" s="180"/>
      <c r="H28" s="180"/>
      <c r="I28" s="180"/>
      <c r="J28" s="180"/>
      <c r="K28" s="180"/>
      <c r="L28" s="180"/>
      <c r="M28" s="181" t="s">
        <v>675</v>
      </c>
      <c r="N28" s="181"/>
      <c r="O28" s="181" t="s">
        <v>49</v>
      </c>
      <c r="P28" s="181"/>
      <c r="Q28" s="181" t="s">
        <v>65</v>
      </c>
      <c r="R28" s="181"/>
      <c r="S28" s="79" t="s">
        <v>237</v>
      </c>
      <c r="T28" s="79" t="s">
        <v>83</v>
      </c>
      <c r="U28" s="79" t="s">
        <v>83</v>
      </c>
      <c r="V28" s="79" t="str">
        <f t="shared" si="0"/>
        <v>N/A</v>
      </c>
      <c r="W28" s="80" t="str">
        <f t="shared" si="1"/>
        <v>N/A</v>
      </c>
    </row>
    <row r="29" spans="2:27" ht="56.25" customHeight="1" x14ac:dyDescent="0.2">
      <c r="B29" s="179" t="s">
        <v>674</v>
      </c>
      <c r="C29" s="180"/>
      <c r="D29" s="180"/>
      <c r="E29" s="180"/>
      <c r="F29" s="180"/>
      <c r="G29" s="180"/>
      <c r="H29" s="180"/>
      <c r="I29" s="180"/>
      <c r="J29" s="180"/>
      <c r="K29" s="180"/>
      <c r="L29" s="180"/>
      <c r="M29" s="181" t="s">
        <v>465</v>
      </c>
      <c r="N29" s="181"/>
      <c r="O29" s="181" t="s">
        <v>49</v>
      </c>
      <c r="P29" s="181"/>
      <c r="Q29" s="181" t="s">
        <v>65</v>
      </c>
      <c r="R29" s="181"/>
      <c r="S29" s="79" t="s">
        <v>673</v>
      </c>
      <c r="T29" s="79" t="s">
        <v>83</v>
      </c>
      <c r="U29" s="79" t="s">
        <v>83</v>
      </c>
      <c r="V29" s="79" t="str">
        <f t="shared" si="0"/>
        <v>N/A</v>
      </c>
      <c r="W29" s="80" t="str">
        <f t="shared" si="1"/>
        <v>N/A</v>
      </c>
    </row>
    <row r="30" spans="2:27" ht="56.25" customHeight="1" x14ac:dyDescent="0.2">
      <c r="B30" s="179" t="s">
        <v>672</v>
      </c>
      <c r="C30" s="180"/>
      <c r="D30" s="180"/>
      <c r="E30" s="180"/>
      <c r="F30" s="180"/>
      <c r="G30" s="180"/>
      <c r="H30" s="180"/>
      <c r="I30" s="180"/>
      <c r="J30" s="180"/>
      <c r="K30" s="180"/>
      <c r="L30" s="180"/>
      <c r="M30" s="181" t="s">
        <v>465</v>
      </c>
      <c r="N30" s="181"/>
      <c r="O30" s="181" t="s">
        <v>49</v>
      </c>
      <c r="P30" s="181"/>
      <c r="Q30" s="181" t="s">
        <v>50</v>
      </c>
      <c r="R30" s="181"/>
      <c r="S30" s="79" t="s">
        <v>655</v>
      </c>
      <c r="T30" s="79" t="s">
        <v>655</v>
      </c>
      <c r="U30" s="79" t="s">
        <v>655</v>
      </c>
      <c r="V30" s="79">
        <f t="shared" si="0"/>
        <v>100</v>
      </c>
      <c r="W30" s="80">
        <f t="shared" si="1"/>
        <v>100</v>
      </c>
    </row>
    <row r="31" spans="2:27" ht="56.25" customHeight="1" x14ac:dyDescent="0.2">
      <c r="B31" s="179" t="s">
        <v>671</v>
      </c>
      <c r="C31" s="180"/>
      <c r="D31" s="180"/>
      <c r="E31" s="180"/>
      <c r="F31" s="180"/>
      <c r="G31" s="180"/>
      <c r="H31" s="180"/>
      <c r="I31" s="180"/>
      <c r="J31" s="180"/>
      <c r="K31" s="180"/>
      <c r="L31" s="180"/>
      <c r="M31" s="181" t="s">
        <v>512</v>
      </c>
      <c r="N31" s="181"/>
      <c r="O31" s="181" t="s">
        <v>49</v>
      </c>
      <c r="P31" s="181"/>
      <c r="Q31" s="181" t="s">
        <v>164</v>
      </c>
      <c r="R31" s="181"/>
      <c r="S31" s="79" t="s">
        <v>56</v>
      </c>
      <c r="T31" s="79" t="s">
        <v>56</v>
      </c>
      <c r="U31" s="79" t="s">
        <v>463</v>
      </c>
      <c r="V31" s="79">
        <f t="shared" si="0"/>
        <v>98</v>
      </c>
      <c r="W31" s="80">
        <f t="shared" si="1"/>
        <v>98</v>
      </c>
    </row>
    <row r="32" spans="2:27" ht="56.25" customHeight="1" x14ac:dyDescent="0.2">
      <c r="B32" s="179" t="s">
        <v>670</v>
      </c>
      <c r="C32" s="180"/>
      <c r="D32" s="180"/>
      <c r="E32" s="180"/>
      <c r="F32" s="180"/>
      <c r="G32" s="180"/>
      <c r="H32" s="180"/>
      <c r="I32" s="180"/>
      <c r="J32" s="180"/>
      <c r="K32" s="180"/>
      <c r="L32" s="180"/>
      <c r="M32" s="181" t="s">
        <v>512</v>
      </c>
      <c r="N32" s="181"/>
      <c r="O32" s="181" t="s">
        <v>49</v>
      </c>
      <c r="P32" s="181"/>
      <c r="Q32" s="181" t="s">
        <v>164</v>
      </c>
      <c r="R32" s="181"/>
      <c r="S32" s="79" t="s">
        <v>56</v>
      </c>
      <c r="T32" s="79" t="s">
        <v>56</v>
      </c>
      <c r="U32" s="79" t="s">
        <v>669</v>
      </c>
      <c r="V32" s="79">
        <f t="shared" si="0"/>
        <v>102.8</v>
      </c>
      <c r="W32" s="80">
        <f t="shared" si="1"/>
        <v>102.8</v>
      </c>
    </row>
    <row r="33" spans="2:25" ht="56.25" customHeight="1" x14ac:dyDescent="0.2">
      <c r="B33" s="179" t="s">
        <v>668</v>
      </c>
      <c r="C33" s="180"/>
      <c r="D33" s="180"/>
      <c r="E33" s="180"/>
      <c r="F33" s="180"/>
      <c r="G33" s="180"/>
      <c r="H33" s="180"/>
      <c r="I33" s="180"/>
      <c r="J33" s="180"/>
      <c r="K33" s="180"/>
      <c r="L33" s="180"/>
      <c r="M33" s="181" t="s">
        <v>667</v>
      </c>
      <c r="N33" s="181"/>
      <c r="O33" s="181" t="s">
        <v>49</v>
      </c>
      <c r="P33" s="181"/>
      <c r="Q33" s="181" t="s">
        <v>164</v>
      </c>
      <c r="R33" s="181"/>
      <c r="S33" s="79" t="s">
        <v>267</v>
      </c>
      <c r="T33" s="79" t="s">
        <v>666</v>
      </c>
      <c r="U33" s="79" t="s">
        <v>665</v>
      </c>
      <c r="V33" s="79">
        <f t="shared" si="0"/>
        <v>378.38</v>
      </c>
      <c r="W33" s="80">
        <f t="shared" si="1"/>
        <v>420</v>
      </c>
    </row>
    <row r="34" spans="2:25" ht="56.25" customHeight="1" x14ac:dyDescent="0.2">
      <c r="B34" s="179" t="s">
        <v>664</v>
      </c>
      <c r="C34" s="180"/>
      <c r="D34" s="180"/>
      <c r="E34" s="180"/>
      <c r="F34" s="180"/>
      <c r="G34" s="180"/>
      <c r="H34" s="180"/>
      <c r="I34" s="180"/>
      <c r="J34" s="180"/>
      <c r="K34" s="180"/>
      <c r="L34" s="180"/>
      <c r="M34" s="181" t="s">
        <v>663</v>
      </c>
      <c r="N34" s="181"/>
      <c r="O34" s="181" t="s">
        <v>49</v>
      </c>
      <c r="P34" s="181"/>
      <c r="Q34" s="181" t="s">
        <v>50</v>
      </c>
      <c r="R34" s="181"/>
      <c r="S34" s="79" t="s">
        <v>281</v>
      </c>
      <c r="T34" s="79" t="s">
        <v>662</v>
      </c>
      <c r="U34" s="79" t="s">
        <v>661</v>
      </c>
      <c r="V34" s="79">
        <f t="shared" si="0"/>
        <v>106.02</v>
      </c>
      <c r="W34" s="80">
        <f t="shared" si="1"/>
        <v>105.75</v>
      </c>
    </row>
    <row r="35" spans="2:25" ht="56.25" customHeight="1" x14ac:dyDescent="0.2">
      <c r="B35" s="179" t="s">
        <v>660</v>
      </c>
      <c r="C35" s="180"/>
      <c r="D35" s="180"/>
      <c r="E35" s="180"/>
      <c r="F35" s="180"/>
      <c r="G35" s="180"/>
      <c r="H35" s="180"/>
      <c r="I35" s="180"/>
      <c r="J35" s="180"/>
      <c r="K35" s="180"/>
      <c r="L35" s="180"/>
      <c r="M35" s="181" t="s">
        <v>659</v>
      </c>
      <c r="N35" s="181"/>
      <c r="O35" s="181" t="s">
        <v>49</v>
      </c>
      <c r="P35" s="181"/>
      <c r="Q35" s="181" t="s">
        <v>50</v>
      </c>
      <c r="R35" s="181"/>
      <c r="S35" s="79" t="s">
        <v>658</v>
      </c>
      <c r="T35" s="79" t="s">
        <v>449</v>
      </c>
      <c r="U35" s="79" t="s">
        <v>657</v>
      </c>
      <c r="V35" s="79">
        <f t="shared" si="0"/>
        <v>50</v>
      </c>
      <c r="W35" s="80">
        <f t="shared" si="1"/>
        <v>0.4</v>
      </c>
    </row>
    <row r="36" spans="2:25" ht="56.25" customHeight="1" x14ac:dyDescent="0.2">
      <c r="B36" s="179" t="s">
        <v>656</v>
      </c>
      <c r="C36" s="180"/>
      <c r="D36" s="180"/>
      <c r="E36" s="180"/>
      <c r="F36" s="180"/>
      <c r="G36" s="180"/>
      <c r="H36" s="180"/>
      <c r="I36" s="180"/>
      <c r="J36" s="180"/>
      <c r="K36" s="180"/>
      <c r="L36" s="180"/>
      <c r="M36" s="181" t="s">
        <v>500</v>
      </c>
      <c r="N36" s="181"/>
      <c r="O36" s="181" t="s">
        <v>49</v>
      </c>
      <c r="P36" s="181"/>
      <c r="Q36" s="181" t="s">
        <v>164</v>
      </c>
      <c r="R36" s="181"/>
      <c r="S36" s="79" t="s">
        <v>655</v>
      </c>
      <c r="T36" s="79" t="s">
        <v>654</v>
      </c>
      <c r="U36" s="79" t="s">
        <v>653</v>
      </c>
      <c r="V36" s="79">
        <f t="shared" si="0"/>
        <v>52.09</v>
      </c>
      <c r="W36" s="80">
        <f t="shared" si="1"/>
        <v>52.18</v>
      </c>
    </row>
    <row r="37" spans="2:25" ht="56.25" customHeight="1" x14ac:dyDescent="0.2">
      <c r="B37" s="179" t="s">
        <v>652</v>
      </c>
      <c r="C37" s="180"/>
      <c r="D37" s="180"/>
      <c r="E37" s="180"/>
      <c r="F37" s="180"/>
      <c r="G37" s="180"/>
      <c r="H37" s="180"/>
      <c r="I37" s="180"/>
      <c r="J37" s="180"/>
      <c r="K37" s="180"/>
      <c r="L37" s="180"/>
      <c r="M37" s="181" t="s">
        <v>651</v>
      </c>
      <c r="N37" s="181"/>
      <c r="O37" s="181" t="s">
        <v>49</v>
      </c>
      <c r="P37" s="181"/>
      <c r="Q37" s="181" t="s">
        <v>164</v>
      </c>
      <c r="R37" s="181"/>
      <c r="S37" s="79" t="s">
        <v>51</v>
      </c>
      <c r="T37" s="79" t="s">
        <v>51</v>
      </c>
      <c r="U37" s="79" t="s">
        <v>51</v>
      </c>
      <c r="V37" s="79">
        <f t="shared" si="0"/>
        <v>100</v>
      </c>
      <c r="W37" s="80">
        <f t="shared" si="1"/>
        <v>100</v>
      </c>
    </row>
    <row r="38" spans="2:25" ht="56.25" customHeight="1" x14ac:dyDescent="0.2">
      <c r="B38" s="179" t="s">
        <v>650</v>
      </c>
      <c r="C38" s="180"/>
      <c r="D38" s="180"/>
      <c r="E38" s="180"/>
      <c r="F38" s="180"/>
      <c r="G38" s="180"/>
      <c r="H38" s="180"/>
      <c r="I38" s="180"/>
      <c r="J38" s="180"/>
      <c r="K38" s="180"/>
      <c r="L38" s="180"/>
      <c r="M38" s="181" t="s">
        <v>640</v>
      </c>
      <c r="N38" s="181"/>
      <c r="O38" s="181" t="s">
        <v>49</v>
      </c>
      <c r="P38" s="181"/>
      <c r="Q38" s="181" t="s">
        <v>164</v>
      </c>
      <c r="R38" s="181"/>
      <c r="S38" s="79" t="s">
        <v>51</v>
      </c>
      <c r="T38" s="79" t="s">
        <v>56</v>
      </c>
      <c r="U38" s="79" t="s">
        <v>649</v>
      </c>
      <c r="V38" s="79">
        <f t="shared" si="0"/>
        <v>110.8</v>
      </c>
      <c r="W38" s="80">
        <f t="shared" si="1"/>
        <v>55.4</v>
      </c>
    </row>
    <row r="39" spans="2:25" ht="56.25" customHeight="1" x14ac:dyDescent="0.2">
      <c r="B39" s="179" t="s">
        <v>648</v>
      </c>
      <c r="C39" s="180"/>
      <c r="D39" s="180"/>
      <c r="E39" s="180"/>
      <c r="F39" s="180"/>
      <c r="G39" s="180"/>
      <c r="H39" s="180"/>
      <c r="I39" s="180"/>
      <c r="J39" s="180"/>
      <c r="K39" s="180"/>
      <c r="L39" s="180"/>
      <c r="M39" s="181" t="s">
        <v>640</v>
      </c>
      <c r="N39" s="181"/>
      <c r="O39" s="181" t="s">
        <v>49</v>
      </c>
      <c r="P39" s="181"/>
      <c r="Q39" s="181" t="s">
        <v>164</v>
      </c>
      <c r="R39" s="181"/>
      <c r="S39" s="79" t="s">
        <v>647</v>
      </c>
      <c r="T39" s="79" t="s">
        <v>647</v>
      </c>
      <c r="U39" s="79" t="s">
        <v>54</v>
      </c>
      <c r="V39" s="79">
        <f t="shared" si="0"/>
        <v>87.4</v>
      </c>
      <c r="W39" s="80">
        <f t="shared" si="1"/>
        <v>87.4</v>
      </c>
    </row>
    <row r="40" spans="2:25" ht="56.25" customHeight="1" x14ac:dyDescent="0.2">
      <c r="B40" s="179" t="s">
        <v>646</v>
      </c>
      <c r="C40" s="180"/>
      <c r="D40" s="180"/>
      <c r="E40" s="180"/>
      <c r="F40" s="180"/>
      <c r="G40" s="180"/>
      <c r="H40" s="180"/>
      <c r="I40" s="180"/>
      <c r="J40" s="180"/>
      <c r="K40" s="180"/>
      <c r="L40" s="180"/>
      <c r="M40" s="181" t="s">
        <v>640</v>
      </c>
      <c r="N40" s="181"/>
      <c r="O40" s="181" t="s">
        <v>49</v>
      </c>
      <c r="P40" s="181"/>
      <c r="Q40" s="181" t="s">
        <v>164</v>
      </c>
      <c r="R40" s="181"/>
      <c r="S40" s="79" t="s">
        <v>526</v>
      </c>
      <c r="T40" s="79" t="s">
        <v>526</v>
      </c>
      <c r="U40" s="79" t="s">
        <v>645</v>
      </c>
      <c r="V40" s="79">
        <f t="shared" si="0"/>
        <v>89.35</v>
      </c>
      <c r="W40" s="80">
        <f t="shared" si="1"/>
        <v>89.35</v>
      </c>
    </row>
    <row r="41" spans="2:25" ht="56.25" customHeight="1" x14ac:dyDescent="0.2">
      <c r="B41" s="179" t="s">
        <v>644</v>
      </c>
      <c r="C41" s="180"/>
      <c r="D41" s="180"/>
      <c r="E41" s="180"/>
      <c r="F41" s="180"/>
      <c r="G41" s="180"/>
      <c r="H41" s="180"/>
      <c r="I41" s="180"/>
      <c r="J41" s="180"/>
      <c r="K41" s="180"/>
      <c r="L41" s="180"/>
      <c r="M41" s="181" t="s">
        <v>640</v>
      </c>
      <c r="N41" s="181"/>
      <c r="O41" s="181" t="s">
        <v>49</v>
      </c>
      <c r="P41" s="181"/>
      <c r="Q41" s="181" t="s">
        <v>164</v>
      </c>
      <c r="R41" s="181"/>
      <c r="S41" s="79" t="s">
        <v>643</v>
      </c>
      <c r="T41" s="79" t="s">
        <v>643</v>
      </c>
      <c r="U41" s="79" t="s">
        <v>642</v>
      </c>
      <c r="V41" s="79">
        <f t="shared" si="0"/>
        <v>151.19</v>
      </c>
      <c r="W41" s="80">
        <f t="shared" si="1"/>
        <v>151.19</v>
      </c>
    </row>
    <row r="42" spans="2:25" ht="56.25" customHeight="1" x14ac:dyDescent="0.2">
      <c r="B42" s="179" t="s">
        <v>641</v>
      </c>
      <c r="C42" s="180"/>
      <c r="D42" s="180"/>
      <c r="E42" s="180"/>
      <c r="F42" s="180"/>
      <c r="G42" s="180"/>
      <c r="H42" s="180"/>
      <c r="I42" s="180"/>
      <c r="J42" s="180"/>
      <c r="K42" s="180"/>
      <c r="L42" s="180"/>
      <c r="M42" s="181" t="s">
        <v>640</v>
      </c>
      <c r="N42" s="181"/>
      <c r="O42" s="181" t="s">
        <v>49</v>
      </c>
      <c r="P42" s="181"/>
      <c r="Q42" s="181" t="s">
        <v>164</v>
      </c>
      <c r="R42" s="181"/>
      <c r="S42" s="79" t="s">
        <v>51</v>
      </c>
      <c r="T42" s="79" t="s">
        <v>639</v>
      </c>
      <c r="U42" s="79" t="s">
        <v>639</v>
      </c>
      <c r="V42" s="79">
        <f t="shared" si="0"/>
        <v>100</v>
      </c>
      <c r="W42" s="80">
        <f t="shared" si="1"/>
        <v>78.7</v>
      </c>
    </row>
    <row r="43" spans="2:25" ht="56.25" customHeight="1" thickBot="1" x14ac:dyDescent="0.25">
      <c r="B43" s="179" t="s">
        <v>638</v>
      </c>
      <c r="C43" s="180"/>
      <c r="D43" s="180"/>
      <c r="E43" s="180"/>
      <c r="F43" s="180"/>
      <c r="G43" s="180"/>
      <c r="H43" s="180"/>
      <c r="I43" s="180"/>
      <c r="J43" s="180"/>
      <c r="K43" s="180"/>
      <c r="L43" s="180"/>
      <c r="M43" s="181" t="s">
        <v>637</v>
      </c>
      <c r="N43" s="181"/>
      <c r="O43" s="181" t="s">
        <v>49</v>
      </c>
      <c r="P43" s="181"/>
      <c r="Q43" s="181" t="s">
        <v>50</v>
      </c>
      <c r="R43" s="181"/>
      <c r="S43" s="79" t="s">
        <v>51</v>
      </c>
      <c r="T43" s="79" t="s">
        <v>572</v>
      </c>
      <c r="U43" s="79" t="s">
        <v>636</v>
      </c>
      <c r="V43" s="79">
        <f t="shared" si="0"/>
        <v>90.06</v>
      </c>
      <c r="W43" s="80">
        <f t="shared" si="1"/>
        <v>48</v>
      </c>
    </row>
    <row r="44" spans="2:25" ht="21.75" customHeight="1" thickTop="1" thickBot="1" x14ac:dyDescent="0.25">
      <c r="B44" s="59" t="s">
        <v>60</v>
      </c>
      <c r="C44" s="60"/>
      <c r="D44" s="60"/>
      <c r="E44" s="60"/>
      <c r="F44" s="60"/>
      <c r="G44" s="60"/>
      <c r="H44" s="61"/>
      <c r="I44" s="61"/>
      <c r="J44" s="61"/>
      <c r="K44" s="61"/>
      <c r="L44" s="61"/>
      <c r="M44" s="61"/>
      <c r="N44" s="61"/>
      <c r="O44" s="61"/>
      <c r="P44" s="61"/>
      <c r="Q44" s="61"/>
      <c r="R44" s="61"/>
      <c r="S44" s="61"/>
      <c r="T44" s="61"/>
      <c r="U44" s="61"/>
      <c r="V44" s="61"/>
      <c r="W44" s="62"/>
      <c r="X44" s="70"/>
    </row>
    <row r="45" spans="2:25" ht="29.25" customHeight="1" thickTop="1" thickBot="1" x14ac:dyDescent="0.25">
      <c r="B45" s="163" t="s">
        <v>2650</v>
      </c>
      <c r="C45" s="164"/>
      <c r="D45" s="164"/>
      <c r="E45" s="164"/>
      <c r="F45" s="164"/>
      <c r="G45" s="164"/>
      <c r="H45" s="164"/>
      <c r="I45" s="164"/>
      <c r="J45" s="164"/>
      <c r="K45" s="164"/>
      <c r="L45" s="164"/>
      <c r="M45" s="164"/>
      <c r="N45" s="164"/>
      <c r="O45" s="164"/>
      <c r="P45" s="164"/>
      <c r="Q45" s="165"/>
      <c r="R45" s="81" t="s">
        <v>42</v>
      </c>
      <c r="S45" s="169" t="s">
        <v>43</v>
      </c>
      <c r="T45" s="169"/>
      <c r="U45" s="82" t="s">
        <v>61</v>
      </c>
      <c r="V45" s="170" t="s">
        <v>62</v>
      </c>
      <c r="W45" s="171"/>
    </row>
    <row r="46" spans="2:25" ht="30.75" customHeight="1" thickBot="1" x14ac:dyDescent="0.25">
      <c r="B46" s="166"/>
      <c r="C46" s="167"/>
      <c r="D46" s="167"/>
      <c r="E46" s="167"/>
      <c r="F46" s="167"/>
      <c r="G46" s="167"/>
      <c r="H46" s="167"/>
      <c r="I46" s="167"/>
      <c r="J46" s="167"/>
      <c r="K46" s="167"/>
      <c r="L46" s="167"/>
      <c r="M46" s="167"/>
      <c r="N46" s="167"/>
      <c r="O46" s="167"/>
      <c r="P46" s="167"/>
      <c r="Q46" s="168"/>
      <c r="R46" s="83" t="s">
        <v>63</v>
      </c>
      <c r="S46" s="83" t="s">
        <v>63</v>
      </c>
      <c r="T46" s="83" t="s">
        <v>49</v>
      </c>
      <c r="U46" s="83" t="s">
        <v>63</v>
      </c>
      <c r="V46" s="83" t="s">
        <v>64</v>
      </c>
      <c r="W46" s="84" t="s">
        <v>65</v>
      </c>
      <c r="Y46" s="70"/>
    </row>
    <row r="47" spans="2:25" ht="23.25" customHeight="1" thickBot="1" x14ac:dyDescent="0.25">
      <c r="B47" s="172" t="s">
        <v>66</v>
      </c>
      <c r="C47" s="173"/>
      <c r="D47" s="173"/>
      <c r="E47" s="85" t="s">
        <v>497</v>
      </c>
      <c r="F47" s="85"/>
      <c r="G47" s="85"/>
      <c r="H47" s="86"/>
      <c r="I47" s="86"/>
      <c r="J47" s="86"/>
      <c r="K47" s="86"/>
      <c r="L47" s="86"/>
      <c r="M47" s="86"/>
      <c r="N47" s="86"/>
      <c r="O47" s="86"/>
      <c r="P47" s="87"/>
      <c r="Q47" s="87"/>
      <c r="R47" s="88" t="s">
        <v>635</v>
      </c>
      <c r="S47" s="88" t="s">
        <v>10</v>
      </c>
      <c r="T47" s="87"/>
      <c r="U47" s="88" t="s">
        <v>129</v>
      </c>
      <c r="V47" s="87"/>
      <c r="W47" s="89">
        <f t="shared" ref="W47:W68" si="2">+IF(ISERR(U47/R47*100),"N/A",ROUND(U47/R47*100,2))</f>
        <v>0</v>
      </c>
    </row>
    <row r="48" spans="2:25" ht="26.25" customHeight="1" x14ac:dyDescent="0.2">
      <c r="B48" s="174" t="s">
        <v>69</v>
      </c>
      <c r="C48" s="175"/>
      <c r="D48" s="175"/>
      <c r="E48" s="90" t="s">
        <v>497</v>
      </c>
      <c r="F48" s="90"/>
      <c r="G48" s="90"/>
      <c r="H48" s="91"/>
      <c r="I48" s="91"/>
      <c r="J48" s="91"/>
      <c r="K48" s="91"/>
      <c r="L48" s="91"/>
      <c r="M48" s="91"/>
      <c r="N48" s="91"/>
      <c r="O48" s="91"/>
      <c r="P48" s="92"/>
      <c r="Q48" s="92"/>
      <c r="R48" s="93" t="s">
        <v>635</v>
      </c>
      <c r="S48" s="93" t="s">
        <v>129</v>
      </c>
      <c r="T48" s="93">
        <f>+IF(ISERR(S48/R48*100),"N/A",ROUND(S48/R48*100,2))</f>
        <v>0</v>
      </c>
      <c r="U48" s="93" t="s">
        <v>129</v>
      </c>
      <c r="V48" s="93" t="str">
        <f>+IF(ISERR(U48/S48*100),"N/A",ROUND(U48/S48*100,2))</f>
        <v>N/A</v>
      </c>
      <c r="W48" s="94">
        <f t="shared" si="2"/>
        <v>0</v>
      </c>
    </row>
    <row r="49" spans="2:23" ht="23.25" customHeight="1" thickBot="1" x14ac:dyDescent="0.25">
      <c r="B49" s="172" t="s">
        <v>66</v>
      </c>
      <c r="C49" s="173"/>
      <c r="D49" s="173"/>
      <c r="E49" s="85" t="s">
        <v>634</v>
      </c>
      <c r="F49" s="85"/>
      <c r="G49" s="85"/>
      <c r="H49" s="86"/>
      <c r="I49" s="86"/>
      <c r="J49" s="86"/>
      <c r="K49" s="86"/>
      <c r="L49" s="86"/>
      <c r="M49" s="86"/>
      <c r="N49" s="86"/>
      <c r="O49" s="86"/>
      <c r="P49" s="87"/>
      <c r="Q49" s="87"/>
      <c r="R49" s="88" t="s">
        <v>633</v>
      </c>
      <c r="S49" s="88" t="s">
        <v>10</v>
      </c>
      <c r="T49" s="87"/>
      <c r="U49" s="88" t="s">
        <v>632</v>
      </c>
      <c r="V49" s="87"/>
      <c r="W49" s="89">
        <f t="shared" si="2"/>
        <v>72.8</v>
      </c>
    </row>
    <row r="50" spans="2:23" ht="26.25" customHeight="1" x14ac:dyDescent="0.2">
      <c r="B50" s="174" t="s">
        <v>69</v>
      </c>
      <c r="C50" s="175"/>
      <c r="D50" s="175"/>
      <c r="E50" s="90" t="s">
        <v>634</v>
      </c>
      <c r="F50" s="90"/>
      <c r="G50" s="90"/>
      <c r="H50" s="91"/>
      <c r="I50" s="91"/>
      <c r="J50" s="91"/>
      <c r="K50" s="91"/>
      <c r="L50" s="91"/>
      <c r="M50" s="91"/>
      <c r="N50" s="91"/>
      <c r="O50" s="91"/>
      <c r="P50" s="92"/>
      <c r="Q50" s="92"/>
      <c r="R50" s="93" t="s">
        <v>633</v>
      </c>
      <c r="S50" s="93" t="s">
        <v>632</v>
      </c>
      <c r="T50" s="93">
        <f>+IF(ISERR(S50/R50*100),"N/A",ROUND(S50/R50*100,2))</f>
        <v>72.8</v>
      </c>
      <c r="U50" s="93" t="s">
        <v>632</v>
      </c>
      <c r="V50" s="93">
        <f>+IF(ISERR(U50/S50*100),"N/A",ROUND(U50/S50*100,2))</f>
        <v>100</v>
      </c>
      <c r="W50" s="94">
        <f t="shared" si="2"/>
        <v>72.8</v>
      </c>
    </row>
    <row r="51" spans="2:23" ht="23.25" customHeight="1" thickBot="1" x14ac:dyDescent="0.25">
      <c r="B51" s="172" t="s">
        <v>66</v>
      </c>
      <c r="C51" s="173"/>
      <c r="D51" s="173"/>
      <c r="E51" s="85" t="s">
        <v>461</v>
      </c>
      <c r="F51" s="85"/>
      <c r="G51" s="85"/>
      <c r="H51" s="86"/>
      <c r="I51" s="86"/>
      <c r="J51" s="86"/>
      <c r="K51" s="86"/>
      <c r="L51" s="86"/>
      <c r="M51" s="86"/>
      <c r="N51" s="86"/>
      <c r="O51" s="86"/>
      <c r="P51" s="87"/>
      <c r="Q51" s="87"/>
      <c r="R51" s="88" t="s">
        <v>631</v>
      </c>
      <c r="S51" s="88" t="s">
        <v>10</v>
      </c>
      <c r="T51" s="87"/>
      <c r="U51" s="88" t="s">
        <v>630</v>
      </c>
      <c r="V51" s="87"/>
      <c r="W51" s="89">
        <f t="shared" si="2"/>
        <v>53.57</v>
      </c>
    </row>
    <row r="52" spans="2:23" ht="26.25" customHeight="1" x14ac:dyDescent="0.2">
      <c r="B52" s="174" t="s">
        <v>69</v>
      </c>
      <c r="C52" s="175"/>
      <c r="D52" s="175"/>
      <c r="E52" s="90" t="s">
        <v>461</v>
      </c>
      <c r="F52" s="90"/>
      <c r="G52" s="90"/>
      <c r="H52" s="91"/>
      <c r="I52" s="91"/>
      <c r="J52" s="91"/>
      <c r="K52" s="91"/>
      <c r="L52" s="91"/>
      <c r="M52" s="91"/>
      <c r="N52" s="91"/>
      <c r="O52" s="91"/>
      <c r="P52" s="92"/>
      <c r="Q52" s="92"/>
      <c r="R52" s="93" t="s">
        <v>631</v>
      </c>
      <c r="S52" s="93" t="s">
        <v>630</v>
      </c>
      <c r="T52" s="93">
        <f>+IF(ISERR(S52/R52*100),"N/A",ROUND(S52/R52*100,2))</f>
        <v>53.57</v>
      </c>
      <c r="U52" s="93" t="s">
        <v>630</v>
      </c>
      <c r="V52" s="93">
        <f>+IF(ISERR(U52/S52*100),"N/A",ROUND(U52/S52*100,2))</f>
        <v>100</v>
      </c>
      <c r="W52" s="94">
        <f t="shared" si="2"/>
        <v>53.57</v>
      </c>
    </row>
    <row r="53" spans="2:23" ht="23.25" customHeight="1" thickBot="1" x14ac:dyDescent="0.25">
      <c r="B53" s="172" t="s">
        <v>66</v>
      </c>
      <c r="C53" s="173"/>
      <c r="D53" s="173"/>
      <c r="E53" s="85" t="s">
        <v>489</v>
      </c>
      <c r="F53" s="85"/>
      <c r="G53" s="85"/>
      <c r="H53" s="86"/>
      <c r="I53" s="86"/>
      <c r="J53" s="86"/>
      <c r="K53" s="86"/>
      <c r="L53" s="86"/>
      <c r="M53" s="86"/>
      <c r="N53" s="86"/>
      <c r="O53" s="86"/>
      <c r="P53" s="87"/>
      <c r="Q53" s="87"/>
      <c r="R53" s="88" t="s">
        <v>629</v>
      </c>
      <c r="S53" s="88" t="s">
        <v>10</v>
      </c>
      <c r="T53" s="87"/>
      <c r="U53" s="88" t="s">
        <v>627</v>
      </c>
      <c r="V53" s="87"/>
      <c r="W53" s="89">
        <f t="shared" si="2"/>
        <v>49.36</v>
      </c>
    </row>
    <row r="54" spans="2:23" ht="26.25" customHeight="1" x14ac:dyDescent="0.2">
      <c r="B54" s="174" t="s">
        <v>69</v>
      </c>
      <c r="C54" s="175"/>
      <c r="D54" s="175"/>
      <c r="E54" s="90" t="s">
        <v>489</v>
      </c>
      <c r="F54" s="90"/>
      <c r="G54" s="90"/>
      <c r="H54" s="91"/>
      <c r="I54" s="91"/>
      <c r="J54" s="91"/>
      <c r="K54" s="91"/>
      <c r="L54" s="91"/>
      <c r="M54" s="91"/>
      <c r="N54" s="91"/>
      <c r="O54" s="91"/>
      <c r="P54" s="92"/>
      <c r="Q54" s="92"/>
      <c r="R54" s="93" t="s">
        <v>628</v>
      </c>
      <c r="S54" s="93" t="s">
        <v>627</v>
      </c>
      <c r="T54" s="93">
        <f>+IF(ISERR(S54/R54*100),"N/A",ROUND(S54/R54*100,2))</f>
        <v>47.86</v>
      </c>
      <c r="U54" s="93" t="s">
        <v>627</v>
      </c>
      <c r="V54" s="93">
        <f>+IF(ISERR(U54/S54*100),"N/A",ROUND(U54/S54*100,2))</f>
        <v>100</v>
      </c>
      <c r="W54" s="94">
        <f t="shared" si="2"/>
        <v>47.86</v>
      </c>
    </row>
    <row r="55" spans="2:23" ht="23.25" customHeight="1" thickBot="1" x14ac:dyDescent="0.25">
      <c r="B55" s="172" t="s">
        <v>66</v>
      </c>
      <c r="C55" s="173"/>
      <c r="D55" s="173"/>
      <c r="E55" s="85" t="s">
        <v>626</v>
      </c>
      <c r="F55" s="85"/>
      <c r="G55" s="85"/>
      <c r="H55" s="86"/>
      <c r="I55" s="86"/>
      <c r="J55" s="86"/>
      <c r="K55" s="86"/>
      <c r="L55" s="86"/>
      <c r="M55" s="86"/>
      <c r="N55" s="86"/>
      <c r="O55" s="86"/>
      <c r="P55" s="87"/>
      <c r="Q55" s="87"/>
      <c r="R55" s="88" t="s">
        <v>625</v>
      </c>
      <c r="S55" s="88" t="s">
        <v>10</v>
      </c>
      <c r="T55" s="87"/>
      <c r="U55" s="88" t="s">
        <v>625</v>
      </c>
      <c r="V55" s="87"/>
      <c r="W55" s="89">
        <f t="shared" si="2"/>
        <v>100</v>
      </c>
    </row>
    <row r="56" spans="2:23" ht="26.25" customHeight="1" x14ac:dyDescent="0.2">
      <c r="B56" s="174" t="s">
        <v>69</v>
      </c>
      <c r="C56" s="175"/>
      <c r="D56" s="175"/>
      <c r="E56" s="90" t="s">
        <v>626</v>
      </c>
      <c r="F56" s="90"/>
      <c r="G56" s="90"/>
      <c r="H56" s="91"/>
      <c r="I56" s="91"/>
      <c r="J56" s="91"/>
      <c r="K56" s="91"/>
      <c r="L56" s="91"/>
      <c r="M56" s="91"/>
      <c r="N56" s="91"/>
      <c r="O56" s="91"/>
      <c r="P56" s="92"/>
      <c r="Q56" s="92"/>
      <c r="R56" s="93" t="s">
        <v>625</v>
      </c>
      <c r="S56" s="93" t="s">
        <v>625</v>
      </c>
      <c r="T56" s="93">
        <f>+IF(ISERR(S56/R56*100),"N/A",ROUND(S56/R56*100,2))</f>
        <v>100</v>
      </c>
      <c r="U56" s="93" t="s">
        <v>625</v>
      </c>
      <c r="V56" s="93">
        <f>+IF(ISERR(U56/S56*100),"N/A",ROUND(U56/S56*100,2))</f>
        <v>100</v>
      </c>
      <c r="W56" s="94">
        <f t="shared" si="2"/>
        <v>100</v>
      </c>
    </row>
    <row r="57" spans="2:23" ht="23.25" customHeight="1" thickBot="1" x14ac:dyDescent="0.25">
      <c r="B57" s="172" t="s">
        <v>66</v>
      </c>
      <c r="C57" s="173"/>
      <c r="D57" s="173"/>
      <c r="E57" s="85" t="s">
        <v>623</v>
      </c>
      <c r="F57" s="85"/>
      <c r="G57" s="85"/>
      <c r="H57" s="86"/>
      <c r="I57" s="86"/>
      <c r="J57" s="86"/>
      <c r="K57" s="86"/>
      <c r="L57" s="86"/>
      <c r="M57" s="86"/>
      <c r="N57" s="86"/>
      <c r="O57" s="86"/>
      <c r="P57" s="87"/>
      <c r="Q57" s="87"/>
      <c r="R57" s="88" t="s">
        <v>624</v>
      </c>
      <c r="S57" s="88" t="s">
        <v>10</v>
      </c>
      <c r="T57" s="87"/>
      <c r="U57" s="88" t="s">
        <v>621</v>
      </c>
      <c r="V57" s="87"/>
      <c r="W57" s="89">
        <f t="shared" si="2"/>
        <v>174.64</v>
      </c>
    </row>
    <row r="58" spans="2:23" ht="26.25" customHeight="1" x14ac:dyDescent="0.2">
      <c r="B58" s="174" t="s">
        <v>69</v>
      </c>
      <c r="C58" s="175"/>
      <c r="D58" s="175"/>
      <c r="E58" s="90" t="s">
        <v>623</v>
      </c>
      <c r="F58" s="90"/>
      <c r="G58" s="90"/>
      <c r="H58" s="91"/>
      <c r="I58" s="91"/>
      <c r="J58" s="91"/>
      <c r="K58" s="91"/>
      <c r="L58" s="91"/>
      <c r="M58" s="91"/>
      <c r="N58" s="91"/>
      <c r="O58" s="91"/>
      <c r="P58" s="92"/>
      <c r="Q58" s="92"/>
      <c r="R58" s="93" t="s">
        <v>622</v>
      </c>
      <c r="S58" s="93" t="s">
        <v>621</v>
      </c>
      <c r="T58" s="93">
        <f>+IF(ISERR(S58/R58*100),"N/A",ROUND(S58/R58*100,2))</f>
        <v>33.369999999999997</v>
      </c>
      <c r="U58" s="93" t="s">
        <v>621</v>
      </c>
      <c r="V58" s="93">
        <f>+IF(ISERR(U58/S58*100),"N/A",ROUND(U58/S58*100,2))</f>
        <v>100</v>
      </c>
      <c r="W58" s="94">
        <f t="shared" si="2"/>
        <v>33.369999999999997</v>
      </c>
    </row>
    <row r="59" spans="2:23" ht="23.25" customHeight="1" thickBot="1" x14ac:dyDescent="0.25">
      <c r="B59" s="172" t="s">
        <v>66</v>
      </c>
      <c r="C59" s="173"/>
      <c r="D59" s="173"/>
      <c r="E59" s="85" t="s">
        <v>620</v>
      </c>
      <c r="F59" s="85"/>
      <c r="G59" s="85"/>
      <c r="H59" s="86"/>
      <c r="I59" s="86"/>
      <c r="J59" s="86"/>
      <c r="K59" s="86"/>
      <c r="L59" s="86"/>
      <c r="M59" s="86"/>
      <c r="N59" s="86"/>
      <c r="O59" s="86"/>
      <c r="P59" s="87"/>
      <c r="Q59" s="87"/>
      <c r="R59" s="88" t="s">
        <v>619</v>
      </c>
      <c r="S59" s="88" t="s">
        <v>10</v>
      </c>
      <c r="T59" s="87"/>
      <c r="U59" s="88" t="s">
        <v>618</v>
      </c>
      <c r="V59" s="87"/>
      <c r="W59" s="89">
        <f t="shared" si="2"/>
        <v>42.11</v>
      </c>
    </row>
    <row r="60" spans="2:23" ht="26.25" customHeight="1" x14ac:dyDescent="0.2">
      <c r="B60" s="174" t="s">
        <v>69</v>
      </c>
      <c r="C60" s="175"/>
      <c r="D60" s="175"/>
      <c r="E60" s="90" t="s">
        <v>620</v>
      </c>
      <c r="F60" s="90"/>
      <c r="G60" s="90"/>
      <c r="H60" s="91"/>
      <c r="I60" s="91"/>
      <c r="J60" s="91"/>
      <c r="K60" s="91"/>
      <c r="L60" s="91"/>
      <c r="M60" s="91"/>
      <c r="N60" s="91"/>
      <c r="O60" s="91"/>
      <c r="P60" s="92"/>
      <c r="Q60" s="92"/>
      <c r="R60" s="93" t="s">
        <v>619</v>
      </c>
      <c r="S60" s="93" t="s">
        <v>618</v>
      </c>
      <c r="T60" s="93">
        <f>+IF(ISERR(S60/R60*100),"N/A",ROUND(S60/R60*100,2))</f>
        <v>42.11</v>
      </c>
      <c r="U60" s="93" t="s">
        <v>618</v>
      </c>
      <c r="V60" s="93">
        <f>+IF(ISERR(U60/S60*100),"N/A",ROUND(U60/S60*100,2))</f>
        <v>100</v>
      </c>
      <c r="W60" s="94">
        <f t="shared" si="2"/>
        <v>42.11</v>
      </c>
    </row>
    <row r="61" spans="2:23" ht="23.25" customHeight="1" thickBot="1" x14ac:dyDescent="0.25">
      <c r="B61" s="172" t="s">
        <v>66</v>
      </c>
      <c r="C61" s="173"/>
      <c r="D61" s="173"/>
      <c r="E61" s="85" t="s">
        <v>481</v>
      </c>
      <c r="F61" s="85"/>
      <c r="G61" s="85"/>
      <c r="H61" s="86"/>
      <c r="I61" s="86"/>
      <c r="J61" s="86"/>
      <c r="K61" s="86"/>
      <c r="L61" s="86"/>
      <c r="M61" s="86"/>
      <c r="N61" s="86"/>
      <c r="O61" s="86"/>
      <c r="P61" s="87"/>
      <c r="Q61" s="87"/>
      <c r="R61" s="88" t="s">
        <v>617</v>
      </c>
      <c r="S61" s="88" t="s">
        <v>10</v>
      </c>
      <c r="T61" s="87"/>
      <c r="U61" s="88" t="s">
        <v>616</v>
      </c>
      <c r="V61" s="87"/>
      <c r="W61" s="89">
        <f t="shared" si="2"/>
        <v>50.05</v>
      </c>
    </row>
    <row r="62" spans="2:23" ht="26.25" customHeight="1" x14ac:dyDescent="0.2">
      <c r="B62" s="174" t="s">
        <v>69</v>
      </c>
      <c r="C62" s="175"/>
      <c r="D62" s="175"/>
      <c r="E62" s="90" t="s">
        <v>481</v>
      </c>
      <c r="F62" s="90"/>
      <c r="G62" s="90"/>
      <c r="H62" s="91"/>
      <c r="I62" s="91"/>
      <c r="J62" s="91"/>
      <c r="K62" s="91"/>
      <c r="L62" s="91"/>
      <c r="M62" s="91"/>
      <c r="N62" s="91"/>
      <c r="O62" s="91"/>
      <c r="P62" s="92"/>
      <c r="Q62" s="92"/>
      <c r="R62" s="93" t="s">
        <v>617</v>
      </c>
      <c r="S62" s="93" t="s">
        <v>616</v>
      </c>
      <c r="T62" s="93">
        <f>+IF(ISERR(S62/R62*100),"N/A",ROUND(S62/R62*100,2))</f>
        <v>50.05</v>
      </c>
      <c r="U62" s="93" t="s">
        <v>616</v>
      </c>
      <c r="V62" s="93">
        <f>+IF(ISERR(U62/S62*100),"N/A",ROUND(U62/S62*100,2))</f>
        <v>100</v>
      </c>
      <c r="W62" s="94">
        <f t="shared" si="2"/>
        <v>50.05</v>
      </c>
    </row>
    <row r="63" spans="2:23" ht="23.25" customHeight="1" thickBot="1" x14ac:dyDescent="0.25">
      <c r="B63" s="172" t="s">
        <v>66</v>
      </c>
      <c r="C63" s="173"/>
      <c r="D63" s="173"/>
      <c r="E63" s="85" t="s">
        <v>615</v>
      </c>
      <c r="F63" s="85"/>
      <c r="G63" s="85"/>
      <c r="H63" s="86"/>
      <c r="I63" s="86"/>
      <c r="J63" s="86"/>
      <c r="K63" s="86"/>
      <c r="L63" s="86"/>
      <c r="M63" s="86"/>
      <c r="N63" s="86"/>
      <c r="O63" s="86"/>
      <c r="P63" s="87"/>
      <c r="Q63" s="87"/>
      <c r="R63" s="88" t="s">
        <v>614</v>
      </c>
      <c r="S63" s="88" t="s">
        <v>10</v>
      </c>
      <c r="T63" s="87"/>
      <c r="U63" s="88" t="s">
        <v>613</v>
      </c>
      <c r="V63" s="87"/>
      <c r="W63" s="89">
        <f t="shared" si="2"/>
        <v>77.98</v>
      </c>
    </row>
    <row r="64" spans="2:23" ht="26.25" customHeight="1" x14ac:dyDescent="0.2">
      <c r="B64" s="174" t="s">
        <v>69</v>
      </c>
      <c r="C64" s="175"/>
      <c r="D64" s="175"/>
      <c r="E64" s="90" t="s">
        <v>615</v>
      </c>
      <c r="F64" s="90"/>
      <c r="G64" s="90"/>
      <c r="H64" s="91"/>
      <c r="I64" s="91"/>
      <c r="J64" s="91"/>
      <c r="K64" s="91"/>
      <c r="L64" s="91"/>
      <c r="M64" s="91"/>
      <c r="N64" s="91"/>
      <c r="O64" s="91"/>
      <c r="P64" s="92"/>
      <c r="Q64" s="92"/>
      <c r="R64" s="93" t="s">
        <v>614</v>
      </c>
      <c r="S64" s="93" t="s">
        <v>613</v>
      </c>
      <c r="T64" s="93">
        <f>+IF(ISERR(S64/R64*100),"N/A",ROUND(S64/R64*100,2))</f>
        <v>77.98</v>
      </c>
      <c r="U64" s="93" t="s">
        <v>613</v>
      </c>
      <c r="V64" s="93">
        <f>+IF(ISERR(U64/S64*100),"N/A",ROUND(U64/S64*100,2))</f>
        <v>100</v>
      </c>
      <c r="W64" s="94">
        <f t="shared" si="2"/>
        <v>77.98</v>
      </c>
    </row>
    <row r="65" spans="2:23" ht="23.25" customHeight="1" thickBot="1" x14ac:dyDescent="0.25">
      <c r="B65" s="172" t="s">
        <v>66</v>
      </c>
      <c r="C65" s="173"/>
      <c r="D65" s="173"/>
      <c r="E65" s="85" t="s">
        <v>612</v>
      </c>
      <c r="F65" s="85"/>
      <c r="G65" s="85"/>
      <c r="H65" s="86"/>
      <c r="I65" s="86"/>
      <c r="J65" s="86"/>
      <c r="K65" s="86"/>
      <c r="L65" s="86"/>
      <c r="M65" s="86"/>
      <c r="N65" s="86"/>
      <c r="O65" s="86"/>
      <c r="P65" s="87"/>
      <c r="Q65" s="87"/>
      <c r="R65" s="88" t="s">
        <v>611</v>
      </c>
      <c r="S65" s="88" t="s">
        <v>10</v>
      </c>
      <c r="T65" s="87"/>
      <c r="U65" s="88" t="s">
        <v>609</v>
      </c>
      <c r="V65" s="87"/>
      <c r="W65" s="89">
        <f t="shared" si="2"/>
        <v>54.37</v>
      </c>
    </row>
    <row r="66" spans="2:23" ht="26.25" customHeight="1" x14ac:dyDescent="0.2">
      <c r="B66" s="174" t="s">
        <v>69</v>
      </c>
      <c r="C66" s="175"/>
      <c r="D66" s="175"/>
      <c r="E66" s="90" t="s">
        <v>612</v>
      </c>
      <c r="F66" s="90"/>
      <c r="G66" s="90"/>
      <c r="H66" s="91"/>
      <c r="I66" s="91"/>
      <c r="J66" s="91"/>
      <c r="K66" s="91"/>
      <c r="L66" s="91"/>
      <c r="M66" s="91"/>
      <c r="N66" s="91"/>
      <c r="O66" s="91"/>
      <c r="P66" s="92"/>
      <c r="Q66" s="92"/>
      <c r="R66" s="93" t="s">
        <v>611</v>
      </c>
      <c r="S66" s="93" t="s">
        <v>610</v>
      </c>
      <c r="T66" s="93">
        <f>+IF(ISERR(S66/R66*100),"N/A",ROUND(S66/R66*100,2))</f>
        <v>54.44</v>
      </c>
      <c r="U66" s="93" t="s">
        <v>609</v>
      </c>
      <c r="V66" s="93">
        <f>+IF(ISERR(U66/S66*100),"N/A",ROUND(U66/S66*100,2))</f>
        <v>99.88</v>
      </c>
      <c r="W66" s="94">
        <f t="shared" si="2"/>
        <v>54.37</v>
      </c>
    </row>
    <row r="67" spans="2:23" ht="23.25" customHeight="1" thickBot="1" x14ac:dyDescent="0.25">
      <c r="B67" s="172" t="s">
        <v>66</v>
      </c>
      <c r="C67" s="173"/>
      <c r="D67" s="173"/>
      <c r="E67" s="85" t="s">
        <v>608</v>
      </c>
      <c r="F67" s="85"/>
      <c r="G67" s="85"/>
      <c r="H67" s="86"/>
      <c r="I67" s="86"/>
      <c r="J67" s="86"/>
      <c r="K67" s="86"/>
      <c r="L67" s="86"/>
      <c r="M67" s="86"/>
      <c r="N67" s="86"/>
      <c r="O67" s="86"/>
      <c r="P67" s="87"/>
      <c r="Q67" s="87"/>
      <c r="R67" s="88" t="s">
        <v>607</v>
      </c>
      <c r="S67" s="88" t="s">
        <v>10</v>
      </c>
      <c r="T67" s="87"/>
      <c r="U67" s="88" t="s">
        <v>605</v>
      </c>
      <c r="V67" s="87"/>
      <c r="W67" s="89">
        <f t="shared" si="2"/>
        <v>32.43</v>
      </c>
    </row>
    <row r="68" spans="2:23" ht="26.25" customHeight="1" thickBot="1" x14ac:dyDescent="0.25">
      <c r="B68" s="174" t="s">
        <v>69</v>
      </c>
      <c r="C68" s="175"/>
      <c r="D68" s="175"/>
      <c r="E68" s="90" t="s">
        <v>608</v>
      </c>
      <c r="F68" s="90"/>
      <c r="G68" s="90"/>
      <c r="H68" s="91"/>
      <c r="I68" s="91"/>
      <c r="J68" s="91"/>
      <c r="K68" s="91"/>
      <c r="L68" s="91"/>
      <c r="M68" s="91"/>
      <c r="N68" s="91"/>
      <c r="O68" s="91"/>
      <c r="P68" s="92"/>
      <c r="Q68" s="92"/>
      <c r="R68" s="93" t="s">
        <v>607</v>
      </c>
      <c r="S68" s="93" t="s">
        <v>606</v>
      </c>
      <c r="T68" s="93">
        <f>+IF(ISERR(S68/R68*100),"N/A",ROUND(S68/R68*100,2))</f>
        <v>32.49</v>
      </c>
      <c r="U68" s="93" t="s">
        <v>605</v>
      </c>
      <c r="V68" s="93">
        <f>+IF(ISERR(U68/S68*100),"N/A",ROUND(U68/S68*100,2))</f>
        <v>99.82</v>
      </c>
      <c r="W68" s="94">
        <f t="shared" si="2"/>
        <v>32.43</v>
      </c>
    </row>
    <row r="69" spans="2:23" ht="22.5" customHeight="1" thickTop="1" thickBot="1" x14ac:dyDescent="0.25">
      <c r="B69" s="59" t="s">
        <v>71</v>
      </c>
      <c r="C69" s="60"/>
      <c r="D69" s="60"/>
      <c r="E69" s="60"/>
      <c r="F69" s="60"/>
      <c r="G69" s="60"/>
      <c r="H69" s="61"/>
      <c r="I69" s="61"/>
      <c r="J69" s="61"/>
      <c r="K69" s="61"/>
      <c r="L69" s="61"/>
      <c r="M69" s="61"/>
      <c r="N69" s="61"/>
      <c r="O69" s="61"/>
      <c r="P69" s="61"/>
      <c r="Q69" s="61"/>
      <c r="R69" s="61"/>
      <c r="S69" s="61"/>
      <c r="T69" s="61"/>
      <c r="U69" s="61"/>
      <c r="V69" s="61"/>
      <c r="W69" s="62"/>
    </row>
    <row r="70" spans="2:23" ht="37.5" customHeight="1" thickTop="1" x14ac:dyDescent="0.2">
      <c r="B70" s="157" t="s">
        <v>2564</v>
      </c>
      <c r="C70" s="158"/>
      <c r="D70" s="158"/>
      <c r="E70" s="158"/>
      <c r="F70" s="158"/>
      <c r="G70" s="158"/>
      <c r="H70" s="158"/>
      <c r="I70" s="158"/>
      <c r="J70" s="158"/>
      <c r="K70" s="158"/>
      <c r="L70" s="158"/>
      <c r="M70" s="158"/>
      <c r="N70" s="158"/>
      <c r="O70" s="158"/>
      <c r="P70" s="158"/>
      <c r="Q70" s="158"/>
      <c r="R70" s="158"/>
      <c r="S70" s="158"/>
      <c r="T70" s="158"/>
      <c r="U70" s="158"/>
      <c r="V70" s="158"/>
      <c r="W70" s="159"/>
    </row>
    <row r="71" spans="2:23" ht="391.5" customHeight="1" thickBot="1" x14ac:dyDescent="0.25">
      <c r="B71" s="176"/>
      <c r="C71" s="177"/>
      <c r="D71" s="177"/>
      <c r="E71" s="177"/>
      <c r="F71" s="177"/>
      <c r="G71" s="177"/>
      <c r="H71" s="177"/>
      <c r="I71" s="177"/>
      <c r="J71" s="177"/>
      <c r="K71" s="177"/>
      <c r="L71" s="177"/>
      <c r="M71" s="177"/>
      <c r="N71" s="177"/>
      <c r="O71" s="177"/>
      <c r="P71" s="177"/>
      <c r="Q71" s="177"/>
      <c r="R71" s="177"/>
      <c r="S71" s="177"/>
      <c r="T71" s="177"/>
      <c r="U71" s="177"/>
      <c r="V71" s="177"/>
      <c r="W71" s="178"/>
    </row>
    <row r="72" spans="2:23" ht="138.75" customHeight="1" thickTop="1" x14ac:dyDescent="0.2">
      <c r="B72" s="157" t="s">
        <v>2565</v>
      </c>
      <c r="C72" s="158"/>
      <c r="D72" s="158"/>
      <c r="E72" s="158"/>
      <c r="F72" s="158"/>
      <c r="G72" s="158"/>
      <c r="H72" s="158"/>
      <c r="I72" s="158"/>
      <c r="J72" s="158"/>
      <c r="K72" s="158"/>
      <c r="L72" s="158"/>
      <c r="M72" s="158"/>
      <c r="N72" s="158"/>
      <c r="O72" s="158"/>
      <c r="P72" s="158"/>
      <c r="Q72" s="158"/>
      <c r="R72" s="158"/>
      <c r="S72" s="158"/>
      <c r="T72" s="158"/>
      <c r="U72" s="158"/>
      <c r="V72" s="158"/>
      <c r="W72" s="159"/>
    </row>
    <row r="73" spans="2:23" ht="397.5" customHeight="1" thickBot="1" x14ac:dyDescent="0.25">
      <c r="B73" s="176"/>
      <c r="C73" s="177"/>
      <c r="D73" s="177"/>
      <c r="E73" s="177"/>
      <c r="F73" s="177"/>
      <c r="G73" s="177"/>
      <c r="H73" s="177"/>
      <c r="I73" s="177"/>
      <c r="J73" s="177"/>
      <c r="K73" s="177"/>
      <c r="L73" s="177"/>
      <c r="M73" s="177"/>
      <c r="N73" s="177"/>
      <c r="O73" s="177"/>
      <c r="P73" s="177"/>
      <c r="Q73" s="177"/>
      <c r="R73" s="177"/>
      <c r="S73" s="177"/>
      <c r="T73" s="177"/>
      <c r="U73" s="177"/>
      <c r="V73" s="177"/>
      <c r="W73" s="178"/>
    </row>
    <row r="74" spans="2:23" ht="60" customHeight="1" thickTop="1" x14ac:dyDescent="0.2">
      <c r="B74" s="157" t="s">
        <v>2566</v>
      </c>
      <c r="C74" s="158"/>
      <c r="D74" s="158"/>
      <c r="E74" s="158"/>
      <c r="F74" s="158"/>
      <c r="G74" s="158"/>
      <c r="H74" s="158"/>
      <c r="I74" s="158"/>
      <c r="J74" s="158"/>
      <c r="K74" s="158"/>
      <c r="L74" s="158"/>
      <c r="M74" s="158"/>
      <c r="N74" s="158"/>
      <c r="O74" s="158"/>
      <c r="P74" s="158"/>
      <c r="Q74" s="158"/>
      <c r="R74" s="158"/>
      <c r="S74" s="158"/>
      <c r="T74" s="158"/>
      <c r="U74" s="158"/>
      <c r="V74" s="158"/>
      <c r="W74" s="159"/>
    </row>
    <row r="75" spans="2:23" ht="409.6" customHeight="1" thickBot="1" x14ac:dyDescent="0.25">
      <c r="B75" s="160"/>
      <c r="C75" s="161"/>
      <c r="D75" s="161"/>
      <c r="E75" s="161"/>
      <c r="F75" s="161"/>
      <c r="G75" s="161"/>
      <c r="H75" s="161"/>
      <c r="I75" s="161"/>
      <c r="J75" s="161"/>
      <c r="K75" s="161"/>
      <c r="L75" s="161"/>
      <c r="M75" s="161"/>
      <c r="N75" s="161"/>
      <c r="O75" s="161"/>
      <c r="P75" s="161"/>
      <c r="Q75" s="161"/>
      <c r="R75" s="161"/>
      <c r="S75" s="161"/>
      <c r="T75" s="161"/>
      <c r="U75" s="161"/>
      <c r="V75" s="161"/>
      <c r="W75" s="162"/>
    </row>
  </sheetData>
  <mergeCells count="153">
    <mergeCell ref="B63:D63"/>
    <mergeCell ref="B72:W73"/>
    <mergeCell ref="B74:W75"/>
    <mergeCell ref="B64:D64"/>
    <mergeCell ref="B65:D65"/>
    <mergeCell ref="B66:D66"/>
    <mergeCell ref="B67:D67"/>
    <mergeCell ref="B68:D68"/>
    <mergeCell ref="B70:W71"/>
    <mergeCell ref="B54:D54"/>
    <mergeCell ref="B55:D55"/>
    <mergeCell ref="B56:D56"/>
    <mergeCell ref="B57:D57"/>
    <mergeCell ref="B58:D58"/>
    <mergeCell ref="B59:D59"/>
    <mergeCell ref="B60:D60"/>
    <mergeCell ref="B61:D61"/>
    <mergeCell ref="B62:D62"/>
    <mergeCell ref="S45:T45"/>
    <mergeCell ref="V45:W45"/>
    <mergeCell ref="B47:D47"/>
    <mergeCell ref="B48:D48"/>
    <mergeCell ref="B49:D49"/>
    <mergeCell ref="B50:D50"/>
    <mergeCell ref="B51:D51"/>
    <mergeCell ref="B52:D52"/>
    <mergeCell ref="B53:D53"/>
    <mergeCell ref="B42:L42"/>
    <mergeCell ref="M42:N42"/>
    <mergeCell ref="O42:P42"/>
    <mergeCell ref="Q42:R42"/>
    <mergeCell ref="B43:L43"/>
    <mergeCell ref="M43:N43"/>
    <mergeCell ref="O43:P43"/>
    <mergeCell ref="Q43:R43"/>
    <mergeCell ref="B45:Q46"/>
    <mergeCell ref="B39:L39"/>
    <mergeCell ref="M39:N39"/>
    <mergeCell ref="O39:P39"/>
    <mergeCell ref="Q39:R39"/>
    <mergeCell ref="B40:L40"/>
    <mergeCell ref="M40:N40"/>
    <mergeCell ref="O40:P40"/>
    <mergeCell ref="Q40:R40"/>
    <mergeCell ref="B41:L41"/>
    <mergeCell ref="M41:N41"/>
    <mergeCell ref="O41:P41"/>
    <mergeCell ref="Q41:R41"/>
    <mergeCell ref="B36:L36"/>
    <mergeCell ref="M36:N36"/>
    <mergeCell ref="O36:P36"/>
    <mergeCell ref="Q36:R36"/>
    <mergeCell ref="B37:L37"/>
    <mergeCell ref="M37:N37"/>
    <mergeCell ref="O37:P37"/>
    <mergeCell ref="Q37:R37"/>
    <mergeCell ref="B38:L38"/>
    <mergeCell ref="M38:N38"/>
    <mergeCell ref="O38:P38"/>
    <mergeCell ref="Q38:R38"/>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C19:W19"/>
    <mergeCell ref="B21:T21"/>
    <mergeCell ref="U21:W21"/>
    <mergeCell ref="B22:L23"/>
    <mergeCell ref="M22:N23"/>
    <mergeCell ref="O22:P23"/>
    <mergeCell ref="Q22:R23"/>
    <mergeCell ref="S22:S23"/>
    <mergeCell ref="T22:T23"/>
    <mergeCell ref="U22:U23"/>
    <mergeCell ref="V22:V23"/>
    <mergeCell ref="W22:W23"/>
    <mergeCell ref="C12:W12"/>
    <mergeCell ref="C13:W13"/>
    <mergeCell ref="B16:I16"/>
    <mergeCell ref="K16:Q16"/>
    <mergeCell ref="S16:W16"/>
    <mergeCell ref="C17:I17"/>
    <mergeCell ref="L17:Q17"/>
    <mergeCell ref="T17:W17"/>
    <mergeCell ref="C18:I18"/>
    <mergeCell ref="L18:Q18"/>
    <mergeCell ref="T18:W18"/>
    <mergeCell ref="D7:H7"/>
    <mergeCell ref="O7:W7"/>
    <mergeCell ref="D8:H8"/>
    <mergeCell ref="P8:W8"/>
    <mergeCell ref="D9:H9"/>
    <mergeCell ref="I9:W9"/>
    <mergeCell ref="D10:H10"/>
    <mergeCell ref="I10:W10"/>
    <mergeCell ref="D11:H11"/>
    <mergeCell ref="I11:W11"/>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4" min="1" max="22" man="1"/>
    <brk id="71" min="1" max="22" man="1"/>
    <brk id="73" min="1" max="22"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478</v>
      </c>
      <c r="D4" s="209" t="s">
        <v>477</v>
      </c>
      <c r="E4" s="209"/>
      <c r="F4" s="209"/>
      <c r="G4" s="209"/>
      <c r="H4" s="210"/>
      <c r="J4" s="211" t="s">
        <v>6</v>
      </c>
      <c r="K4" s="209"/>
      <c r="L4" s="64" t="s">
        <v>710</v>
      </c>
      <c r="M4" s="212" t="s">
        <v>709</v>
      </c>
      <c r="N4" s="212"/>
      <c r="O4" s="212"/>
      <c r="P4" s="212"/>
      <c r="Q4" s="213"/>
      <c r="R4" s="65"/>
      <c r="S4" s="214" t="s">
        <v>2342</v>
      </c>
      <c r="T4" s="215"/>
      <c r="U4" s="215"/>
      <c r="V4" s="202" t="s">
        <v>708</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136</v>
      </c>
      <c r="D6" s="198" t="s">
        <v>707</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706</v>
      </c>
      <c r="K8" s="71" t="s">
        <v>705</v>
      </c>
      <c r="L8" s="71" t="s">
        <v>91</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704</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575</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703</v>
      </c>
      <c r="C21" s="180"/>
      <c r="D21" s="180"/>
      <c r="E21" s="180"/>
      <c r="F21" s="180"/>
      <c r="G21" s="180"/>
      <c r="H21" s="180"/>
      <c r="I21" s="180"/>
      <c r="J21" s="180"/>
      <c r="K21" s="180"/>
      <c r="L21" s="180"/>
      <c r="M21" s="181" t="s">
        <v>136</v>
      </c>
      <c r="N21" s="181"/>
      <c r="O21" s="181" t="s">
        <v>49</v>
      </c>
      <c r="P21" s="181"/>
      <c r="Q21" s="181" t="s">
        <v>65</v>
      </c>
      <c r="R21" s="181"/>
      <c r="S21" s="79" t="s">
        <v>702</v>
      </c>
      <c r="T21" s="79" t="s">
        <v>83</v>
      </c>
      <c r="U21" s="79" t="s">
        <v>83</v>
      </c>
      <c r="V21" s="79" t="str">
        <f>+IF(ISERR(U21/T21*100),"N/A",ROUND(U21/T21*100,2))</f>
        <v>N/A</v>
      </c>
      <c r="W21" s="80" t="str">
        <f>+IF(ISERR(U21/S21*100),"N/A",ROUND(U21/S21*100,2))</f>
        <v>N/A</v>
      </c>
    </row>
    <row r="22" spans="2:27" ht="56.25" customHeight="1" thickBot="1" x14ac:dyDescent="0.25">
      <c r="B22" s="179" t="s">
        <v>701</v>
      </c>
      <c r="C22" s="180"/>
      <c r="D22" s="180"/>
      <c r="E22" s="180"/>
      <c r="F22" s="180"/>
      <c r="G22" s="180"/>
      <c r="H22" s="180"/>
      <c r="I22" s="180"/>
      <c r="J22" s="180"/>
      <c r="K22" s="180"/>
      <c r="L22" s="180"/>
      <c r="M22" s="181" t="s">
        <v>136</v>
      </c>
      <c r="N22" s="181"/>
      <c r="O22" s="181" t="s">
        <v>49</v>
      </c>
      <c r="P22" s="181"/>
      <c r="Q22" s="181" t="s">
        <v>65</v>
      </c>
      <c r="R22" s="181"/>
      <c r="S22" s="79" t="s">
        <v>235</v>
      </c>
      <c r="T22" s="79" t="s">
        <v>83</v>
      </c>
      <c r="U22" s="79" t="s">
        <v>83</v>
      </c>
      <c r="V22" s="79" t="str">
        <f>+IF(ISERR(U22/T22*100),"N/A",ROUND(U22/T22*100,2))</f>
        <v>N/A</v>
      </c>
      <c r="W22" s="80" t="str">
        <f>+IF(ISERR(U22/S22*100),"N/A",ROUND(U22/S22*100,2))</f>
        <v>N/A</v>
      </c>
    </row>
    <row r="23" spans="2:27" ht="21.75" customHeight="1" thickTop="1" thickBot="1" x14ac:dyDescent="0.25">
      <c r="B23" s="59" t="s">
        <v>60</v>
      </c>
      <c r="C23" s="60"/>
      <c r="D23" s="60"/>
      <c r="E23" s="60"/>
      <c r="F23" s="60"/>
      <c r="G23" s="60"/>
      <c r="H23" s="61"/>
      <c r="I23" s="61"/>
      <c r="J23" s="61"/>
      <c r="K23" s="61"/>
      <c r="L23" s="61"/>
      <c r="M23" s="61"/>
      <c r="N23" s="61"/>
      <c r="O23" s="61"/>
      <c r="P23" s="61"/>
      <c r="Q23" s="61"/>
      <c r="R23" s="61"/>
      <c r="S23" s="61"/>
      <c r="T23" s="61"/>
      <c r="U23" s="61"/>
      <c r="V23" s="61"/>
      <c r="W23" s="62"/>
      <c r="X23" s="70"/>
    </row>
    <row r="24" spans="2:27" ht="29.25" customHeight="1" thickTop="1" thickBot="1" x14ac:dyDescent="0.25">
      <c r="B24" s="163" t="s">
        <v>2650</v>
      </c>
      <c r="C24" s="164"/>
      <c r="D24" s="164"/>
      <c r="E24" s="164"/>
      <c r="F24" s="164"/>
      <c r="G24" s="164"/>
      <c r="H24" s="164"/>
      <c r="I24" s="164"/>
      <c r="J24" s="164"/>
      <c r="K24" s="164"/>
      <c r="L24" s="164"/>
      <c r="M24" s="164"/>
      <c r="N24" s="164"/>
      <c r="O24" s="164"/>
      <c r="P24" s="164"/>
      <c r="Q24" s="165"/>
      <c r="R24" s="81" t="s">
        <v>42</v>
      </c>
      <c r="S24" s="169" t="s">
        <v>43</v>
      </c>
      <c r="T24" s="169"/>
      <c r="U24" s="82" t="s">
        <v>61</v>
      </c>
      <c r="V24" s="170" t="s">
        <v>62</v>
      </c>
      <c r="W24" s="171"/>
    </row>
    <row r="25" spans="2:27" ht="30.75" customHeight="1" thickBot="1" x14ac:dyDescent="0.25">
      <c r="B25" s="166"/>
      <c r="C25" s="167"/>
      <c r="D25" s="167"/>
      <c r="E25" s="167"/>
      <c r="F25" s="167"/>
      <c r="G25" s="167"/>
      <c r="H25" s="167"/>
      <c r="I25" s="167"/>
      <c r="J25" s="167"/>
      <c r="K25" s="167"/>
      <c r="L25" s="167"/>
      <c r="M25" s="167"/>
      <c r="N25" s="167"/>
      <c r="O25" s="167"/>
      <c r="P25" s="167"/>
      <c r="Q25" s="168"/>
      <c r="R25" s="83" t="s">
        <v>63</v>
      </c>
      <c r="S25" s="83" t="s">
        <v>63</v>
      </c>
      <c r="T25" s="83" t="s">
        <v>49</v>
      </c>
      <c r="U25" s="83" t="s">
        <v>63</v>
      </c>
      <c r="V25" s="83" t="s">
        <v>64</v>
      </c>
      <c r="W25" s="84" t="s">
        <v>65</v>
      </c>
      <c r="Y25" s="70"/>
    </row>
    <row r="26" spans="2:27" ht="23.25" customHeight="1" thickBot="1" x14ac:dyDescent="0.25">
      <c r="B26" s="172" t="s">
        <v>66</v>
      </c>
      <c r="C26" s="173"/>
      <c r="D26" s="173"/>
      <c r="E26" s="85" t="s">
        <v>699</v>
      </c>
      <c r="F26" s="85"/>
      <c r="G26" s="85"/>
      <c r="H26" s="86"/>
      <c r="I26" s="86"/>
      <c r="J26" s="86"/>
      <c r="K26" s="86"/>
      <c r="L26" s="86"/>
      <c r="M26" s="86"/>
      <c r="N26" s="86"/>
      <c r="O26" s="86"/>
      <c r="P26" s="87"/>
      <c r="Q26" s="87"/>
      <c r="R26" s="88" t="s">
        <v>700</v>
      </c>
      <c r="S26" s="88" t="s">
        <v>10</v>
      </c>
      <c r="T26" s="87"/>
      <c r="U26" s="88" t="s">
        <v>696</v>
      </c>
      <c r="V26" s="87"/>
      <c r="W26" s="89">
        <f>+IF(ISERR(U26/R26*100),"N/A",ROUND(U26/R26*100,2))</f>
        <v>474.34</v>
      </c>
    </row>
    <row r="27" spans="2:27" ht="26.25" customHeight="1" thickBot="1" x14ac:dyDescent="0.25">
      <c r="B27" s="174" t="s">
        <v>69</v>
      </c>
      <c r="C27" s="175"/>
      <c r="D27" s="175"/>
      <c r="E27" s="90" t="s">
        <v>699</v>
      </c>
      <c r="F27" s="90"/>
      <c r="G27" s="90"/>
      <c r="H27" s="91"/>
      <c r="I27" s="91"/>
      <c r="J27" s="91"/>
      <c r="K27" s="91"/>
      <c r="L27" s="91"/>
      <c r="M27" s="91"/>
      <c r="N27" s="91"/>
      <c r="O27" s="91"/>
      <c r="P27" s="92"/>
      <c r="Q27" s="92"/>
      <c r="R27" s="93" t="s">
        <v>698</v>
      </c>
      <c r="S27" s="93" t="s">
        <v>697</v>
      </c>
      <c r="T27" s="93">
        <f>+IF(ISERR(S27/R27*100),"N/A",ROUND(S27/R27*100,2))</f>
        <v>99.89</v>
      </c>
      <c r="U27" s="93" t="s">
        <v>696</v>
      </c>
      <c r="V27" s="93">
        <f>+IF(ISERR(U27/S27*100),"N/A",ROUND(U27/S27*100,2))</f>
        <v>99.91</v>
      </c>
      <c r="W27" s="94">
        <f>+IF(ISERR(U27/R27*100),"N/A",ROUND(U27/R27*100,2))</f>
        <v>99.79</v>
      </c>
    </row>
    <row r="28" spans="2:27" ht="22.5" customHeight="1" thickTop="1" thickBot="1" x14ac:dyDescent="0.25">
      <c r="B28" s="59" t="s">
        <v>71</v>
      </c>
      <c r="C28" s="60"/>
      <c r="D28" s="60"/>
      <c r="E28" s="60"/>
      <c r="F28" s="60"/>
      <c r="G28" s="60"/>
      <c r="H28" s="61"/>
      <c r="I28" s="61"/>
      <c r="J28" s="61"/>
      <c r="K28" s="61"/>
      <c r="L28" s="61"/>
      <c r="M28" s="61"/>
      <c r="N28" s="61"/>
      <c r="O28" s="61"/>
      <c r="P28" s="61"/>
      <c r="Q28" s="61"/>
      <c r="R28" s="61"/>
      <c r="S28" s="61"/>
      <c r="T28" s="61"/>
      <c r="U28" s="61"/>
      <c r="V28" s="61"/>
      <c r="W28" s="62"/>
    </row>
    <row r="29" spans="2:27" ht="37.5" customHeight="1" thickTop="1" x14ac:dyDescent="0.2">
      <c r="B29" s="157" t="s">
        <v>2561</v>
      </c>
      <c r="C29" s="158"/>
      <c r="D29" s="158"/>
      <c r="E29" s="158"/>
      <c r="F29" s="158"/>
      <c r="G29" s="158"/>
      <c r="H29" s="158"/>
      <c r="I29" s="158"/>
      <c r="J29" s="158"/>
      <c r="K29" s="158"/>
      <c r="L29" s="158"/>
      <c r="M29" s="158"/>
      <c r="N29" s="158"/>
      <c r="O29" s="158"/>
      <c r="P29" s="158"/>
      <c r="Q29" s="158"/>
      <c r="R29" s="158"/>
      <c r="S29" s="158"/>
      <c r="T29" s="158"/>
      <c r="U29" s="158"/>
      <c r="V29" s="158"/>
      <c r="W29" s="159"/>
    </row>
    <row r="30" spans="2:27" ht="108" customHeight="1" thickBot="1" x14ac:dyDescent="0.25">
      <c r="B30" s="176"/>
      <c r="C30" s="177"/>
      <c r="D30" s="177"/>
      <c r="E30" s="177"/>
      <c r="F30" s="177"/>
      <c r="G30" s="177"/>
      <c r="H30" s="177"/>
      <c r="I30" s="177"/>
      <c r="J30" s="177"/>
      <c r="K30" s="177"/>
      <c r="L30" s="177"/>
      <c r="M30" s="177"/>
      <c r="N30" s="177"/>
      <c r="O30" s="177"/>
      <c r="P30" s="177"/>
      <c r="Q30" s="177"/>
      <c r="R30" s="177"/>
      <c r="S30" s="177"/>
      <c r="T30" s="177"/>
      <c r="U30" s="177"/>
      <c r="V30" s="177"/>
      <c r="W30" s="178"/>
    </row>
    <row r="31" spans="2:27" ht="37.5" customHeight="1" thickTop="1" x14ac:dyDescent="0.2">
      <c r="B31" s="157" t="s">
        <v>2562</v>
      </c>
      <c r="C31" s="158"/>
      <c r="D31" s="158"/>
      <c r="E31" s="158"/>
      <c r="F31" s="158"/>
      <c r="G31" s="158"/>
      <c r="H31" s="158"/>
      <c r="I31" s="158"/>
      <c r="J31" s="158"/>
      <c r="K31" s="158"/>
      <c r="L31" s="158"/>
      <c r="M31" s="158"/>
      <c r="N31" s="158"/>
      <c r="O31" s="158"/>
      <c r="P31" s="158"/>
      <c r="Q31" s="158"/>
      <c r="R31" s="158"/>
      <c r="S31" s="158"/>
      <c r="T31" s="158"/>
      <c r="U31" s="158"/>
      <c r="V31" s="158"/>
      <c r="W31" s="159"/>
    </row>
    <row r="32" spans="2:27" ht="15" customHeight="1" thickBot="1" x14ac:dyDescent="0.25">
      <c r="B32" s="176"/>
      <c r="C32" s="177"/>
      <c r="D32" s="177"/>
      <c r="E32" s="177"/>
      <c r="F32" s="177"/>
      <c r="G32" s="177"/>
      <c r="H32" s="177"/>
      <c r="I32" s="177"/>
      <c r="J32" s="177"/>
      <c r="K32" s="177"/>
      <c r="L32" s="177"/>
      <c r="M32" s="177"/>
      <c r="N32" s="177"/>
      <c r="O32" s="177"/>
      <c r="P32" s="177"/>
      <c r="Q32" s="177"/>
      <c r="R32" s="177"/>
      <c r="S32" s="177"/>
      <c r="T32" s="177"/>
      <c r="U32" s="177"/>
      <c r="V32" s="177"/>
      <c r="W32" s="178"/>
    </row>
    <row r="33" spans="2:23" ht="37.5" customHeight="1" thickTop="1" x14ac:dyDescent="0.2">
      <c r="B33" s="157" t="s">
        <v>2563</v>
      </c>
      <c r="C33" s="158"/>
      <c r="D33" s="158"/>
      <c r="E33" s="158"/>
      <c r="F33" s="158"/>
      <c r="G33" s="158"/>
      <c r="H33" s="158"/>
      <c r="I33" s="158"/>
      <c r="J33" s="158"/>
      <c r="K33" s="158"/>
      <c r="L33" s="158"/>
      <c r="M33" s="158"/>
      <c r="N33" s="158"/>
      <c r="O33" s="158"/>
      <c r="P33" s="158"/>
      <c r="Q33" s="158"/>
      <c r="R33" s="158"/>
      <c r="S33" s="158"/>
      <c r="T33" s="158"/>
      <c r="U33" s="158"/>
      <c r="V33" s="158"/>
      <c r="W33" s="159"/>
    </row>
    <row r="34" spans="2:23" ht="62.25" customHeight="1" thickBot="1" x14ac:dyDescent="0.25">
      <c r="B34" s="160"/>
      <c r="C34" s="161"/>
      <c r="D34" s="161"/>
      <c r="E34" s="161"/>
      <c r="F34" s="161"/>
      <c r="G34" s="161"/>
      <c r="H34" s="161"/>
      <c r="I34" s="161"/>
      <c r="J34" s="161"/>
      <c r="K34" s="161"/>
      <c r="L34" s="161"/>
      <c r="M34" s="161"/>
      <c r="N34" s="161"/>
      <c r="O34" s="161"/>
      <c r="P34" s="161"/>
      <c r="Q34" s="161"/>
      <c r="R34" s="161"/>
      <c r="S34" s="161"/>
      <c r="T34" s="161"/>
      <c r="U34" s="161"/>
      <c r="V34" s="161"/>
      <c r="W34" s="162"/>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478</v>
      </c>
      <c r="D4" s="209" t="s">
        <v>477</v>
      </c>
      <c r="E4" s="209"/>
      <c r="F4" s="209"/>
      <c r="G4" s="209"/>
      <c r="H4" s="210"/>
      <c r="J4" s="211" t="s">
        <v>6</v>
      </c>
      <c r="K4" s="209"/>
      <c r="L4" s="64" t="s">
        <v>728</v>
      </c>
      <c r="M4" s="212" t="s">
        <v>727</v>
      </c>
      <c r="N4" s="212"/>
      <c r="O4" s="212"/>
      <c r="P4" s="212"/>
      <c r="Q4" s="213"/>
      <c r="R4" s="65"/>
      <c r="S4" s="214" t="s">
        <v>2342</v>
      </c>
      <c r="T4" s="215"/>
      <c r="U4" s="215"/>
      <c r="V4" s="202" t="s">
        <v>726</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717</v>
      </c>
      <c r="D6" s="198" t="s">
        <v>725</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724</v>
      </c>
      <c r="K8" s="71" t="s">
        <v>723</v>
      </c>
      <c r="L8" s="71" t="s">
        <v>722</v>
      </c>
      <c r="M8" s="71" t="s">
        <v>721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720</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719</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thickBot="1" x14ac:dyDescent="0.25">
      <c r="B21" s="179" t="s">
        <v>718</v>
      </c>
      <c r="C21" s="180"/>
      <c r="D21" s="180"/>
      <c r="E21" s="180"/>
      <c r="F21" s="180"/>
      <c r="G21" s="180"/>
      <c r="H21" s="180"/>
      <c r="I21" s="180"/>
      <c r="J21" s="180"/>
      <c r="K21" s="180"/>
      <c r="L21" s="180"/>
      <c r="M21" s="181" t="s">
        <v>717</v>
      </c>
      <c r="N21" s="181"/>
      <c r="O21" s="181" t="s">
        <v>49</v>
      </c>
      <c r="P21" s="181"/>
      <c r="Q21" s="181" t="s">
        <v>50</v>
      </c>
      <c r="R21" s="181"/>
      <c r="S21" s="79" t="s">
        <v>51</v>
      </c>
      <c r="T21" s="79" t="s">
        <v>239</v>
      </c>
      <c r="U21" s="79" t="s">
        <v>716</v>
      </c>
      <c r="V21" s="79">
        <f>+IF(ISERR(U21/T21*100),"N/A",ROUND(U21/T21*100,2))</f>
        <v>56.8</v>
      </c>
      <c r="W21" s="80">
        <f>+IF(ISERR(U21/S21*100),"N/A",ROUND(U21/S21*100,2))</f>
        <v>14.2</v>
      </c>
    </row>
    <row r="22" spans="2:27" ht="21.75" customHeight="1" thickTop="1" thickBot="1" x14ac:dyDescent="0.25">
      <c r="B22" s="59" t="s">
        <v>60</v>
      </c>
      <c r="C22" s="60"/>
      <c r="D22" s="60"/>
      <c r="E22" s="60"/>
      <c r="F22" s="60"/>
      <c r="G22" s="60"/>
      <c r="H22" s="61"/>
      <c r="I22" s="61"/>
      <c r="J22" s="61"/>
      <c r="K22" s="61"/>
      <c r="L22" s="61"/>
      <c r="M22" s="61"/>
      <c r="N22" s="61"/>
      <c r="O22" s="61"/>
      <c r="P22" s="61"/>
      <c r="Q22" s="61"/>
      <c r="R22" s="61"/>
      <c r="S22" s="61"/>
      <c r="T22" s="61"/>
      <c r="U22" s="61"/>
      <c r="V22" s="61"/>
      <c r="W22" s="62"/>
      <c r="X22" s="70"/>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81" t="s">
        <v>42</v>
      </c>
      <c r="S23" s="169" t="s">
        <v>43</v>
      </c>
      <c r="T23" s="169"/>
      <c r="U23" s="82" t="s">
        <v>61</v>
      </c>
      <c r="V23" s="170" t="s">
        <v>62</v>
      </c>
      <c r="W23" s="171"/>
    </row>
    <row r="24" spans="2:27" ht="30.75" customHeight="1" thickBot="1" x14ac:dyDescent="0.25">
      <c r="B24" s="166"/>
      <c r="C24" s="167"/>
      <c r="D24" s="167"/>
      <c r="E24" s="167"/>
      <c r="F24" s="167"/>
      <c r="G24" s="167"/>
      <c r="H24" s="167"/>
      <c r="I24" s="167"/>
      <c r="J24" s="167"/>
      <c r="K24" s="167"/>
      <c r="L24" s="167"/>
      <c r="M24" s="167"/>
      <c r="N24" s="167"/>
      <c r="O24" s="167"/>
      <c r="P24" s="167"/>
      <c r="Q24" s="168"/>
      <c r="R24" s="83" t="s">
        <v>63</v>
      </c>
      <c r="S24" s="83" t="s">
        <v>63</v>
      </c>
      <c r="T24" s="83" t="s">
        <v>49</v>
      </c>
      <c r="U24" s="83" t="s">
        <v>63</v>
      </c>
      <c r="V24" s="83" t="s">
        <v>64</v>
      </c>
      <c r="W24" s="84" t="s">
        <v>65</v>
      </c>
      <c r="Y24" s="70"/>
    </row>
    <row r="25" spans="2:27" ht="23.25" customHeight="1" thickBot="1" x14ac:dyDescent="0.25">
      <c r="B25" s="172" t="s">
        <v>66</v>
      </c>
      <c r="C25" s="173"/>
      <c r="D25" s="173"/>
      <c r="E25" s="85" t="s">
        <v>714</v>
      </c>
      <c r="F25" s="85"/>
      <c r="G25" s="85"/>
      <c r="H25" s="86"/>
      <c r="I25" s="86"/>
      <c r="J25" s="86"/>
      <c r="K25" s="86"/>
      <c r="L25" s="86"/>
      <c r="M25" s="86"/>
      <c r="N25" s="86"/>
      <c r="O25" s="86"/>
      <c r="P25" s="87"/>
      <c r="Q25" s="87"/>
      <c r="R25" s="88" t="s">
        <v>715</v>
      </c>
      <c r="S25" s="88" t="s">
        <v>10</v>
      </c>
      <c r="T25" s="87"/>
      <c r="U25" s="88" t="s">
        <v>711</v>
      </c>
      <c r="V25" s="87"/>
      <c r="W25" s="89">
        <f>+IF(ISERR(U25/R25*100),"N/A",ROUND(U25/R25*100,2))</f>
        <v>59.11</v>
      </c>
    </row>
    <row r="26" spans="2:27" ht="26.25" customHeight="1" thickBot="1" x14ac:dyDescent="0.25">
      <c r="B26" s="174" t="s">
        <v>69</v>
      </c>
      <c r="C26" s="175"/>
      <c r="D26" s="175"/>
      <c r="E26" s="90" t="s">
        <v>714</v>
      </c>
      <c r="F26" s="90"/>
      <c r="G26" s="90"/>
      <c r="H26" s="91"/>
      <c r="I26" s="91"/>
      <c r="J26" s="91"/>
      <c r="K26" s="91"/>
      <c r="L26" s="91"/>
      <c r="M26" s="91"/>
      <c r="N26" s="91"/>
      <c r="O26" s="91"/>
      <c r="P26" s="92"/>
      <c r="Q26" s="92"/>
      <c r="R26" s="93" t="s">
        <v>713</v>
      </c>
      <c r="S26" s="93" t="s">
        <v>712</v>
      </c>
      <c r="T26" s="93">
        <f>+IF(ISERR(S26/R26*100),"N/A",ROUND(S26/R26*100,2))</f>
        <v>72.56</v>
      </c>
      <c r="U26" s="93" t="s">
        <v>711</v>
      </c>
      <c r="V26" s="93">
        <f>+IF(ISERR(U26/S26*100),"N/A",ROUND(U26/S26*100,2))</f>
        <v>94.77</v>
      </c>
      <c r="W26" s="94">
        <f>+IF(ISERR(U26/R26*100),"N/A",ROUND(U26/R26*100,2))</f>
        <v>68.760000000000005</v>
      </c>
    </row>
    <row r="27" spans="2:27" ht="22.5" customHeight="1" thickTop="1" thickBot="1" x14ac:dyDescent="0.25">
      <c r="B27" s="59" t="s">
        <v>71</v>
      </c>
      <c r="C27" s="60"/>
      <c r="D27" s="60"/>
      <c r="E27" s="60"/>
      <c r="F27" s="60"/>
      <c r="G27" s="60"/>
      <c r="H27" s="61"/>
      <c r="I27" s="61"/>
      <c r="J27" s="61"/>
      <c r="K27" s="61"/>
      <c r="L27" s="61"/>
      <c r="M27" s="61"/>
      <c r="N27" s="61"/>
      <c r="O27" s="61"/>
      <c r="P27" s="61"/>
      <c r="Q27" s="61"/>
      <c r="R27" s="61"/>
      <c r="S27" s="61"/>
      <c r="T27" s="61"/>
      <c r="U27" s="61"/>
      <c r="V27" s="61"/>
      <c r="W27" s="62"/>
    </row>
    <row r="28" spans="2:27" ht="37.5" customHeight="1" thickTop="1" x14ac:dyDescent="0.2">
      <c r="B28" s="157" t="s">
        <v>2558</v>
      </c>
      <c r="C28" s="158"/>
      <c r="D28" s="158"/>
      <c r="E28" s="158"/>
      <c r="F28" s="158"/>
      <c r="G28" s="158"/>
      <c r="H28" s="158"/>
      <c r="I28" s="158"/>
      <c r="J28" s="158"/>
      <c r="K28" s="158"/>
      <c r="L28" s="158"/>
      <c r="M28" s="158"/>
      <c r="N28" s="158"/>
      <c r="O28" s="158"/>
      <c r="P28" s="158"/>
      <c r="Q28" s="158"/>
      <c r="R28" s="158"/>
      <c r="S28" s="158"/>
      <c r="T28" s="158"/>
      <c r="U28" s="158"/>
      <c r="V28" s="158"/>
      <c r="W28" s="159"/>
    </row>
    <row r="29" spans="2:27" ht="43.5" customHeight="1" thickBot="1" x14ac:dyDescent="0.2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7" ht="37.5" customHeight="1" thickTop="1" x14ac:dyDescent="0.2">
      <c r="B30" s="157" t="s">
        <v>2559</v>
      </c>
      <c r="C30" s="158"/>
      <c r="D30" s="158"/>
      <c r="E30" s="158"/>
      <c r="F30" s="158"/>
      <c r="G30" s="158"/>
      <c r="H30" s="158"/>
      <c r="I30" s="158"/>
      <c r="J30" s="158"/>
      <c r="K30" s="158"/>
      <c r="L30" s="158"/>
      <c r="M30" s="158"/>
      <c r="N30" s="158"/>
      <c r="O30" s="158"/>
      <c r="P30" s="158"/>
      <c r="Q30" s="158"/>
      <c r="R30" s="158"/>
      <c r="S30" s="158"/>
      <c r="T30" s="158"/>
      <c r="U30" s="158"/>
      <c r="V30" s="158"/>
      <c r="W30" s="159"/>
    </row>
    <row r="31" spans="2:27" ht="1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2560</v>
      </c>
      <c r="C32" s="158"/>
      <c r="D32" s="158"/>
      <c r="E32" s="158"/>
      <c r="F32" s="158"/>
      <c r="G32" s="158"/>
      <c r="H32" s="158"/>
      <c r="I32" s="158"/>
      <c r="J32" s="158"/>
      <c r="K32" s="158"/>
      <c r="L32" s="158"/>
      <c r="M32" s="158"/>
      <c r="N32" s="158"/>
      <c r="O32" s="158"/>
      <c r="P32" s="158"/>
      <c r="Q32" s="158"/>
      <c r="R32" s="158"/>
      <c r="S32" s="158"/>
      <c r="T32" s="158"/>
      <c r="U32" s="158"/>
      <c r="V32" s="158"/>
      <c r="W32" s="159"/>
    </row>
    <row r="33" spans="2:23" ht="15.75" thickBot="1" x14ac:dyDescent="0.25">
      <c r="B33" s="160"/>
      <c r="C33" s="161"/>
      <c r="D33" s="161"/>
      <c r="E33" s="161"/>
      <c r="F33" s="161"/>
      <c r="G33" s="161"/>
      <c r="H33" s="161"/>
      <c r="I33" s="161"/>
      <c r="J33" s="161"/>
      <c r="K33" s="161"/>
      <c r="L33" s="161"/>
      <c r="M33" s="161"/>
      <c r="N33" s="161"/>
      <c r="O33" s="161"/>
      <c r="P33" s="161"/>
      <c r="Q33" s="161"/>
      <c r="R33" s="161"/>
      <c r="S33" s="161"/>
      <c r="T33" s="161"/>
      <c r="U33" s="161"/>
      <c r="V33" s="161"/>
      <c r="W33" s="16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478</v>
      </c>
      <c r="D4" s="209" t="s">
        <v>477</v>
      </c>
      <c r="E4" s="209"/>
      <c r="F4" s="209"/>
      <c r="G4" s="209"/>
      <c r="H4" s="210"/>
      <c r="J4" s="211" t="s">
        <v>6</v>
      </c>
      <c r="K4" s="209"/>
      <c r="L4" s="64" t="s">
        <v>741</v>
      </c>
      <c r="M4" s="212" t="s">
        <v>740</v>
      </c>
      <c r="N4" s="212"/>
      <c r="O4" s="212"/>
      <c r="P4" s="212"/>
      <c r="Q4" s="213"/>
      <c r="R4" s="65"/>
      <c r="S4" s="214" t="s">
        <v>2342</v>
      </c>
      <c r="T4" s="215"/>
      <c r="U4" s="215"/>
      <c r="V4" s="202" t="s">
        <v>739</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733</v>
      </c>
      <c r="D6" s="198" t="s">
        <v>738</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737</v>
      </c>
      <c r="K8" s="71" t="s">
        <v>91</v>
      </c>
      <c r="L8" s="71" t="s">
        <v>737</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252" customHeight="1" thickTop="1" thickBot="1" x14ac:dyDescent="0.25">
      <c r="B10" s="72" t="s">
        <v>22</v>
      </c>
      <c r="C10" s="202" t="s">
        <v>736</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575</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735</v>
      </c>
      <c r="C21" s="180"/>
      <c r="D21" s="180"/>
      <c r="E21" s="180"/>
      <c r="F21" s="180"/>
      <c r="G21" s="180"/>
      <c r="H21" s="180"/>
      <c r="I21" s="180"/>
      <c r="J21" s="180"/>
      <c r="K21" s="180"/>
      <c r="L21" s="180"/>
      <c r="M21" s="181" t="s">
        <v>733</v>
      </c>
      <c r="N21" s="181"/>
      <c r="O21" s="181" t="s">
        <v>49</v>
      </c>
      <c r="P21" s="181"/>
      <c r="Q21" s="181" t="s">
        <v>65</v>
      </c>
      <c r="R21" s="181"/>
      <c r="S21" s="79" t="s">
        <v>235</v>
      </c>
      <c r="T21" s="79" t="s">
        <v>83</v>
      </c>
      <c r="U21" s="79" t="s">
        <v>83</v>
      </c>
      <c r="V21" s="79" t="str">
        <f>+IF(ISERR(U21/T21*100),"N/A",ROUND(U21/T21*100,2))</f>
        <v>N/A</v>
      </c>
      <c r="W21" s="80" t="str">
        <f>+IF(ISERR(U21/S21*100),"N/A",ROUND(U21/S21*100,2))</f>
        <v>N/A</v>
      </c>
    </row>
    <row r="22" spans="2:27" ht="56.25" customHeight="1" thickBot="1" x14ac:dyDescent="0.25">
      <c r="B22" s="179" t="s">
        <v>734</v>
      </c>
      <c r="C22" s="180"/>
      <c r="D22" s="180"/>
      <c r="E22" s="180"/>
      <c r="F22" s="180"/>
      <c r="G22" s="180"/>
      <c r="H22" s="180"/>
      <c r="I22" s="180"/>
      <c r="J22" s="180"/>
      <c r="K22" s="180"/>
      <c r="L22" s="180"/>
      <c r="M22" s="181" t="s">
        <v>733</v>
      </c>
      <c r="N22" s="181"/>
      <c r="O22" s="181" t="s">
        <v>49</v>
      </c>
      <c r="P22" s="181"/>
      <c r="Q22" s="181" t="s">
        <v>65</v>
      </c>
      <c r="R22" s="181"/>
      <c r="S22" s="79" t="s">
        <v>235</v>
      </c>
      <c r="T22" s="79" t="s">
        <v>83</v>
      </c>
      <c r="U22" s="79" t="s">
        <v>83</v>
      </c>
      <c r="V22" s="79" t="str">
        <f>+IF(ISERR(U22/T22*100),"N/A",ROUND(U22/T22*100,2))</f>
        <v>N/A</v>
      </c>
      <c r="W22" s="80" t="str">
        <f>+IF(ISERR(U22/S22*100),"N/A",ROUND(U22/S22*100,2))</f>
        <v>N/A</v>
      </c>
    </row>
    <row r="23" spans="2:27" ht="21.75" customHeight="1" thickTop="1" thickBot="1" x14ac:dyDescent="0.25">
      <c r="B23" s="59" t="s">
        <v>60</v>
      </c>
      <c r="C23" s="60"/>
      <c r="D23" s="60"/>
      <c r="E23" s="60"/>
      <c r="F23" s="60"/>
      <c r="G23" s="60"/>
      <c r="H23" s="61"/>
      <c r="I23" s="61"/>
      <c r="J23" s="61"/>
      <c r="K23" s="61"/>
      <c r="L23" s="61"/>
      <c r="M23" s="61"/>
      <c r="N23" s="61"/>
      <c r="O23" s="61"/>
      <c r="P23" s="61"/>
      <c r="Q23" s="61"/>
      <c r="R23" s="61"/>
      <c r="S23" s="61"/>
      <c r="T23" s="61"/>
      <c r="U23" s="61"/>
      <c r="V23" s="61"/>
      <c r="W23" s="62"/>
      <c r="X23" s="70"/>
    </row>
    <row r="24" spans="2:27" ht="29.25" customHeight="1" thickTop="1" thickBot="1" x14ac:dyDescent="0.25">
      <c r="B24" s="163" t="s">
        <v>2650</v>
      </c>
      <c r="C24" s="164"/>
      <c r="D24" s="164"/>
      <c r="E24" s="164"/>
      <c r="F24" s="164"/>
      <c r="G24" s="164"/>
      <c r="H24" s="164"/>
      <c r="I24" s="164"/>
      <c r="J24" s="164"/>
      <c r="K24" s="164"/>
      <c r="L24" s="164"/>
      <c r="M24" s="164"/>
      <c r="N24" s="164"/>
      <c r="O24" s="164"/>
      <c r="P24" s="164"/>
      <c r="Q24" s="165"/>
      <c r="R24" s="81" t="s">
        <v>42</v>
      </c>
      <c r="S24" s="169" t="s">
        <v>43</v>
      </c>
      <c r="T24" s="169"/>
      <c r="U24" s="82" t="s">
        <v>61</v>
      </c>
      <c r="V24" s="170" t="s">
        <v>62</v>
      </c>
      <c r="W24" s="171"/>
    </row>
    <row r="25" spans="2:27" ht="30.75" customHeight="1" thickBot="1" x14ac:dyDescent="0.25">
      <c r="B25" s="166"/>
      <c r="C25" s="167"/>
      <c r="D25" s="167"/>
      <c r="E25" s="167"/>
      <c r="F25" s="167"/>
      <c r="G25" s="167"/>
      <c r="H25" s="167"/>
      <c r="I25" s="167"/>
      <c r="J25" s="167"/>
      <c r="K25" s="167"/>
      <c r="L25" s="167"/>
      <c r="M25" s="167"/>
      <c r="N25" s="167"/>
      <c r="O25" s="167"/>
      <c r="P25" s="167"/>
      <c r="Q25" s="168"/>
      <c r="R25" s="83" t="s">
        <v>63</v>
      </c>
      <c r="S25" s="83" t="s">
        <v>63</v>
      </c>
      <c r="T25" s="83" t="s">
        <v>49</v>
      </c>
      <c r="U25" s="83" t="s">
        <v>63</v>
      </c>
      <c r="V25" s="83" t="s">
        <v>64</v>
      </c>
      <c r="W25" s="84" t="s">
        <v>65</v>
      </c>
      <c r="Y25" s="70"/>
    </row>
    <row r="26" spans="2:27" ht="23.25" customHeight="1" thickBot="1" x14ac:dyDescent="0.25">
      <c r="B26" s="172" t="s">
        <v>66</v>
      </c>
      <c r="C26" s="173"/>
      <c r="D26" s="173"/>
      <c r="E26" s="85" t="s">
        <v>731</v>
      </c>
      <c r="F26" s="85"/>
      <c r="G26" s="85"/>
      <c r="H26" s="86"/>
      <c r="I26" s="86"/>
      <c r="J26" s="86"/>
      <c r="K26" s="86"/>
      <c r="L26" s="86"/>
      <c r="M26" s="86"/>
      <c r="N26" s="86"/>
      <c r="O26" s="86"/>
      <c r="P26" s="87"/>
      <c r="Q26" s="87"/>
      <c r="R26" s="88" t="s">
        <v>732</v>
      </c>
      <c r="S26" s="88" t="s">
        <v>10</v>
      </c>
      <c r="T26" s="87"/>
      <c r="U26" s="88" t="s">
        <v>729</v>
      </c>
      <c r="V26" s="87"/>
      <c r="W26" s="89">
        <f>+IF(ISERR(U26/R26*100),"N/A",ROUND(U26/R26*100,2))</f>
        <v>82.28</v>
      </c>
    </row>
    <row r="27" spans="2:27" ht="26.25" customHeight="1" thickBot="1" x14ac:dyDescent="0.25">
      <c r="B27" s="174" t="s">
        <v>69</v>
      </c>
      <c r="C27" s="175"/>
      <c r="D27" s="175"/>
      <c r="E27" s="90" t="s">
        <v>731</v>
      </c>
      <c r="F27" s="90"/>
      <c r="G27" s="90"/>
      <c r="H27" s="91"/>
      <c r="I27" s="91"/>
      <c r="J27" s="91"/>
      <c r="K27" s="91"/>
      <c r="L27" s="91"/>
      <c r="M27" s="91"/>
      <c r="N27" s="91"/>
      <c r="O27" s="91"/>
      <c r="P27" s="92"/>
      <c r="Q27" s="92"/>
      <c r="R27" s="93" t="s">
        <v>730</v>
      </c>
      <c r="S27" s="93" t="s">
        <v>729</v>
      </c>
      <c r="T27" s="93">
        <f>+IF(ISERR(S27/R27*100),"N/A",ROUND(S27/R27*100,2))</f>
        <v>84.19</v>
      </c>
      <c r="U27" s="93" t="s">
        <v>729</v>
      </c>
      <c r="V27" s="93">
        <f>+IF(ISERR(U27/S27*100),"N/A",ROUND(U27/S27*100,2))</f>
        <v>100</v>
      </c>
      <c r="W27" s="94">
        <f>+IF(ISERR(U27/R27*100),"N/A",ROUND(U27/R27*100,2))</f>
        <v>84.19</v>
      </c>
    </row>
    <row r="28" spans="2:27" ht="22.5" customHeight="1" thickTop="1" thickBot="1" x14ac:dyDescent="0.25">
      <c r="B28" s="59" t="s">
        <v>71</v>
      </c>
      <c r="C28" s="60"/>
      <c r="D28" s="60"/>
      <c r="E28" s="60"/>
      <c r="F28" s="60"/>
      <c r="G28" s="60"/>
      <c r="H28" s="61"/>
      <c r="I28" s="61"/>
      <c r="J28" s="61"/>
      <c r="K28" s="61"/>
      <c r="L28" s="61"/>
      <c r="M28" s="61"/>
      <c r="N28" s="61"/>
      <c r="O28" s="61"/>
      <c r="P28" s="61"/>
      <c r="Q28" s="61"/>
      <c r="R28" s="61"/>
      <c r="S28" s="61"/>
      <c r="T28" s="61"/>
      <c r="U28" s="61"/>
      <c r="V28" s="61"/>
      <c r="W28" s="62"/>
    </row>
    <row r="29" spans="2:27" ht="37.5" customHeight="1" thickTop="1" x14ac:dyDescent="0.2">
      <c r="B29" s="157" t="s">
        <v>2555</v>
      </c>
      <c r="C29" s="158"/>
      <c r="D29" s="158"/>
      <c r="E29" s="158"/>
      <c r="F29" s="158"/>
      <c r="G29" s="158"/>
      <c r="H29" s="158"/>
      <c r="I29" s="158"/>
      <c r="J29" s="158"/>
      <c r="K29" s="158"/>
      <c r="L29" s="158"/>
      <c r="M29" s="158"/>
      <c r="N29" s="158"/>
      <c r="O29" s="158"/>
      <c r="P29" s="158"/>
      <c r="Q29" s="158"/>
      <c r="R29" s="158"/>
      <c r="S29" s="158"/>
      <c r="T29" s="158"/>
      <c r="U29" s="158"/>
      <c r="V29" s="158"/>
      <c r="W29" s="159"/>
    </row>
    <row r="30" spans="2:27" ht="121.5" customHeight="1" thickBot="1" x14ac:dyDescent="0.25">
      <c r="B30" s="176"/>
      <c r="C30" s="177"/>
      <c r="D30" s="177"/>
      <c r="E30" s="177"/>
      <c r="F30" s="177"/>
      <c r="G30" s="177"/>
      <c r="H30" s="177"/>
      <c r="I30" s="177"/>
      <c r="J30" s="177"/>
      <c r="K30" s="177"/>
      <c r="L30" s="177"/>
      <c r="M30" s="177"/>
      <c r="N30" s="177"/>
      <c r="O30" s="177"/>
      <c r="P30" s="177"/>
      <c r="Q30" s="177"/>
      <c r="R30" s="177"/>
      <c r="S30" s="177"/>
      <c r="T30" s="177"/>
      <c r="U30" s="177"/>
      <c r="V30" s="177"/>
      <c r="W30" s="178"/>
    </row>
    <row r="31" spans="2:27" ht="37.5" customHeight="1" thickTop="1" x14ac:dyDescent="0.2">
      <c r="B31" s="157" t="s">
        <v>2556</v>
      </c>
      <c r="C31" s="158"/>
      <c r="D31" s="158"/>
      <c r="E31" s="158"/>
      <c r="F31" s="158"/>
      <c r="G31" s="158"/>
      <c r="H31" s="158"/>
      <c r="I31" s="158"/>
      <c r="J31" s="158"/>
      <c r="K31" s="158"/>
      <c r="L31" s="158"/>
      <c r="M31" s="158"/>
      <c r="N31" s="158"/>
      <c r="O31" s="158"/>
      <c r="P31" s="158"/>
      <c r="Q31" s="158"/>
      <c r="R31" s="158"/>
      <c r="S31" s="158"/>
      <c r="T31" s="158"/>
      <c r="U31" s="158"/>
      <c r="V31" s="158"/>
      <c r="W31" s="159"/>
    </row>
    <row r="32" spans="2:27" ht="49.5" customHeight="1" thickBot="1" x14ac:dyDescent="0.25">
      <c r="B32" s="176"/>
      <c r="C32" s="177"/>
      <c r="D32" s="177"/>
      <c r="E32" s="177"/>
      <c r="F32" s="177"/>
      <c r="G32" s="177"/>
      <c r="H32" s="177"/>
      <c r="I32" s="177"/>
      <c r="J32" s="177"/>
      <c r="K32" s="177"/>
      <c r="L32" s="177"/>
      <c r="M32" s="177"/>
      <c r="N32" s="177"/>
      <c r="O32" s="177"/>
      <c r="P32" s="177"/>
      <c r="Q32" s="177"/>
      <c r="R32" s="177"/>
      <c r="S32" s="177"/>
      <c r="T32" s="177"/>
      <c r="U32" s="177"/>
      <c r="V32" s="177"/>
      <c r="W32" s="178"/>
    </row>
    <row r="33" spans="2:23" ht="37.5" customHeight="1" thickTop="1" x14ac:dyDescent="0.2">
      <c r="B33" s="157" t="s">
        <v>2557</v>
      </c>
      <c r="C33" s="158"/>
      <c r="D33" s="158"/>
      <c r="E33" s="158"/>
      <c r="F33" s="158"/>
      <c r="G33" s="158"/>
      <c r="H33" s="158"/>
      <c r="I33" s="158"/>
      <c r="J33" s="158"/>
      <c r="K33" s="158"/>
      <c r="L33" s="158"/>
      <c r="M33" s="158"/>
      <c r="N33" s="158"/>
      <c r="O33" s="158"/>
      <c r="P33" s="158"/>
      <c r="Q33" s="158"/>
      <c r="R33" s="158"/>
      <c r="S33" s="158"/>
      <c r="T33" s="158"/>
      <c r="U33" s="158"/>
      <c r="V33" s="158"/>
      <c r="W33" s="159"/>
    </row>
    <row r="34" spans="2:23" ht="46.5" customHeight="1" thickBot="1" x14ac:dyDescent="0.25">
      <c r="B34" s="160"/>
      <c r="C34" s="161"/>
      <c r="D34" s="161"/>
      <c r="E34" s="161"/>
      <c r="F34" s="161"/>
      <c r="G34" s="161"/>
      <c r="H34" s="161"/>
      <c r="I34" s="161"/>
      <c r="J34" s="161"/>
      <c r="K34" s="161"/>
      <c r="L34" s="161"/>
      <c r="M34" s="161"/>
      <c r="N34" s="161"/>
      <c r="O34" s="161"/>
      <c r="P34" s="161"/>
      <c r="Q34" s="161"/>
      <c r="R34" s="161"/>
      <c r="S34" s="161"/>
      <c r="T34" s="161"/>
      <c r="U34" s="161"/>
      <c r="V34" s="161"/>
      <c r="W34" s="162"/>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478</v>
      </c>
      <c r="D4" s="209" t="s">
        <v>477</v>
      </c>
      <c r="E4" s="209"/>
      <c r="F4" s="209"/>
      <c r="G4" s="209"/>
      <c r="H4" s="210"/>
      <c r="J4" s="211" t="s">
        <v>6</v>
      </c>
      <c r="K4" s="209"/>
      <c r="L4" s="64" t="s">
        <v>755</v>
      </c>
      <c r="M4" s="212" t="s">
        <v>754</v>
      </c>
      <c r="N4" s="212"/>
      <c r="O4" s="212"/>
      <c r="P4" s="212"/>
      <c r="Q4" s="213"/>
      <c r="R4" s="65"/>
      <c r="S4" s="214" t="s">
        <v>2342</v>
      </c>
      <c r="T4" s="215"/>
      <c r="U4" s="215"/>
      <c r="V4" s="202" t="s">
        <v>753</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747</v>
      </c>
      <c r="D6" s="198" t="s">
        <v>752</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751</v>
      </c>
      <c r="K8" s="71" t="s">
        <v>750</v>
      </c>
      <c r="L8" s="71" t="s">
        <v>91</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749</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575</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thickBot="1" x14ac:dyDescent="0.25">
      <c r="B21" s="179" t="s">
        <v>748</v>
      </c>
      <c r="C21" s="180"/>
      <c r="D21" s="180"/>
      <c r="E21" s="180"/>
      <c r="F21" s="180"/>
      <c r="G21" s="180"/>
      <c r="H21" s="180"/>
      <c r="I21" s="180"/>
      <c r="J21" s="180"/>
      <c r="K21" s="180"/>
      <c r="L21" s="180"/>
      <c r="M21" s="181" t="s">
        <v>747</v>
      </c>
      <c r="N21" s="181"/>
      <c r="O21" s="181" t="s">
        <v>49</v>
      </c>
      <c r="P21" s="181"/>
      <c r="Q21" s="181" t="s">
        <v>50</v>
      </c>
      <c r="R21" s="181"/>
      <c r="S21" s="79" t="s">
        <v>592</v>
      </c>
      <c r="T21" s="79" t="s">
        <v>592</v>
      </c>
      <c r="U21" s="79" t="s">
        <v>129</v>
      </c>
      <c r="V21" s="79">
        <f>+IF(ISERR(U21/T21*100),"N/A",ROUND(U21/T21*100,2))</f>
        <v>0</v>
      </c>
      <c r="W21" s="80">
        <f>+IF(ISERR(U21/S21*100),"N/A",ROUND(U21/S21*100,2))</f>
        <v>0</v>
      </c>
    </row>
    <row r="22" spans="2:27" ht="21.75" customHeight="1" thickTop="1" thickBot="1" x14ac:dyDescent="0.25">
      <c r="B22" s="59" t="s">
        <v>60</v>
      </c>
      <c r="C22" s="60"/>
      <c r="D22" s="60"/>
      <c r="E22" s="60"/>
      <c r="F22" s="60"/>
      <c r="G22" s="60"/>
      <c r="H22" s="61"/>
      <c r="I22" s="61"/>
      <c r="J22" s="61"/>
      <c r="K22" s="61"/>
      <c r="L22" s="61"/>
      <c r="M22" s="61"/>
      <c r="N22" s="61"/>
      <c r="O22" s="61"/>
      <c r="P22" s="61"/>
      <c r="Q22" s="61"/>
      <c r="R22" s="61"/>
      <c r="S22" s="61"/>
      <c r="T22" s="61"/>
      <c r="U22" s="61"/>
      <c r="V22" s="61"/>
      <c r="W22" s="62"/>
      <c r="X22" s="70"/>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81" t="s">
        <v>42</v>
      </c>
      <c r="S23" s="169" t="s">
        <v>43</v>
      </c>
      <c r="T23" s="169"/>
      <c r="U23" s="82" t="s">
        <v>61</v>
      </c>
      <c r="V23" s="170" t="s">
        <v>62</v>
      </c>
      <c r="W23" s="171"/>
    </row>
    <row r="24" spans="2:27" ht="30.75" customHeight="1" thickBot="1" x14ac:dyDescent="0.25">
      <c r="B24" s="166"/>
      <c r="C24" s="167"/>
      <c r="D24" s="167"/>
      <c r="E24" s="167"/>
      <c r="F24" s="167"/>
      <c r="G24" s="167"/>
      <c r="H24" s="167"/>
      <c r="I24" s="167"/>
      <c r="J24" s="167"/>
      <c r="K24" s="167"/>
      <c r="L24" s="167"/>
      <c r="M24" s="167"/>
      <c r="N24" s="167"/>
      <c r="O24" s="167"/>
      <c r="P24" s="167"/>
      <c r="Q24" s="168"/>
      <c r="R24" s="83" t="s">
        <v>63</v>
      </c>
      <c r="S24" s="83" t="s">
        <v>63</v>
      </c>
      <c r="T24" s="83" t="s">
        <v>49</v>
      </c>
      <c r="U24" s="83" t="s">
        <v>63</v>
      </c>
      <c r="V24" s="83" t="s">
        <v>64</v>
      </c>
      <c r="W24" s="84" t="s">
        <v>65</v>
      </c>
      <c r="Y24" s="70"/>
    </row>
    <row r="25" spans="2:27" ht="23.25" customHeight="1" thickBot="1" x14ac:dyDescent="0.25">
      <c r="B25" s="172" t="s">
        <v>66</v>
      </c>
      <c r="C25" s="173"/>
      <c r="D25" s="173"/>
      <c r="E25" s="85" t="s">
        <v>745</v>
      </c>
      <c r="F25" s="85"/>
      <c r="G25" s="85"/>
      <c r="H25" s="86"/>
      <c r="I25" s="86"/>
      <c r="J25" s="86"/>
      <c r="K25" s="86"/>
      <c r="L25" s="86"/>
      <c r="M25" s="86"/>
      <c r="N25" s="86"/>
      <c r="O25" s="86"/>
      <c r="P25" s="87"/>
      <c r="Q25" s="87"/>
      <c r="R25" s="88" t="s">
        <v>746</v>
      </c>
      <c r="S25" s="88" t="s">
        <v>10</v>
      </c>
      <c r="T25" s="87"/>
      <c r="U25" s="88" t="s">
        <v>742</v>
      </c>
      <c r="V25" s="87"/>
      <c r="W25" s="89">
        <f>+IF(ISERR(U25/R25*100),"N/A",ROUND(U25/R25*100,2))</f>
        <v>79.72</v>
      </c>
    </row>
    <row r="26" spans="2:27" ht="26.25" customHeight="1" thickBot="1" x14ac:dyDescent="0.25">
      <c r="B26" s="174" t="s">
        <v>69</v>
      </c>
      <c r="C26" s="175"/>
      <c r="D26" s="175"/>
      <c r="E26" s="90" t="s">
        <v>745</v>
      </c>
      <c r="F26" s="90"/>
      <c r="G26" s="90"/>
      <c r="H26" s="91"/>
      <c r="I26" s="91"/>
      <c r="J26" s="91"/>
      <c r="K26" s="91"/>
      <c r="L26" s="91"/>
      <c r="M26" s="91"/>
      <c r="N26" s="91"/>
      <c r="O26" s="91"/>
      <c r="P26" s="92"/>
      <c r="Q26" s="92"/>
      <c r="R26" s="93" t="s">
        <v>744</v>
      </c>
      <c r="S26" s="93" t="s">
        <v>743</v>
      </c>
      <c r="T26" s="93">
        <f>+IF(ISERR(S26/R26*100),"N/A",ROUND(S26/R26*100,2))</f>
        <v>82.81</v>
      </c>
      <c r="U26" s="93" t="s">
        <v>742</v>
      </c>
      <c r="V26" s="93">
        <f>+IF(ISERR(U26/S26*100),"N/A",ROUND(U26/S26*100,2))</f>
        <v>96.79</v>
      </c>
      <c r="W26" s="94">
        <f>+IF(ISERR(U26/R26*100),"N/A",ROUND(U26/R26*100,2))</f>
        <v>80.16</v>
      </c>
    </row>
    <row r="27" spans="2:27" ht="22.5" customHeight="1" thickTop="1" thickBot="1" x14ac:dyDescent="0.25">
      <c r="B27" s="59" t="s">
        <v>71</v>
      </c>
      <c r="C27" s="60"/>
      <c r="D27" s="60"/>
      <c r="E27" s="60"/>
      <c r="F27" s="60"/>
      <c r="G27" s="60"/>
      <c r="H27" s="61"/>
      <c r="I27" s="61"/>
      <c r="J27" s="61"/>
      <c r="K27" s="61"/>
      <c r="L27" s="61"/>
      <c r="M27" s="61"/>
      <c r="N27" s="61"/>
      <c r="O27" s="61"/>
      <c r="P27" s="61"/>
      <c r="Q27" s="61"/>
      <c r="R27" s="61"/>
      <c r="S27" s="61"/>
      <c r="T27" s="61"/>
      <c r="U27" s="61"/>
      <c r="V27" s="61"/>
      <c r="W27" s="62"/>
    </row>
    <row r="28" spans="2:27" ht="37.5" customHeight="1" thickTop="1" x14ac:dyDescent="0.2">
      <c r="B28" s="157" t="s">
        <v>2552</v>
      </c>
      <c r="C28" s="158"/>
      <c r="D28" s="158"/>
      <c r="E28" s="158"/>
      <c r="F28" s="158"/>
      <c r="G28" s="158"/>
      <c r="H28" s="158"/>
      <c r="I28" s="158"/>
      <c r="J28" s="158"/>
      <c r="K28" s="158"/>
      <c r="L28" s="158"/>
      <c r="M28" s="158"/>
      <c r="N28" s="158"/>
      <c r="O28" s="158"/>
      <c r="P28" s="158"/>
      <c r="Q28" s="158"/>
      <c r="R28" s="158"/>
      <c r="S28" s="158"/>
      <c r="T28" s="158"/>
      <c r="U28" s="158"/>
      <c r="V28" s="158"/>
      <c r="W28" s="159"/>
    </row>
    <row r="29" spans="2:27" ht="94.5" customHeight="1" thickBot="1" x14ac:dyDescent="0.2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7" ht="37.5" customHeight="1" thickTop="1" x14ac:dyDescent="0.2">
      <c r="B30" s="157" t="s">
        <v>2553</v>
      </c>
      <c r="C30" s="158"/>
      <c r="D30" s="158"/>
      <c r="E30" s="158"/>
      <c r="F30" s="158"/>
      <c r="G30" s="158"/>
      <c r="H30" s="158"/>
      <c r="I30" s="158"/>
      <c r="J30" s="158"/>
      <c r="K30" s="158"/>
      <c r="L30" s="158"/>
      <c r="M30" s="158"/>
      <c r="N30" s="158"/>
      <c r="O30" s="158"/>
      <c r="P30" s="158"/>
      <c r="Q30" s="158"/>
      <c r="R30" s="158"/>
      <c r="S30" s="158"/>
      <c r="T30" s="158"/>
      <c r="U30" s="158"/>
      <c r="V30" s="158"/>
      <c r="W30" s="159"/>
    </row>
    <row r="31" spans="2:27" ht="65.2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2554</v>
      </c>
      <c r="C32" s="158"/>
      <c r="D32" s="158"/>
      <c r="E32" s="158"/>
      <c r="F32" s="158"/>
      <c r="G32" s="158"/>
      <c r="H32" s="158"/>
      <c r="I32" s="158"/>
      <c r="J32" s="158"/>
      <c r="K32" s="158"/>
      <c r="L32" s="158"/>
      <c r="M32" s="158"/>
      <c r="N32" s="158"/>
      <c r="O32" s="158"/>
      <c r="P32" s="158"/>
      <c r="Q32" s="158"/>
      <c r="R32" s="158"/>
      <c r="S32" s="158"/>
      <c r="T32" s="158"/>
      <c r="U32" s="158"/>
      <c r="V32" s="158"/>
      <c r="W32" s="159"/>
    </row>
    <row r="33" spans="2:23" ht="78.75" customHeight="1" thickBot="1" x14ac:dyDescent="0.25">
      <c r="B33" s="160"/>
      <c r="C33" s="161"/>
      <c r="D33" s="161"/>
      <c r="E33" s="161"/>
      <c r="F33" s="161"/>
      <c r="G33" s="161"/>
      <c r="H33" s="161"/>
      <c r="I33" s="161"/>
      <c r="J33" s="161"/>
      <c r="K33" s="161"/>
      <c r="L33" s="161"/>
      <c r="M33" s="161"/>
      <c r="N33" s="161"/>
      <c r="O33" s="161"/>
      <c r="P33" s="161"/>
      <c r="Q33" s="161"/>
      <c r="R33" s="161"/>
      <c r="S33" s="161"/>
      <c r="T33" s="161"/>
      <c r="U33" s="161"/>
      <c r="V33" s="161"/>
      <c r="W33" s="16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478</v>
      </c>
      <c r="D4" s="209" t="s">
        <v>477</v>
      </c>
      <c r="E4" s="209"/>
      <c r="F4" s="209"/>
      <c r="G4" s="209"/>
      <c r="H4" s="210"/>
      <c r="J4" s="211" t="s">
        <v>6</v>
      </c>
      <c r="K4" s="209"/>
      <c r="L4" s="64" t="s">
        <v>768</v>
      </c>
      <c r="M4" s="212" t="s">
        <v>767</v>
      </c>
      <c r="N4" s="212"/>
      <c r="O4" s="212"/>
      <c r="P4" s="212"/>
      <c r="Q4" s="213"/>
      <c r="R4" s="65"/>
      <c r="S4" s="214" t="s">
        <v>2342</v>
      </c>
      <c r="T4" s="215"/>
      <c r="U4" s="215"/>
      <c r="V4" s="202" t="s">
        <v>766</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593</v>
      </c>
      <c r="D6" s="198" t="s">
        <v>601</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765</v>
      </c>
      <c r="K8" s="71" t="s">
        <v>765</v>
      </c>
      <c r="L8" s="71" t="s">
        <v>764</v>
      </c>
      <c r="M8" s="71" t="s">
        <v>763</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762</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595</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thickBot="1" x14ac:dyDescent="0.25">
      <c r="B21" s="179" t="s">
        <v>761</v>
      </c>
      <c r="C21" s="180"/>
      <c r="D21" s="180"/>
      <c r="E21" s="180"/>
      <c r="F21" s="180"/>
      <c r="G21" s="180"/>
      <c r="H21" s="180"/>
      <c r="I21" s="180"/>
      <c r="J21" s="180"/>
      <c r="K21" s="180"/>
      <c r="L21" s="180"/>
      <c r="M21" s="181" t="s">
        <v>593</v>
      </c>
      <c r="N21" s="181"/>
      <c r="O21" s="181" t="s">
        <v>760</v>
      </c>
      <c r="P21" s="181"/>
      <c r="Q21" s="181" t="s">
        <v>164</v>
      </c>
      <c r="R21" s="181"/>
      <c r="S21" s="79" t="s">
        <v>56</v>
      </c>
      <c r="T21" s="79" t="s">
        <v>56</v>
      </c>
      <c r="U21" s="79" t="s">
        <v>759</v>
      </c>
      <c r="V21" s="79">
        <f>+IF(ISERR(U21/T21*100),"N/A",ROUND(U21/T21*100,2))</f>
        <v>114.8</v>
      </c>
      <c r="W21" s="80">
        <f>+IF(ISERR(U21/S21*100),"N/A",ROUND(U21/S21*100,2))</f>
        <v>114.8</v>
      </c>
    </row>
    <row r="22" spans="2:27" ht="21.75" customHeight="1" thickTop="1" thickBot="1" x14ac:dyDescent="0.25">
      <c r="B22" s="59" t="s">
        <v>60</v>
      </c>
      <c r="C22" s="60"/>
      <c r="D22" s="60"/>
      <c r="E22" s="60"/>
      <c r="F22" s="60"/>
      <c r="G22" s="60"/>
      <c r="H22" s="61"/>
      <c r="I22" s="61"/>
      <c r="J22" s="61"/>
      <c r="K22" s="61"/>
      <c r="L22" s="61"/>
      <c r="M22" s="61"/>
      <c r="N22" s="61"/>
      <c r="O22" s="61"/>
      <c r="P22" s="61"/>
      <c r="Q22" s="61"/>
      <c r="R22" s="61"/>
      <c r="S22" s="61"/>
      <c r="T22" s="61"/>
      <c r="U22" s="61"/>
      <c r="V22" s="61"/>
      <c r="W22" s="62"/>
      <c r="X22" s="70"/>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81" t="s">
        <v>42</v>
      </c>
      <c r="S23" s="169" t="s">
        <v>43</v>
      </c>
      <c r="T23" s="169"/>
      <c r="U23" s="82" t="s">
        <v>61</v>
      </c>
      <c r="V23" s="170" t="s">
        <v>62</v>
      </c>
      <c r="W23" s="171"/>
    </row>
    <row r="24" spans="2:27" ht="30.75" customHeight="1" thickBot="1" x14ac:dyDescent="0.25">
      <c r="B24" s="166"/>
      <c r="C24" s="167"/>
      <c r="D24" s="167"/>
      <c r="E24" s="167"/>
      <c r="F24" s="167"/>
      <c r="G24" s="167"/>
      <c r="H24" s="167"/>
      <c r="I24" s="167"/>
      <c r="J24" s="167"/>
      <c r="K24" s="167"/>
      <c r="L24" s="167"/>
      <c r="M24" s="167"/>
      <c r="N24" s="167"/>
      <c r="O24" s="167"/>
      <c r="P24" s="167"/>
      <c r="Q24" s="168"/>
      <c r="R24" s="83" t="s">
        <v>63</v>
      </c>
      <c r="S24" s="83" t="s">
        <v>63</v>
      </c>
      <c r="T24" s="83" t="s">
        <v>49</v>
      </c>
      <c r="U24" s="83" t="s">
        <v>63</v>
      </c>
      <c r="V24" s="83" t="s">
        <v>64</v>
      </c>
      <c r="W24" s="84" t="s">
        <v>65</v>
      </c>
      <c r="Y24" s="70"/>
    </row>
    <row r="25" spans="2:27" ht="23.25" customHeight="1" thickBot="1" x14ac:dyDescent="0.25">
      <c r="B25" s="172" t="s">
        <v>66</v>
      </c>
      <c r="C25" s="173"/>
      <c r="D25" s="173"/>
      <c r="E25" s="85" t="s">
        <v>589</v>
      </c>
      <c r="F25" s="85"/>
      <c r="G25" s="85"/>
      <c r="H25" s="86"/>
      <c r="I25" s="86"/>
      <c r="J25" s="86"/>
      <c r="K25" s="86"/>
      <c r="L25" s="86"/>
      <c r="M25" s="86"/>
      <c r="N25" s="86"/>
      <c r="O25" s="86"/>
      <c r="P25" s="87"/>
      <c r="Q25" s="87"/>
      <c r="R25" s="88" t="s">
        <v>758</v>
      </c>
      <c r="S25" s="88" t="s">
        <v>10</v>
      </c>
      <c r="T25" s="87"/>
      <c r="U25" s="88" t="s">
        <v>756</v>
      </c>
      <c r="V25" s="87"/>
      <c r="W25" s="89">
        <f>+IF(ISERR(U25/R25*100),"N/A",ROUND(U25/R25*100,2))</f>
        <v>66.209999999999994</v>
      </c>
    </row>
    <row r="26" spans="2:27" ht="26.25" customHeight="1" thickBot="1" x14ac:dyDescent="0.25">
      <c r="B26" s="174" t="s">
        <v>69</v>
      </c>
      <c r="C26" s="175"/>
      <c r="D26" s="175"/>
      <c r="E26" s="90" t="s">
        <v>589</v>
      </c>
      <c r="F26" s="90"/>
      <c r="G26" s="90"/>
      <c r="H26" s="91"/>
      <c r="I26" s="91"/>
      <c r="J26" s="91"/>
      <c r="K26" s="91"/>
      <c r="L26" s="91"/>
      <c r="M26" s="91"/>
      <c r="N26" s="91"/>
      <c r="O26" s="91"/>
      <c r="P26" s="92"/>
      <c r="Q26" s="92"/>
      <c r="R26" s="93" t="s">
        <v>757</v>
      </c>
      <c r="S26" s="93" t="s">
        <v>756</v>
      </c>
      <c r="T26" s="93">
        <f>+IF(ISERR(S26/R26*100),"N/A",ROUND(S26/R26*100,2))</f>
        <v>67.180000000000007</v>
      </c>
      <c r="U26" s="93" t="s">
        <v>756</v>
      </c>
      <c r="V26" s="93">
        <f>+IF(ISERR(U26/S26*100),"N/A",ROUND(U26/S26*100,2))</f>
        <v>100</v>
      </c>
      <c r="W26" s="94">
        <f>+IF(ISERR(U26/R26*100),"N/A",ROUND(U26/R26*100,2))</f>
        <v>67.180000000000007</v>
      </c>
    </row>
    <row r="27" spans="2:27" ht="22.5" customHeight="1" thickTop="1" thickBot="1" x14ac:dyDescent="0.25">
      <c r="B27" s="59" t="s">
        <v>71</v>
      </c>
      <c r="C27" s="60"/>
      <c r="D27" s="60"/>
      <c r="E27" s="60"/>
      <c r="F27" s="60"/>
      <c r="G27" s="60"/>
      <c r="H27" s="61"/>
      <c r="I27" s="61"/>
      <c r="J27" s="61"/>
      <c r="K27" s="61"/>
      <c r="L27" s="61"/>
      <c r="M27" s="61"/>
      <c r="N27" s="61"/>
      <c r="O27" s="61"/>
      <c r="P27" s="61"/>
      <c r="Q27" s="61"/>
      <c r="R27" s="61"/>
      <c r="S27" s="61"/>
      <c r="T27" s="61"/>
      <c r="U27" s="61"/>
      <c r="V27" s="61"/>
      <c r="W27" s="62"/>
    </row>
    <row r="28" spans="2:27" ht="37.5" customHeight="1" thickTop="1" x14ac:dyDescent="0.2">
      <c r="B28" s="157" t="s">
        <v>2550</v>
      </c>
      <c r="C28" s="158"/>
      <c r="D28" s="158"/>
      <c r="E28" s="158"/>
      <c r="F28" s="158"/>
      <c r="G28" s="158"/>
      <c r="H28" s="158"/>
      <c r="I28" s="158"/>
      <c r="J28" s="158"/>
      <c r="K28" s="158"/>
      <c r="L28" s="158"/>
      <c r="M28" s="158"/>
      <c r="N28" s="158"/>
      <c r="O28" s="158"/>
      <c r="P28" s="158"/>
      <c r="Q28" s="158"/>
      <c r="R28" s="158"/>
      <c r="S28" s="158"/>
      <c r="T28" s="158"/>
      <c r="U28" s="158"/>
      <c r="V28" s="158"/>
      <c r="W28" s="159"/>
    </row>
    <row r="29" spans="2:27" ht="45.75" customHeight="1" thickBot="1" x14ac:dyDescent="0.2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7" ht="37.5" customHeight="1" thickTop="1" x14ac:dyDescent="0.2">
      <c r="B30" s="157" t="s">
        <v>2548</v>
      </c>
      <c r="C30" s="158"/>
      <c r="D30" s="158"/>
      <c r="E30" s="158"/>
      <c r="F30" s="158"/>
      <c r="G30" s="158"/>
      <c r="H30" s="158"/>
      <c r="I30" s="158"/>
      <c r="J30" s="158"/>
      <c r="K30" s="158"/>
      <c r="L30" s="158"/>
      <c r="M30" s="158"/>
      <c r="N30" s="158"/>
      <c r="O30" s="158"/>
      <c r="P30" s="158"/>
      <c r="Q30" s="158"/>
      <c r="R30" s="158"/>
      <c r="S30" s="158"/>
      <c r="T30" s="158"/>
      <c r="U30" s="158"/>
      <c r="V30" s="158"/>
      <c r="W30" s="159"/>
    </row>
    <row r="31" spans="2:27" ht="1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2551</v>
      </c>
      <c r="C32" s="158"/>
      <c r="D32" s="158"/>
      <c r="E32" s="158"/>
      <c r="F32" s="158"/>
      <c r="G32" s="158"/>
      <c r="H32" s="158"/>
      <c r="I32" s="158"/>
      <c r="J32" s="158"/>
      <c r="K32" s="158"/>
      <c r="L32" s="158"/>
      <c r="M32" s="158"/>
      <c r="N32" s="158"/>
      <c r="O32" s="158"/>
      <c r="P32" s="158"/>
      <c r="Q32" s="158"/>
      <c r="R32" s="158"/>
      <c r="S32" s="158"/>
      <c r="T32" s="158"/>
      <c r="U32" s="158"/>
      <c r="V32" s="158"/>
      <c r="W32" s="159"/>
    </row>
    <row r="33" spans="2:23" ht="15.75" thickBot="1" x14ac:dyDescent="0.25">
      <c r="B33" s="160"/>
      <c r="C33" s="161"/>
      <c r="D33" s="161"/>
      <c r="E33" s="161"/>
      <c r="F33" s="161"/>
      <c r="G33" s="161"/>
      <c r="H33" s="161"/>
      <c r="I33" s="161"/>
      <c r="J33" s="161"/>
      <c r="K33" s="161"/>
      <c r="L33" s="161"/>
      <c r="M33" s="161"/>
      <c r="N33" s="161"/>
      <c r="O33" s="161"/>
      <c r="P33" s="161"/>
      <c r="Q33" s="161"/>
      <c r="R33" s="161"/>
      <c r="S33" s="161"/>
      <c r="T33" s="161"/>
      <c r="U33" s="161"/>
      <c r="V33" s="161"/>
      <c r="W33" s="16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478</v>
      </c>
      <c r="D4" s="209" t="s">
        <v>477</v>
      </c>
      <c r="E4" s="209"/>
      <c r="F4" s="209"/>
      <c r="G4" s="209"/>
      <c r="H4" s="210"/>
      <c r="J4" s="211" t="s">
        <v>6</v>
      </c>
      <c r="K4" s="209"/>
      <c r="L4" s="64" t="s">
        <v>779</v>
      </c>
      <c r="M4" s="212" t="s">
        <v>778</v>
      </c>
      <c r="N4" s="212"/>
      <c r="O4" s="212"/>
      <c r="P4" s="212"/>
      <c r="Q4" s="213"/>
      <c r="R4" s="65"/>
      <c r="S4" s="214" t="s">
        <v>2342</v>
      </c>
      <c r="T4" s="215"/>
      <c r="U4" s="215"/>
      <c r="V4" s="202" t="s">
        <v>771</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593</v>
      </c>
      <c r="D6" s="198" t="s">
        <v>601</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777</v>
      </c>
      <c r="K8" s="71" t="s">
        <v>776</v>
      </c>
      <c r="L8" s="71" t="s">
        <v>775</v>
      </c>
      <c r="M8" s="71" t="s">
        <v>774</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773</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595</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thickBot="1" x14ac:dyDescent="0.25">
      <c r="B21" s="179" t="s">
        <v>761</v>
      </c>
      <c r="C21" s="180"/>
      <c r="D21" s="180"/>
      <c r="E21" s="180"/>
      <c r="F21" s="180"/>
      <c r="G21" s="180"/>
      <c r="H21" s="180"/>
      <c r="I21" s="180"/>
      <c r="J21" s="180"/>
      <c r="K21" s="180"/>
      <c r="L21" s="180"/>
      <c r="M21" s="181" t="s">
        <v>593</v>
      </c>
      <c r="N21" s="181"/>
      <c r="O21" s="181" t="s">
        <v>760</v>
      </c>
      <c r="P21" s="181"/>
      <c r="Q21" s="181" t="s">
        <v>164</v>
      </c>
      <c r="R21" s="181"/>
      <c r="S21" s="79" t="s">
        <v>56</v>
      </c>
      <c r="T21" s="79" t="s">
        <v>56</v>
      </c>
      <c r="U21" s="79" t="s">
        <v>772</v>
      </c>
      <c r="V21" s="79">
        <f>+IF(ISERR(U21/T21*100),"N/A",ROUND(U21/T21*100,2))</f>
        <v>103.6</v>
      </c>
      <c r="W21" s="80">
        <f>+IF(ISERR(U21/S21*100),"N/A",ROUND(U21/S21*100,2))</f>
        <v>103.6</v>
      </c>
    </row>
    <row r="22" spans="2:27" ht="21.75" customHeight="1" thickTop="1" thickBot="1" x14ac:dyDescent="0.25">
      <c r="B22" s="59" t="s">
        <v>60</v>
      </c>
      <c r="C22" s="60"/>
      <c r="D22" s="60"/>
      <c r="E22" s="60"/>
      <c r="F22" s="60"/>
      <c r="G22" s="60"/>
      <c r="H22" s="61"/>
      <c r="I22" s="61"/>
      <c r="J22" s="61"/>
      <c r="K22" s="61"/>
      <c r="L22" s="61"/>
      <c r="M22" s="61"/>
      <c r="N22" s="61"/>
      <c r="O22" s="61"/>
      <c r="P22" s="61"/>
      <c r="Q22" s="61"/>
      <c r="R22" s="61"/>
      <c r="S22" s="61"/>
      <c r="T22" s="61"/>
      <c r="U22" s="61"/>
      <c r="V22" s="61"/>
      <c r="W22" s="62"/>
      <c r="X22" s="70"/>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81" t="s">
        <v>42</v>
      </c>
      <c r="S23" s="169" t="s">
        <v>43</v>
      </c>
      <c r="T23" s="169"/>
      <c r="U23" s="82" t="s">
        <v>61</v>
      </c>
      <c r="V23" s="170" t="s">
        <v>62</v>
      </c>
      <c r="W23" s="171"/>
    </row>
    <row r="24" spans="2:27" ht="30.75" customHeight="1" thickBot="1" x14ac:dyDescent="0.25">
      <c r="B24" s="166"/>
      <c r="C24" s="167"/>
      <c r="D24" s="167"/>
      <c r="E24" s="167"/>
      <c r="F24" s="167"/>
      <c r="G24" s="167"/>
      <c r="H24" s="167"/>
      <c r="I24" s="167"/>
      <c r="J24" s="167"/>
      <c r="K24" s="167"/>
      <c r="L24" s="167"/>
      <c r="M24" s="167"/>
      <c r="N24" s="167"/>
      <c r="O24" s="167"/>
      <c r="P24" s="167"/>
      <c r="Q24" s="168"/>
      <c r="R24" s="83" t="s">
        <v>63</v>
      </c>
      <c r="S24" s="83" t="s">
        <v>63</v>
      </c>
      <c r="T24" s="83" t="s">
        <v>49</v>
      </c>
      <c r="U24" s="83" t="s">
        <v>63</v>
      </c>
      <c r="V24" s="83" t="s">
        <v>64</v>
      </c>
      <c r="W24" s="84" t="s">
        <v>65</v>
      </c>
      <c r="Y24" s="70"/>
    </row>
    <row r="25" spans="2:27" ht="23.25" customHeight="1" thickBot="1" x14ac:dyDescent="0.25">
      <c r="B25" s="172" t="s">
        <v>66</v>
      </c>
      <c r="C25" s="173"/>
      <c r="D25" s="173"/>
      <c r="E25" s="85" t="s">
        <v>589</v>
      </c>
      <c r="F25" s="85"/>
      <c r="G25" s="85"/>
      <c r="H25" s="86"/>
      <c r="I25" s="86"/>
      <c r="J25" s="86"/>
      <c r="K25" s="86"/>
      <c r="L25" s="86"/>
      <c r="M25" s="86"/>
      <c r="N25" s="86"/>
      <c r="O25" s="86"/>
      <c r="P25" s="87"/>
      <c r="Q25" s="87"/>
      <c r="R25" s="88" t="s">
        <v>771</v>
      </c>
      <c r="S25" s="88" t="s">
        <v>10</v>
      </c>
      <c r="T25" s="87"/>
      <c r="U25" s="88" t="s">
        <v>769</v>
      </c>
      <c r="V25" s="87"/>
      <c r="W25" s="89">
        <f>+IF(ISERR(U25/R25*100),"N/A",ROUND(U25/R25*100,2))</f>
        <v>59.24</v>
      </c>
    </row>
    <row r="26" spans="2:27" ht="26.25" customHeight="1" thickBot="1" x14ac:dyDescent="0.25">
      <c r="B26" s="174" t="s">
        <v>69</v>
      </c>
      <c r="C26" s="175"/>
      <c r="D26" s="175"/>
      <c r="E26" s="90" t="s">
        <v>589</v>
      </c>
      <c r="F26" s="90"/>
      <c r="G26" s="90"/>
      <c r="H26" s="91"/>
      <c r="I26" s="91"/>
      <c r="J26" s="91"/>
      <c r="K26" s="91"/>
      <c r="L26" s="91"/>
      <c r="M26" s="91"/>
      <c r="N26" s="91"/>
      <c r="O26" s="91"/>
      <c r="P26" s="92"/>
      <c r="Q26" s="92"/>
      <c r="R26" s="93" t="s">
        <v>771</v>
      </c>
      <c r="S26" s="93" t="s">
        <v>770</v>
      </c>
      <c r="T26" s="93">
        <f>+IF(ISERR(S26/R26*100),"N/A",ROUND(S26/R26*100,2))</f>
        <v>59.24</v>
      </c>
      <c r="U26" s="93" t="s">
        <v>769</v>
      </c>
      <c r="V26" s="93">
        <f>+IF(ISERR(U26/S26*100),"N/A",ROUND(U26/S26*100,2))</f>
        <v>100</v>
      </c>
      <c r="W26" s="94">
        <f>+IF(ISERR(U26/R26*100),"N/A",ROUND(U26/R26*100,2))</f>
        <v>59.24</v>
      </c>
    </row>
    <row r="27" spans="2:27" ht="22.5" customHeight="1" thickTop="1" thickBot="1" x14ac:dyDescent="0.25">
      <c r="B27" s="59" t="s">
        <v>71</v>
      </c>
      <c r="C27" s="60"/>
      <c r="D27" s="60"/>
      <c r="E27" s="60"/>
      <c r="F27" s="60"/>
      <c r="G27" s="60"/>
      <c r="H27" s="61"/>
      <c r="I27" s="61"/>
      <c r="J27" s="61"/>
      <c r="K27" s="61"/>
      <c r="L27" s="61"/>
      <c r="M27" s="61"/>
      <c r="N27" s="61"/>
      <c r="O27" s="61"/>
      <c r="P27" s="61"/>
      <c r="Q27" s="61"/>
      <c r="R27" s="61"/>
      <c r="S27" s="61"/>
      <c r="T27" s="61"/>
      <c r="U27" s="61"/>
      <c r="V27" s="61"/>
      <c r="W27" s="62"/>
    </row>
    <row r="28" spans="2:27" ht="37.5" customHeight="1" thickTop="1" x14ac:dyDescent="0.2">
      <c r="B28" s="157" t="s">
        <v>2547</v>
      </c>
      <c r="C28" s="158"/>
      <c r="D28" s="158"/>
      <c r="E28" s="158"/>
      <c r="F28" s="158"/>
      <c r="G28" s="158"/>
      <c r="H28" s="158"/>
      <c r="I28" s="158"/>
      <c r="J28" s="158"/>
      <c r="K28" s="158"/>
      <c r="L28" s="158"/>
      <c r="M28" s="158"/>
      <c r="N28" s="158"/>
      <c r="O28" s="158"/>
      <c r="P28" s="158"/>
      <c r="Q28" s="158"/>
      <c r="R28" s="158"/>
      <c r="S28" s="158"/>
      <c r="T28" s="158"/>
      <c r="U28" s="158"/>
      <c r="V28" s="158"/>
      <c r="W28" s="159"/>
    </row>
    <row r="29" spans="2:27" ht="15" customHeight="1" thickBot="1" x14ac:dyDescent="0.2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7" ht="37.5" customHeight="1" thickTop="1" x14ac:dyDescent="0.2">
      <c r="B30" s="157" t="s">
        <v>2548</v>
      </c>
      <c r="C30" s="158"/>
      <c r="D30" s="158"/>
      <c r="E30" s="158"/>
      <c r="F30" s="158"/>
      <c r="G30" s="158"/>
      <c r="H30" s="158"/>
      <c r="I30" s="158"/>
      <c r="J30" s="158"/>
      <c r="K30" s="158"/>
      <c r="L30" s="158"/>
      <c r="M30" s="158"/>
      <c r="N30" s="158"/>
      <c r="O30" s="158"/>
      <c r="P30" s="158"/>
      <c r="Q30" s="158"/>
      <c r="R30" s="158"/>
      <c r="S30" s="158"/>
      <c r="T30" s="158"/>
      <c r="U30" s="158"/>
      <c r="V30" s="158"/>
      <c r="W30" s="159"/>
    </row>
    <row r="31" spans="2:27" ht="1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2549</v>
      </c>
      <c r="C32" s="158"/>
      <c r="D32" s="158"/>
      <c r="E32" s="158"/>
      <c r="F32" s="158"/>
      <c r="G32" s="158"/>
      <c r="H32" s="158"/>
      <c r="I32" s="158"/>
      <c r="J32" s="158"/>
      <c r="K32" s="158"/>
      <c r="L32" s="158"/>
      <c r="M32" s="158"/>
      <c r="N32" s="158"/>
      <c r="O32" s="158"/>
      <c r="P32" s="158"/>
      <c r="Q32" s="158"/>
      <c r="R32" s="158"/>
      <c r="S32" s="158"/>
      <c r="T32" s="158"/>
      <c r="U32" s="158"/>
      <c r="V32" s="158"/>
      <c r="W32" s="159"/>
    </row>
    <row r="33" spans="2:23" ht="15.75" thickBot="1" x14ac:dyDescent="0.25">
      <c r="B33" s="160"/>
      <c r="C33" s="161"/>
      <c r="D33" s="161"/>
      <c r="E33" s="161"/>
      <c r="F33" s="161"/>
      <c r="G33" s="161"/>
      <c r="H33" s="161"/>
      <c r="I33" s="161"/>
      <c r="J33" s="161"/>
      <c r="K33" s="161"/>
      <c r="L33" s="161"/>
      <c r="M33" s="161"/>
      <c r="N33" s="161"/>
      <c r="O33" s="161"/>
      <c r="P33" s="161"/>
      <c r="Q33" s="161"/>
      <c r="R33" s="161"/>
      <c r="S33" s="161"/>
      <c r="T33" s="161"/>
      <c r="U33" s="161"/>
      <c r="V33" s="161"/>
      <c r="W33" s="16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54"/>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840</v>
      </c>
      <c r="D4" s="209" t="s">
        <v>839</v>
      </c>
      <c r="E4" s="209"/>
      <c r="F4" s="209"/>
      <c r="G4" s="209"/>
      <c r="H4" s="210"/>
      <c r="J4" s="211" t="s">
        <v>6</v>
      </c>
      <c r="K4" s="209"/>
      <c r="L4" s="64" t="s">
        <v>550</v>
      </c>
      <c r="M4" s="212" t="s">
        <v>838</v>
      </c>
      <c r="N4" s="212"/>
      <c r="O4" s="212"/>
      <c r="P4" s="212"/>
      <c r="Q4" s="213"/>
      <c r="R4" s="65"/>
      <c r="S4" s="214" t="s">
        <v>2342</v>
      </c>
      <c r="T4" s="215"/>
      <c r="U4" s="215"/>
      <c r="V4" s="202" t="s">
        <v>837</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46.5" customHeight="1" thickBot="1" x14ac:dyDescent="0.25">
      <c r="B6" s="66" t="s">
        <v>11</v>
      </c>
      <c r="C6" s="67" t="s">
        <v>800</v>
      </c>
      <c r="D6" s="198" t="s">
        <v>836</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821</v>
      </c>
      <c r="D7" s="200" t="s">
        <v>835</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819</v>
      </c>
      <c r="D8" s="200" t="s">
        <v>834</v>
      </c>
      <c r="E8" s="200"/>
      <c r="F8" s="200"/>
      <c r="G8" s="200"/>
      <c r="H8" s="200"/>
      <c r="J8" s="71" t="s">
        <v>833</v>
      </c>
      <c r="K8" s="71" t="s">
        <v>832</v>
      </c>
      <c r="L8" s="71" t="s">
        <v>831</v>
      </c>
      <c r="M8" s="71" t="s">
        <v>830</v>
      </c>
      <c r="N8" s="70"/>
      <c r="P8" s="201" t="s">
        <v>10</v>
      </c>
      <c r="Q8" s="201"/>
      <c r="R8" s="201"/>
      <c r="S8" s="201"/>
      <c r="T8" s="201"/>
      <c r="U8" s="201"/>
      <c r="V8" s="201"/>
      <c r="W8" s="201"/>
    </row>
    <row r="9" spans="1:25" ht="30" customHeight="1" x14ac:dyDescent="0.2">
      <c r="B9" s="68"/>
      <c r="C9" s="67" t="s">
        <v>810</v>
      </c>
      <c r="D9" s="200" t="s">
        <v>829</v>
      </c>
      <c r="E9" s="200"/>
      <c r="F9" s="200"/>
      <c r="G9" s="200"/>
      <c r="H9" s="200"/>
      <c r="I9" s="200" t="s">
        <v>10</v>
      </c>
      <c r="J9" s="200"/>
      <c r="K9" s="200"/>
      <c r="L9" s="200"/>
      <c r="M9" s="200"/>
      <c r="N9" s="200"/>
      <c r="O9" s="200"/>
      <c r="P9" s="200"/>
      <c r="Q9" s="200"/>
      <c r="R9" s="200"/>
      <c r="S9" s="200"/>
      <c r="T9" s="200"/>
      <c r="U9" s="200"/>
      <c r="V9" s="200"/>
      <c r="W9" s="201"/>
    </row>
    <row r="10" spans="1:25" ht="30" customHeight="1" x14ac:dyDescent="0.2">
      <c r="B10" s="68"/>
      <c r="C10" s="67" t="s">
        <v>802</v>
      </c>
      <c r="D10" s="200" t="s">
        <v>828</v>
      </c>
      <c r="E10" s="200"/>
      <c r="F10" s="200"/>
      <c r="G10" s="200"/>
      <c r="H10" s="200"/>
      <c r="I10" s="201" t="s">
        <v>10</v>
      </c>
      <c r="J10" s="201"/>
      <c r="K10" s="201"/>
      <c r="L10" s="201"/>
      <c r="M10" s="201"/>
      <c r="N10" s="201"/>
      <c r="O10" s="201"/>
      <c r="P10" s="201"/>
      <c r="Q10" s="201"/>
      <c r="R10" s="201"/>
      <c r="S10" s="201"/>
      <c r="T10" s="201"/>
      <c r="U10" s="201"/>
      <c r="V10" s="201"/>
      <c r="W10" s="201"/>
    </row>
    <row r="11" spans="1:25" ht="25.5" customHeight="1" thickBot="1" x14ac:dyDescent="0.25">
      <c r="B11" s="68"/>
      <c r="C11" s="201" t="s">
        <v>10</v>
      </c>
      <c r="D11" s="201"/>
      <c r="E11" s="201"/>
      <c r="F11" s="201"/>
      <c r="G11" s="201"/>
      <c r="H11" s="201"/>
      <c r="I11" s="201"/>
      <c r="J11" s="201"/>
      <c r="K11" s="201"/>
      <c r="L11" s="201"/>
      <c r="M11" s="201"/>
      <c r="N11" s="201"/>
      <c r="O11" s="201"/>
      <c r="P11" s="201"/>
      <c r="Q11" s="201"/>
      <c r="R11" s="201"/>
      <c r="S11" s="201"/>
      <c r="T11" s="201"/>
      <c r="U11" s="201"/>
      <c r="V11" s="201"/>
      <c r="W11" s="201"/>
    </row>
    <row r="12" spans="1:25" ht="351.75" customHeight="1" thickTop="1" thickBot="1" x14ac:dyDescent="0.25">
      <c r="B12" s="72" t="s">
        <v>22</v>
      </c>
      <c r="C12" s="202" t="s">
        <v>827</v>
      </c>
      <c r="D12" s="202"/>
      <c r="E12" s="202"/>
      <c r="F12" s="202"/>
      <c r="G12" s="202"/>
      <c r="H12" s="202"/>
      <c r="I12" s="202"/>
      <c r="J12" s="202"/>
      <c r="K12" s="202"/>
      <c r="L12" s="202"/>
      <c r="M12" s="202"/>
      <c r="N12" s="202"/>
      <c r="O12" s="202"/>
      <c r="P12" s="202"/>
      <c r="Q12" s="202"/>
      <c r="R12" s="202"/>
      <c r="S12" s="202"/>
      <c r="T12" s="202"/>
      <c r="U12" s="202"/>
      <c r="V12" s="202"/>
      <c r="W12" s="203"/>
    </row>
    <row r="13" spans="1:25" ht="9" customHeight="1" thickTop="1" thickBot="1" x14ac:dyDescent="0.25"/>
    <row r="14" spans="1:25" ht="21.75" customHeight="1" thickTop="1" thickBot="1" x14ac:dyDescent="0.25">
      <c r="B14" s="59" t="s">
        <v>24</v>
      </c>
      <c r="C14" s="60"/>
      <c r="D14" s="60"/>
      <c r="E14" s="60"/>
      <c r="F14" s="60"/>
      <c r="G14" s="60"/>
      <c r="H14" s="61"/>
      <c r="I14" s="61"/>
      <c r="J14" s="61"/>
      <c r="K14" s="61"/>
      <c r="L14" s="61"/>
      <c r="M14" s="61"/>
      <c r="N14" s="61"/>
      <c r="O14" s="61"/>
      <c r="P14" s="61"/>
      <c r="Q14" s="61"/>
      <c r="R14" s="61"/>
      <c r="S14" s="61"/>
      <c r="T14" s="61"/>
      <c r="U14" s="61"/>
      <c r="V14" s="61"/>
      <c r="W14" s="62"/>
    </row>
    <row r="15" spans="1:25" ht="19.5" customHeight="1" thickTop="1" x14ac:dyDescent="0.2">
      <c r="B15" s="204" t="s">
        <v>25</v>
      </c>
      <c r="C15" s="205"/>
      <c r="D15" s="205"/>
      <c r="E15" s="205"/>
      <c r="F15" s="205"/>
      <c r="G15" s="205"/>
      <c r="H15" s="205"/>
      <c r="I15" s="205"/>
      <c r="J15" s="75"/>
      <c r="K15" s="205" t="s">
        <v>26</v>
      </c>
      <c r="L15" s="205"/>
      <c r="M15" s="205"/>
      <c r="N15" s="205"/>
      <c r="O15" s="205"/>
      <c r="P15" s="205"/>
      <c r="Q15" s="205"/>
      <c r="R15" s="76"/>
      <c r="S15" s="205" t="s">
        <v>27</v>
      </c>
      <c r="T15" s="205"/>
      <c r="U15" s="205"/>
      <c r="V15" s="205"/>
      <c r="W15" s="206"/>
    </row>
    <row r="16" spans="1:25" ht="84" customHeight="1" x14ac:dyDescent="0.2">
      <c r="B16" s="66" t="s">
        <v>28</v>
      </c>
      <c r="C16" s="198" t="s">
        <v>10</v>
      </c>
      <c r="D16" s="198"/>
      <c r="E16" s="198"/>
      <c r="F16" s="198"/>
      <c r="G16" s="198"/>
      <c r="H16" s="198"/>
      <c r="I16" s="198"/>
      <c r="J16" s="73"/>
      <c r="K16" s="73" t="s">
        <v>29</v>
      </c>
      <c r="L16" s="198" t="s">
        <v>10</v>
      </c>
      <c r="M16" s="198"/>
      <c r="N16" s="198"/>
      <c r="O16" s="198"/>
      <c r="P16" s="198"/>
      <c r="Q16" s="198"/>
      <c r="S16" s="73" t="s">
        <v>30</v>
      </c>
      <c r="T16" s="199" t="s">
        <v>826</v>
      </c>
      <c r="U16" s="199"/>
      <c r="V16" s="199"/>
      <c r="W16" s="199"/>
    </row>
    <row r="17" spans="2:27" ht="86.25" customHeight="1" x14ac:dyDescent="0.2">
      <c r="B17" s="66" t="s">
        <v>32</v>
      </c>
      <c r="C17" s="198" t="s">
        <v>10</v>
      </c>
      <c r="D17" s="198"/>
      <c r="E17" s="198"/>
      <c r="F17" s="198"/>
      <c r="G17" s="198"/>
      <c r="H17" s="198"/>
      <c r="I17" s="198"/>
      <c r="J17" s="73"/>
      <c r="K17" s="73" t="s">
        <v>32</v>
      </c>
      <c r="L17" s="198" t="s">
        <v>10</v>
      </c>
      <c r="M17" s="198"/>
      <c r="N17" s="198"/>
      <c r="O17" s="198"/>
      <c r="P17" s="198"/>
      <c r="Q17" s="198"/>
      <c r="S17" s="73" t="s">
        <v>33</v>
      </c>
      <c r="T17" s="199" t="s">
        <v>10</v>
      </c>
      <c r="U17" s="199"/>
      <c r="V17" s="199"/>
      <c r="W17" s="199"/>
    </row>
    <row r="18" spans="2:27" ht="25.5" customHeight="1" thickBot="1" x14ac:dyDescent="0.25">
      <c r="B18" s="77" t="s">
        <v>34</v>
      </c>
      <c r="C18" s="182" t="s">
        <v>10</v>
      </c>
      <c r="D18" s="182"/>
      <c r="E18" s="182"/>
      <c r="F18" s="182"/>
      <c r="G18" s="182"/>
      <c r="H18" s="182"/>
      <c r="I18" s="182"/>
      <c r="J18" s="182"/>
      <c r="K18" s="182"/>
      <c r="L18" s="182"/>
      <c r="M18" s="182"/>
      <c r="N18" s="182"/>
      <c r="O18" s="182"/>
      <c r="P18" s="182"/>
      <c r="Q18" s="182"/>
      <c r="R18" s="182"/>
      <c r="S18" s="182"/>
      <c r="T18" s="182"/>
      <c r="U18" s="182"/>
      <c r="V18" s="182"/>
      <c r="W18" s="183"/>
    </row>
    <row r="19" spans="2:27" ht="21.75" customHeight="1" thickTop="1" thickBot="1" x14ac:dyDescent="0.25">
      <c r="B19" s="59" t="s">
        <v>35</v>
      </c>
      <c r="C19" s="60"/>
      <c r="D19" s="60"/>
      <c r="E19" s="60"/>
      <c r="F19" s="60"/>
      <c r="G19" s="60"/>
      <c r="H19" s="61"/>
      <c r="I19" s="61"/>
      <c r="J19" s="61"/>
      <c r="K19" s="61"/>
      <c r="L19" s="61"/>
      <c r="M19" s="61"/>
      <c r="N19" s="61"/>
      <c r="O19" s="61"/>
      <c r="P19" s="61"/>
      <c r="Q19" s="61"/>
      <c r="R19" s="61"/>
      <c r="S19" s="61"/>
      <c r="T19" s="61"/>
      <c r="U19" s="61"/>
      <c r="V19" s="61"/>
      <c r="W19" s="62"/>
    </row>
    <row r="20" spans="2:27" ht="25.5" customHeight="1" thickTop="1" thickBot="1" x14ac:dyDescent="0.25">
      <c r="B20" s="184" t="s">
        <v>36</v>
      </c>
      <c r="C20" s="185"/>
      <c r="D20" s="185"/>
      <c r="E20" s="185"/>
      <c r="F20" s="185"/>
      <c r="G20" s="185"/>
      <c r="H20" s="185"/>
      <c r="I20" s="185"/>
      <c r="J20" s="185"/>
      <c r="K20" s="185"/>
      <c r="L20" s="185"/>
      <c r="M20" s="185"/>
      <c r="N20" s="185"/>
      <c r="O20" s="185"/>
      <c r="P20" s="185"/>
      <c r="Q20" s="185"/>
      <c r="R20" s="185"/>
      <c r="S20" s="185"/>
      <c r="T20" s="186"/>
      <c r="U20" s="170" t="s">
        <v>37</v>
      </c>
      <c r="V20" s="169"/>
      <c r="W20" s="171"/>
    </row>
    <row r="21" spans="2:27" ht="14.25" customHeight="1" x14ac:dyDescent="0.2">
      <c r="B21" s="187" t="s">
        <v>38</v>
      </c>
      <c r="C21" s="188"/>
      <c r="D21" s="188"/>
      <c r="E21" s="188"/>
      <c r="F21" s="188"/>
      <c r="G21" s="188"/>
      <c r="H21" s="188"/>
      <c r="I21" s="188"/>
      <c r="J21" s="188"/>
      <c r="K21" s="188"/>
      <c r="L21" s="188"/>
      <c r="M21" s="188" t="s">
        <v>39</v>
      </c>
      <c r="N21" s="188"/>
      <c r="O21" s="188" t="s">
        <v>40</v>
      </c>
      <c r="P21" s="188"/>
      <c r="Q21" s="188" t="s">
        <v>41</v>
      </c>
      <c r="R21" s="188"/>
      <c r="S21" s="188" t="s">
        <v>42</v>
      </c>
      <c r="T21" s="191" t="s">
        <v>43</v>
      </c>
      <c r="U21" s="193" t="s">
        <v>44</v>
      </c>
      <c r="V21" s="195" t="s">
        <v>45</v>
      </c>
      <c r="W21" s="196" t="s">
        <v>46</v>
      </c>
    </row>
    <row r="22" spans="2:27" ht="27" customHeight="1" thickBot="1" x14ac:dyDescent="0.25">
      <c r="B22" s="189"/>
      <c r="C22" s="190"/>
      <c r="D22" s="190"/>
      <c r="E22" s="190"/>
      <c r="F22" s="190"/>
      <c r="G22" s="190"/>
      <c r="H22" s="190"/>
      <c r="I22" s="190"/>
      <c r="J22" s="190"/>
      <c r="K22" s="190"/>
      <c r="L22" s="190"/>
      <c r="M22" s="190"/>
      <c r="N22" s="190"/>
      <c r="O22" s="190"/>
      <c r="P22" s="190"/>
      <c r="Q22" s="190"/>
      <c r="R22" s="190"/>
      <c r="S22" s="190"/>
      <c r="T22" s="192"/>
      <c r="U22" s="194"/>
      <c r="V22" s="190"/>
      <c r="W22" s="197"/>
      <c r="Z22" s="78" t="s">
        <v>10</v>
      </c>
      <c r="AA22" s="78" t="s">
        <v>47</v>
      </c>
    </row>
    <row r="23" spans="2:27" ht="56.25" customHeight="1" x14ac:dyDescent="0.2">
      <c r="B23" s="179" t="s">
        <v>825</v>
      </c>
      <c r="C23" s="180"/>
      <c r="D23" s="180"/>
      <c r="E23" s="180"/>
      <c r="F23" s="180"/>
      <c r="G23" s="180"/>
      <c r="H23" s="180"/>
      <c r="I23" s="180"/>
      <c r="J23" s="180"/>
      <c r="K23" s="180"/>
      <c r="L23" s="180"/>
      <c r="M23" s="181" t="s">
        <v>821</v>
      </c>
      <c r="N23" s="181"/>
      <c r="O23" s="181" t="s">
        <v>49</v>
      </c>
      <c r="P23" s="181"/>
      <c r="Q23" s="181" t="s">
        <v>65</v>
      </c>
      <c r="R23" s="181"/>
      <c r="S23" s="79" t="s">
        <v>51</v>
      </c>
      <c r="T23" s="79" t="s">
        <v>83</v>
      </c>
      <c r="U23" s="79" t="s">
        <v>83</v>
      </c>
      <c r="V23" s="79" t="str">
        <f t="shared" ref="V23:V34" si="0">+IF(ISERR(U23/T23*100),"N/A",ROUND(U23/T23*100,2))</f>
        <v>N/A</v>
      </c>
      <c r="W23" s="80" t="str">
        <f t="shared" ref="W23:W34" si="1">+IF(ISERR(U23/S23*100),"N/A",ROUND(U23/S23*100,2))</f>
        <v>N/A</v>
      </c>
    </row>
    <row r="24" spans="2:27" ht="56.25" customHeight="1" x14ac:dyDescent="0.2">
      <c r="B24" s="179" t="s">
        <v>824</v>
      </c>
      <c r="C24" s="180"/>
      <c r="D24" s="180"/>
      <c r="E24" s="180"/>
      <c r="F24" s="180"/>
      <c r="G24" s="180"/>
      <c r="H24" s="180"/>
      <c r="I24" s="180"/>
      <c r="J24" s="180"/>
      <c r="K24" s="180"/>
      <c r="L24" s="180"/>
      <c r="M24" s="181" t="s">
        <v>821</v>
      </c>
      <c r="N24" s="181"/>
      <c r="O24" s="181" t="s">
        <v>49</v>
      </c>
      <c r="P24" s="181"/>
      <c r="Q24" s="181" t="s">
        <v>65</v>
      </c>
      <c r="R24" s="181"/>
      <c r="S24" s="79" t="s">
        <v>51</v>
      </c>
      <c r="T24" s="79" t="s">
        <v>83</v>
      </c>
      <c r="U24" s="79" t="s">
        <v>83</v>
      </c>
      <c r="V24" s="79" t="str">
        <f t="shared" si="0"/>
        <v>N/A</v>
      </c>
      <c r="W24" s="80" t="str">
        <f t="shared" si="1"/>
        <v>N/A</v>
      </c>
    </row>
    <row r="25" spans="2:27" ht="56.25" customHeight="1" x14ac:dyDescent="0.2">
      <c r="B25" s="179" t="s">
        <v>823</v>
      </c>
      <c r="C25" s="180"/>
      <c r="D25" s="180"/>
      <c r="E25" s="180"/>
      <c r="F25" s="180"/>
      <c r="G25" s="180"/>
      <c r="H25" s="180"/>
      <c r="I25" s="180"/>
      <c r="J25" s="180"/>
      <c r="K25" s="180"/>
      <c r="L25" s="180"/>
      <c r="M25" s="181" t="s">
        <v>821</v>
      </c>
      <c r="N25" s="181"/>
      <c r="O25" s="181" t="s">
        <v>49</v>
      </c>
      <c r="P25" s="181"/>
      <c r="Q25" s="181" t="s">
        <v>65</v>
      </c>
      <c r="R25" s="181"/>
      <c r="S25" s="79" t="s">
        <v>51</v>
      </c>
      <c r="T25" s="79" t="s">
        <v>83</v>
      </c>
      <c r="U25" s="79" t="s">
        <v>83</v>
      </c>
      <c r="V25" s="79" t="str">
        <f t="shared" si="0"/>
        <v>N/A</v>
      </c>
      <c r="W25" s="80" t="str">
        <f t="shared" si="1"/>
        <v>N/A</v>
      </c>
    </row>
    <row r="26" spans="2:27" ht="56.25" customHeight="1" x14ac:dyDescent="0.2">
      <c r="B26" s="179" t="s">
        <v>822</v>
      </c>
      <c r="C26" s="180"/>
      <c r="D26" s="180"/>
      <c r="E26" s="180"/>
      <c r="F26" s="180"/>
      <c r="G26" s="180"/>
      <c r="H26" s="180"/>
      <c r="I26" s="180"/>
      <c r="J26" s="180"/>
      <c r="K26" s="180"/>
      <c r="L26" s="180"/>
      <c r="M26" s="181" t="s">
        <v>821</v>
      </c>
      <c r="N26" s="181"/>
      <c r="O26" s="181" t="s">
        <v>49</v>
      </c>
      <c r="P26" s="181"/>
      <c r="Q26" s="181" t="s">
        <v>65</v>
      </c>
      <c r="R26" s="181"/>
      <c r="S26" s="79" t="s">
        <v>51</v>
      </c>
      <c r="T26" s="79" t="s">
        <v>83</v>
      </c>
      <c r="U26" s="79" t="s">
        <v>83</v>
      </c>
      <c r="V26" s="79" t="str">
        <f t="shared" si="0"/>
        <v>N/A</v>
      </c>
      <c r="W26" s="80" t="str">
        <f t="shared" si="1"/>
        <v>N/A</v>
      </c>
    </row>
    <row r="27" spans="2:27" ht="56.25" customHeight="1" x14ac:dyDescent="0.2">
      <c r="B27" s="179" t="s">
        <v>820</v>
      </c>
      <c r="C27" s="180"/>
      <c r="D27" s="180"/>
      <c r="E27" s="180"/>
      <c r="F27" s="180"/>
      <c r="G27" s="180"/>
      <c r="H27" s="180"/>
      <c r="I27" s="180"/>
      <c r="J27" s="180"/>
      <c r="K27" s="180"/>
      <c r="L27" s="180"/>
      <c r="M27" s="181" t="s">
        <v>819</v>
      </c>
      <c r="N27" s="181"/>
      <c r="O27" s="181" t="s">
        <v>49</v>
      </c>
      <c r="P27" s="181"/>
      <c r="Q27" s="181" t="s">
        <v>50</v>
      </c>
      <c r="R27" s="181"/>
      <c r="S27" s="79" t="s">
        <v>818</v>
      </c>
      <c r="T27" s="79" t="s">
        <v>817</v>
      </c>
      <c r="U27" s="79" t="s">
        <v>816</v>
      </c>
      <c r="V27" s="79">
        <f t="shared" si="0"/>
        <v>94.52</v>
      </c>
      <c r="W27" s="80">
        <f t="shared" si="1"/>
        <v>94.55</v>
      </c>
    </row>
    <row r="28" spans="2:27" ht="56.25" customHeight="1" x14ac:dyDescent="0.2">
      <c r="B28" s="179" t="s">
        <v>815</v>
      </c>
      <c r="C28" s="180"/>
      <c r="D28" s="180"/>
      <c r="E28" s="180"/>
      <c r="F28" s="180"/>
      <c r="G28" s="180"/>
      <c r="H28" s="180"/>
      <c r="I28" s="180"/>
      <c r="J28" s="180"/>
      <c r="K28" s="180"/>
      <c r="L28" s="180"/>
      <c r="M28" s="181" t="s">
        <v>810</v>
      </c>
      <c r="N28" s="181"/>
      <c r="O28" s="181" t="s">
        <v>49</v>
      </c>
      <c r="P28" s="181"/>
      <c r="Q28" s="181" t="s">
        <v>50</v>
      </c>
      <c r="R28" s="181"/>
      <c r="S28" s="79" t="s">
        <v>814</v>
      </c>
      <c r="T28" s="79" t="s">
        <v>813</v>
      </c>
      <c r="U28" s="79" t="s">
        <v>812</v>
      </c>
      <c r="V28" s="79">
        <f t="shared" si="0"/>
        <v>100.57</v>
      </c>
      <c r="W28" s="80">
        <f t="shared" si="1"/>
        <v>99.44</v>
      </c>
    </row>
    <row r="29" spans="2:27" ht="56.25" customHeight="1" x14ac:dyDescent="0.2">
      <c r="B29" s="179" t="s">
        <v>811</v>
      </c>
      <c r="C29" s="180"/>
      <c r="D29" s="180"/>
      <c r="E29" s="180"/>
      <c r="F29" s="180"/>
      <c r="G29" s="180"/>
      <c r="H29" s="180"/>
      <c r="I29" s="180"/>
      <c r="J29" s="180"/>
      <c r="K29" s="180"/>
      <c r="L29" s="180"/>
      <c r="M29" s="181" t="s">
        <v>810</v>
      </c>
      <c r="N29" s="181"/>
      <c r="O29" s="181" t="s">
        <v>49</v>
      </c>
      <c r="P29" s="181"/>
      <c r="Q29" s="181" t="s">
        <v>50</v>
      </c>
      <c r="R29" s="181"/>
      <c r="S29" s="79" t="s">
        <v>809</v>
      </c>
      <c r="T29" s="79" t="s">
        <v>808</v>
      </c>
      <c r="U29" s="79" t="s">
        <v>807</v>
      </c>
      <c r="V29" s="79">
        <f t="shared" si="0"/>
        <v>100.95</v>
      </c>
      <c r="W29" s="80">
        <f t="shared" si="1"/>
        <v>98.29</v>
      </c>
    </row>
    <row r="30" spans="2:27" ht="56.25" customHeight="1" x14ac:dyDescent="0.2">
      <c r="B30" s="179" t="s">
        <v>806</v>
      </c>
      <c r="C30" s="180"/>
      <c r="D30" s="180"/>
      <c r="E30" s="180"/>
      <c r="F30" s="180"/>
      <c r="G30" s="180"/>
      <c r="H30" s="180"/>
      <c r="I30" s="180"/>
      <c r="J30" s="180"/>
      <c r="K30" s="180"/>
      <c r="L30" s="180"/>
      <c r="M30" s="181" t="s">
        <v>802</v>
      </c>
      <c r="N30" s="181"/>
      <c r="O30" s="181" t="s">
        <v>49</v>
      </c>
      <c r="P30" s="181"/>
      <c r="Q30" s="181" t="s">
        <v>65</v>
      </c>
      <c r="R30" s="181"/>
      <c r="S30" s="79" t="s">
        <v>56</v>
      </c>
      <c r="T30" s="79" t="s">
        <v>83</v>
      </c>
      <c r="U30" s="79" t="s">
        <v>83</v>
      </c>
      <c r="V30" s="79" t="str">
        <f t="shared" si="0"/>
        <v>N/A</v>
      </c>
      <c r="W30" s="80" t="str">
        <f t="shared" si="1"/>
        <v>N/A</v>
      </c>
    </row>
    <row r="31" spans="2:27" ht="56.25" customHeight="1" x14ac:dyDescent="0.2">
      <c r="B31" s="179" t="s">
        <v>805</v>
      </c>
      <c r="C31" s="180"/>
      <c r="D31" s="180"/>
      <c r="E31" s="180"/>
      <c r="F31" s="180"/>
      <c r="G31" s="180"/>
      <c r="H31" s="180"/>
      <c r="I31" s="180"/>
      <c r="J31" s="180"/>
      <c r="K31" s="180"/>
      <c r="L31" s="180"/>
      <c r="M31" s="181" t="s">
        <v>802</v>
      </c>
      <c r="N31" s="181"/>
      <c r="O31" s="181" t="s">
        <v>49</v>
      </c>
      <c r="P31" s="181"/>
      <c r="Q31" s="181" t="s">
        <v>50</v>
      </c>
      <c r="R31" s="181"/>
      <c r="S31" s="79" t="s">
        <v>56</v>
      </c>
      <c r="T31" s="79" t="s">
        <v>56</v>
      </c>
      <c r="U31" s="79" t="s">
        <v>51</v>
      </c>
      <c r="V31" s="79">
        <f t="shared" si="0"/>
        <v>200</v>
      </c>
      <c r="W31" s="80">
        <f t="shared" si="1"/>
        <v>200</v>
      </c>
    </row>
    <row r="32" spans="2:27" ht="56.25" customHeight="1" x14ac:dyDescent="0.2">
      <c r="B32" s="179" t="s">
        <v>804</v>
      </c>
      <c r="C32" s="180"/>
      <c r="D32" s="180"/>
      <c r="E32" s="180"/>
      <c r="F32" s="180"/>
      <c r="G32" s="180"/>
      <c r="H32" s="180"/>
      <c r="I32" s="180"/>
      <c r="J32" s="180"/>
      <c r="K32" s="180"/>
      <c r="L32" s="180"/>
      <c r="M32" s="181" t="s">
        <v>802</v>
      </c>
      <c r="N32" s="181"/>
      <c r="O32" s="181" t="s">
        <v>49</v>
      </c>
      <c r="P32" s="181"/>
      <c r="Q32" s="181" t="s">
        <v>50</v>
      </c>
      <c r="R32" s="181"/>
      <c r="S32" s="79" t="s">
        <v>56</v>
      </c>
      <c r="T32" s="79" t="s">
        <v>56</v>
      </c>
      <c r="U32" s="79" t="s">
        <v>51</v>
      </c>
      <c r="V32" s="79">
        <f t="shared" si="0"/>
        <v>200</v>
      </c>
      <c r="W32" s="80">
        <f t="shared" si="1"/>
        <v>200</v>
      </c>
    </row>
    <row r="33" spans="2:25" ht="56.25" customHeight="1" x14ac:dyDescent="0.2">
      <c r="B33" s="179" t="s">
        <v>803</v>
      </c>
      <c r="C33" s="180"/>
      <c r="D33" s="180"/>
      <c r="E33" s="180"/>
      <c r="F33" s="180"/>
      <c r="G33" s="180"/>
      <c r="H33" s="180"/>
      <c r="I33" s="180"/>
      <c r="J33" s="180"/>
      <c r="K33" s="180"/>
      <c r="L33" s="180"/>
      <c r="M33" s="181" t="s">
        <v>802</v>
      </c>
      <c r="N33" s="181"/>
      <c r="O33" s="181" t="s">
        <v>49</v>
      </c>
      <c r="P33" s="181"/>
      <c r="Q33" s="181" t="s">
        <v>50</v>
      </c>
      <c r="R33" s="181"/>
      <c r="S33" s="79" t="s">
        <v>56</v>
      </c>
      <c r="T33" s="79" t="s">
        <v>56</v>
      </c>
      <c r="U33" s="79" t="s">
        <v>51</v>
      </c>
      <c r="V33" s="79">
        <f t="shared" si="0"/>
        <v>200</v>
      </c>
      <c r="W33" s="80">
        <f t="shared" si="1"/>
        <v>200</v>
      </c>
    </row>
    <row r="34" spans="2:25" ht="56.25" customHeight="1" thickBot="1" x14ac:dyDescent="0.25">
      <c r="B34" s="179" t="s">
        <v>801</v>
      </c>
      <c r="C34" s="180"/>
      <c r="D34" s="180"/>
      <c r="E34" s="180"/>
      <c r="F34" s="180"/>
      <c r="G34" s="180"/>
      <c r="H34" s="180"/>
      <c r="I34" s="180"/>
      <c r="J34" s="180"/>
      <c r="K34" s="180"/>
      <c r="L34" s="180"/>
      <c r="M34" s="181" t="s">
        <v>800</v>
      </c>
      <c r="N34" s="181"/>
      <c r="O34" s="181" t="s">
        <v>49</v>
      </c>
      <c r="P34" s="181"/>
      <c r="Q34" s="181" t="s">
        <v>65</v>
      </c>
      <c r="R34" s="181"/>
      <c r="S34" s="79" t="s">
        <v>799</v>
      </c>
      <c r="T34" s="79" t="s">
        <v>83</v>
      </c>
      <c r="U34" s="79" t="s">
        <v>83</v>
      </c>
      <c r="V34" s="79" t="str">
        <f t="shared" si="0"/>
        <v>N/A</v>
      </c>
      <c r="W34" s="80" t="str">
        <f t="shared" si="1"/>
        <v>N/A</v>
      </c>
    </row>
    <row r="35" spans="2:25" ht="21.75" customHeight="1" thickTop="1" thickBot="1" x14ac:dyDescent="0.25">
      <c r="B35" s="59" t="s">
        <v>60</v>
      </c>
      <c r="C35" s="60"/>
      <c r="D35" s="60"/>
      <c r="E35" s="60"/>
      <c r="F35" s="60"/>
      <c r="G35" s="60"/>
      <c r="H35" s="61"/>
      <c r="I35" s="61"/>
      <c r="J35" s="61"/>
      <c r="K35" s="61"/>
      <c r="L35" s="61"/>
      <c r="M35" s="61"/>
      <c r="N35" s="61"/>
      <c r="O35" s="61"/>
      <c r="P35" s="61"/>
      <c r="Q35" s="61"/>
      <c r="R35" s="61"/>
      <c r="S35" s="61"/>
      <c r="T35" s="61"/>
      <c r="U35" s="61"/>
      <c r="V35" s="61"/>
      <c r="W35" s="62"/>
      <c r="X35" s="70"/>
    </row>
    <row r="36" spans="2:25" ht="29.25" customHeight="1" thickTop="1" thickBot="1" x14ac:dyDescent="0.25">
      <c r="B36" s="163" t="s">
        <v>2650</v>
      </c>
      <c r="C36" s="164"/>
      <c r="D36" s="164"/>
      <c r="E36" s="164"/>
      <c r="F36" s="164"/>
      <c r="G36" s="164"/>
      <c r="H36" s="164"/>
      <c r="I36" s="164"/>
      <c r="J36" s="164"/>
      <c r="K36" s="164"/>
      <c r="L36" s="164"/>
      <c r="M36" s="164"/>
      <c r="N36" s="164"/>
      <c r="O36" s="164"/>
      <c r="P36" s="164"/>
      <c r="Q36" s="165"/>
      <c r="R36" s="81" t="s">
        <v>42</v>
      </c>
      <c r="S36" s="169" t="s">
        <v>43</v>
      </c>
      <c r="T36" s="169"/>
      <c r="U36" s="82" t="s">
        <v>61</v>
      </c>
      <c r="V36" s="170" t="s">
        <v>62</v>
      </c>
      <c r="W36" s="171"/>
    </row>
    <row r="37" spans="2:25" ht="30.75" customHeight="1" thickBot="1" x14ac:dyDescent="0.25">
      <c r="B37" s="166"/>
      <c r="C37" s="167"/>
      <c r="D37" s="167"/>
      <c r="E37" s="167"/>
      <c r="F37" s="167"/>
      <c r="G37" s="167"/>
      <c r="H37" s="167"/>
      <c r="I37" s="167"/>
      <c r="J37" s="167"/>
      <c r="K37" s="167"/>
      <c r="L37" s="167"/>
      <c r="M37" s="167"/>
      <c r="N37" s="167"/>
      <c r="O37" s="167"/>
      <c r="P37" s="167"/>
      <c r="Q37" s="168"/>
      <c r="R37" s="83" t="s">
        <v>63</v>
      </c>
      <c r="S37" s="83" t="s">
        <v>63</v>
      </c>
      <c r="T37" s="83" t="s">
        <v>49</v>
      </c>
      <c r="U37" s="83" t="s">
        <v>63</v>
      </c>
      <c r="V37" s="83" t="s">
        <v>64</v>
      </c>
      <c r="W37" s="84" t="s">
        <v>65</v>
      </c>
      <c r="Y37" s="70"/>
    </row>
    <row r="38" spans="2:25" ht="23.25" customHeight="1" thickBot="1" x14ac:dyDescent="0.25">
      <c r="B38" s="172" t="s">
        <v>66</v>
      </c>
      <c r="C38" s="173"/>
      <c r="D38" s="173"/>
      <c r="E38" s="85" t="s">
        <v>797</v>
      </c>
      <c r="F38" s="85"/>
      <c r="G38" s="85"/>
      <c r="H38" s="86"/>
      <c r="I38" s="86"/>
      <c r="J38" s="86"/>
      <c r="K38" s="86"/>
      <c r="L38" s="86"/>
      <c r="M38" s="86"/>
      <c r="N38" s="86"/>
      <c r="O38" s="86"/>
      <c r="P38" s="87"/>
      <c r="Q38" s="87"/>
      <c r="R38" s="88" t="s">
        <v>798</v>
      </c>
      <c r="S38" s="88" t="s">
        <v>10</v>
      </c>
      <c r="T38" s="87"/>
      <c r="U38" s="88" t="s">
        <v>795</v>
      </c>
      <c r="V38" s="87"/>
      <c r="W38" s="89">
        <f t="shared" ref="W38:W47" si="2">+IF(ISERR(U38/R38*100),"N/A",ROUND(U38/R38*100,2))</f>
        <v>67.510000000000005</v>
      </c>
    </row>
    <row r="39" spans="2:25" ht="26.25" customHeight="1" x14ac:dyDescent="0.2">
      <c r="B39" s="174" t="s">
        <v>69</v>
      </c>
      <c r="C39" s="175"/>
      <c r="D39" s="175"/>
      <c r="E39" s="90" t="s">
        <v>797</v>
      </c>
      <c r="F39" s="90"/>
      <c r="G39" s="90"/>
      <c r="H39" s="91"/>
      <c r="I39" s="91"/>
      <c r="J39" s="91"/>
      <c r="K39" s="91"/>
      <c r="L39" s="91"/>
      <c r="M39" s="91"/>
      <c r="N39" s="91"/>
      <c r="O39" s="91"/>
      <c r="P39" s="92"/>
      <c r="Q39" s="92"/>
      <c r="R39" s="93" t="s">
        <v>796</v>
      </c>
      <c r="S39" s="93" t="s">
        <v>795</v>
      </c>
      <c r="T39" s="93">
        <f>+IF(ISERR(S39/R39*100),"N/A",ROUND(S39/R39*100,2))</f>
        <v>45.94</v>
      </c>
      <c r="U39" s="93" t="s">
        <v>795</v>
      </c>
      <c r="V39" s="93">
        <f>+IF(ISERR(U39/S39*100),"N/A",ROUND(U39/S39*100,2))</f>
        <v>100</v>
      </c>
      <c r="W39" s="94">
        <f t="shared" si="2"/>
        <v>45.94</v>
      </c>
    </row>
    <row r="40" spans="2:25" ht="23.25" customHeight="1" thickBot="1" x14ac:dyDescent="0.25">
      <c r="B40" s="172" t="s">
        <v>66</v>
      </c>
      <c r="C40" s="173"/>
      <c r="D40" s="173"/>
      <c r="E40" s="85" t="s">
        <v>793</v>
      </c>
      <c r="F40" s="85"/>
      <c r="G40" s="85"/>
      <c r="H40" s="86"/>
      <c r="I40" s="86"/>
      <c r="J40" s="86"/>
      <c r="K40" s="86"/>
      <c r="L40" s="86"/>
      <c r="M40" s="86"/>
      <c r="N40" s="86"/>
      <c r="O40" s="86"/>
      <c r="P40" s="87"/>
      <c r="Q40" s="87"/>
      <c r="R40" s="88" t="s">
        <v>794</v>
      </c>
      <c r="S40" s="88" t="s">
        <v>10</v>
      </c>
      <c r="T40" s="87"/>
      <c r="U40" s="88" t="s">
        <v>790</v>
      </c>
      <c r="V40" s="87"/>
      <c r="W40" s="89">
        <f t="shared" si="2"/>
        <v>48.49</v>
      </c>
    </row>
    <row r="41" spans="2:25" ht="26.25" customHeight="1" x14ac:dyDescent="0.2">
      <c r="B41" s="174" t="s">
        <v>69</v>
      </c>
      <c r="C41" s="175"/>
      <c r="D41" s="175"/>
      <c r="E41" s="90" t="s">
        <v>793</v>
      </c>
      <c r="F41" s="90"/>
      <c r="G41" s="90"/>
      <c r="H41" s="91"/>
      <c r="I41" s="91"/>
      <c r="J41" s="91"/>
      <c r="K41" s="91"/>
      <c r="L41" s="91"/>
      <c r="M41" s="91"/>
      <c r="N41" s="91"/>
      <c r="O41" s="91"/>
      <c r="P41" s="92"/>
      <c r="Q41" s="92"/>
      <c r="R41" s="93" t="s">
        <v>792</v>
      </c>
      <c r="S41" s="93" t="s">
        <v>791</v>
      </c>
      <c r="T41" s="93">
        <f>+IF(ISERR(S41/R41*100),"N/A",ROUND(S41/R41*100,2))</f>
        <v>41.13</v>
      </c>
      <c r="U41" s="93" t="s">
        <v>790</v>
      </c>
      <c r="V41" s="93">
        <f>+IF(ISERR(U41/S41*100),"N/A",ROUND(U41/S41*100,2))</f>
        <v>99.32</v>
      </c>
      <c r="W41" s="94">
        <f t="shared" si="2"/>
        <v>40.85</v>
      </c>
    </row>
    <row r="42" spans="2:25" ht="23.25" customHeight="1" thickBot="1" x14ac:dyDescent="0.25">
      <c r="B42" s="172" t="s">
        <v>66</v>
      </c>
      <c r="C42" s="173"/>
      <c r="D42" s="173"/>
      <c r="E42" s="85" t="s">
        <v>789</v>
      </c>
      <c r="F42" s="85"/>
      <c r="G42" s="85"/>
      <c r="H42" s="86"/>
      <c r="I42" s="86"/>
      <c r="J42" s="86"/>
      <c r="K42" s="86"/>
      <c r="L42" s="86"/>
      <c r="M42" s="86"/>
      <c r="N42" s="86"/>
      <c r="O42" s="86"/>
      <c r="P42" s="87"/>
      <c r="Q42" s="87"/>
      <c r="R42" s="88" t="s">
        <v>788</v>
      </c>
      <c r="S42" s="88" t="s">
        <v>10</v>
      </c>
      <c r="T42" s="87"/>
      <c r="U42" s="88" t="s">
        <v>786</v>
      </c>
      <c r="V42" s="87"/>
      <c r="W42" s="89">
        <f t="shared" si="2"/>
        <v>60.19</v>
      </c>
    </row>
    <row r="43" spans="2:25" ht="26.25" customHeight="1" x14ac:dyDescent="0.2">
      <c r="B43" s="174" t="s">
        <v>69</v>
      </c>
      <c r="C43" s="175"/>
      <c r="D43" s="175"/>
      <c r="E43" s="90" t="s">
        <v>789</v>
      </c>
      <c r="F43" s="90"/>
      <c r="G43" s="90"/>
      <c r="H43" s="91"/>
      <c r="I43" s="91"/>
      <c r="J43" s="91"/>
      <c r="K43" s="91"/>
      <c r="L43" s="91"/>
      <c r="M43" s="91"/>
      <c r="N43" s="91"/>
      <c r="O43" s="91"/>
      <c r="P43" s="92"/>
      <c r="Q43" s="92"/>
      <c r="R43" s="93" t="s">
        <v>788</v>
      </c>
      <c r="S43" s="93" t="s">
        <v>787</v>
      </c>
      <c r="T43" s="93">
        <f>+IF(ISERR(S43/R43*100),"N/A",ROUND(S43/R43*100,2))</f>
        <v>61.37</v>
      </c>
      <c r="U43" s="93" t="s">
        <v>786</v>
      </c>
      <c r="V43" s="93">
        <f>+IF(ISERR(U43/S43*100),"N/A",ROUND(U43/S43*100,2))</f>
        <v>98.08</v>
      </c>
      <c r="W43" s="94">
        <f t="shared" si="2"/>
        <v>60.19</v>
      </c>
    </row>
    <row r="44" spans="2:25" ht="23.25" customHeight="1" thickBot="1" x14ac:dyDescent="0.25">
      <c r="B44" s="172" t="s">
        <v>66</v>
      </c>
      <c r="C44" s="173"/>
      <c r="D44" s="173"/>
      <c r="E44" s="85" t="s">
        <v>785</v>
      </c>
      <c r="F44" s="85"/>
      <c r="G44" s="85"/>
      <c r="H44" s="86"/>
      <c r="I44" s="86"/>
      <c r="J44" s="86"/>
      <c r="K44" s="86"/>
      <c r="L44" s="86"/>
      <c r="M44" s="86"/>
      <c r="N44" s="86"/>
      <c r="O44" s="86"/>
      <c r="P44" s="87"/>
      <c r="Q44" s="87"/>
      <c r="R44" s="88" t="s">
        <v>784</v>
      </c>
      <c r="S44" s="88" t="s">
        <v>10</v>
      </c>
      <c r="T44" s="87"/>
      <c r="U44" s="88" t="s">
        <v>782</v>
      </c>
      <c r="V44" s="87"/>
      <c r="W44" s="89">
        <f t="shared" si="2"/>
        <v>35.15</v>
      </c>
    </row>
    <row r="45" spans="2:25" ht="26.25" customHeight="1" x14ac:dyDescent="0.2">
      <c r="B45" s="174" t="s">
        <v>69</v>
      </c>
      <c r="C45" s="175"/>
      <c r="D45" s="175"/>
      <c r="E45" s="90" t="s">
        <v>785</v>
      </c>
      <c r="F45" s="90"/>
      <c r="G45" s="90"/>
      <c r="H45" s="91"/>
      <c r="I45" s="91"/>
      <c r="J45" s="91"/>
      <c r="K45" s="91"/>
      <c r="L45" s="91"/>
      <c r="M45" s="91"/>
      <c r="N45" s="91"/>
      <c r="O45" s="91"/>
      <c r="P45" s="92"/>
      <c r="Q45" s="92"/>
      <c r="R45" s="93" t="s">
        <v>784</v>
      </c>
      <c r="S45" s="93" t="s">
        <v>783</v>
      </c>
      <c r="T45" s="93">
        <f>+IF(ISERR(S45/R45*100),"N/A",ROUND(S45/R45*100,2))</f>
        <v>35.76</v>
      </c>
      <c r="U45" s="93" t="s">
        <v>782</v>
      </c>
      <c r="V45" s="93">
        <f>+IF(ISERR(U45/S45*100),"N/A",ROUND(U45/S45*100,2))</f>
        <v>98.31</v>
      </c>
      <c r="W45" s="94">
        <f t="shared" si="2"/>
        <v>35.15</v>
      </c>
    </row>
    <row r="46" spans="2:25" ht="23.25" customHeight="1" thickBot="1" x14ac:dyDescent="0.25">
      <c r="B46" s="172" t="s">
        <v>66</v>
      </c>
      <c r="C46" s="173"/>
      <c r="D46" s="173"/>
      <c r="E46" s="85" t="s">
        <v>781</v>
      </c>
      <c r="F46" s="85"/>
      <c r="G46" s="85"/>
      <c r="H46" s="86"/>
      <c r="I46" s="86"/>
      <c r="J46" s="86"/>
      <c r="K46" s="86"/>
      <c r="L46" s="86"/>
      <c r="M46" s="86"/>
      <c r="N46" s="86"/>
      <c r="O46" s="86"/>
      <c r="P46" s="87"/>
      <c r="Q46" s="87"/>
      <c r="R46" s="88" t="s">
        <v>619</v>
      </c>
      <c r="S46" s="88" t="s">
        <v>10</v>
      </c>
      <c r="T46" s="87"/>
      <c r="U46" s="88" t="s">
        <v>129</v>
      </c>
      <c r="V46" s="87"/>
      <c r="W46" s="89">
        <f t="shared" si="2"/>
        <v>0</v>
      </c>
    </row>
    <row r="47" spans="2:25" ht="26.25" customHeight="1" thickBot="1" x14ac:dyDescent="0.25">
      <c r="B47" s="174" t="s">
        <v>69</v>
      </c>
      <c r="C47" s="175"/>
      <c r="D47" s="175"/>
      <c r="E47" s="90" t="s">
        <v>781</v>
      </c>
      <c r="F47" s="90"/>
      <c r="G47" s="90"/>
      <c r="H47" s="91"/>
      <c r="I47" s="91"/>
      <c r="J47" s="91"/>
      <c r="K47" s="91"/>
      <c r="L47" s="91"/>
      <c r="M47" s="91"/>
      <c r="N47" s="91"/>
      <c r="O47" s="91"/>
      <c r="P47" s="92"/>
      <c r="Q47" s="92"/>
      <c r="R47" s="93" t="s">
        <v>780</v>
      </c>
      <c r="S47" s="93" t="s">
        <v>129</v>
      </c>
      <c r="T47" s="93">
        <f>+IF(ISERR(S47/R47*100),"N/A",ROUND(S47/R47*100,2))</f>
        <v>0</v>
      </c>
      <c r="U47" s="93" t="s">
        <v>129</v>
      </c>
      <c r="V47" s="93" t="str">
        <f>+IF(ISERR(U47/S47*100),"N/A",ROUND(U47/S47*100,2))</f>
        <v>N/A</v>
      </c>
      <c r="W47" s="94">
        <f t="shared" si="2"/>
        <v>0</v>
      </c>
    </row>
    <row r="48" spans="2:25" ht="22.5" customHeight="1" thickTop="1" thickBot="1" x14ac:dyDescent="0.25">
      <c r="B48" s="59" t="s">
        <v>71</v>
      </c>
      <c r="C48" s="60"/>
      <c r="D48" s="60"/>
      <c r="E48" s="60"/>
      <c r="F48" s="60"/>
      <c r="G48" s="60"/>
      <c r="H48" s="61"/>
      <c r="I48" s="61"/>
      <c r="J48" s="61"/>
      <c r="K48" s="61"/>
      <c r="L48" s="61"/>
      <c r="M48" s="61"/>
      <c r="N48" s="61"/>
      <c r="O48" s="61"/>
      <c r="P48" s="61"/>
      <c r="Q48" s="61"/>
      <c r="R48" s="61"/>
      <c r="S48" s="61"/>
      <c r="T48" s="61"/>
      <c r="U48" s="61"/>
      <c r="V48" s="61"/>
      <c r="W48" s="62"/>
    </row>
    <row r="49" spans="2:23" ht="37.5" customHeight="1" thickTop="1" x14ac:dyDescent="0.2">
      <c r="B49" s="157" t="s">
        <v>2544</v>
      </c>
      <c r="C49" s="158"/>
      <c r="D49" s="158"/>
      <c r="E49" s="158"/>
      <c r="F49" s="158"/>
      <c r="G49" s="158"/>
      <c r="H49" s="158"/>
      <c r="I49" s="158"/>
      <c r="J49" s="158"/>
      <c r="K49" s="158"/>
      <c r="L49" s="158"/>
      <c r="M49" s="158"/>
      <c r="N49" s="158"/>
      <c r="O49" s="158"/>
      <c r="P49" s="158"/>
      <c r="Q49" s="158"/>
      <c r="R49" s="158"/>
      <c r="S49" s="158"/>
      <c r="T49" s="158"/>
      <c r="U49" s="158"/>
      <c r="V49" s="158"/>
      <c r="W49" s="159"/>
    </row>
    <row r="50" spans="2:23" ht="306" customHeight="1" thickBot="1" x14ac:dyDescent="0.25">
      <c r="B50" s="176"/>
      <c r="C50" s="177"/>
      <c r="D50" s="177"/>
      <c r="E50" s="177"/>
      <c r="F50" s="177"/>
      <c r="G50" s="177"/>
      <c r="H50" s="177"/>
      <c r="I50" s="177"/>
      <c r="J50" s="177"/>
      <c r="K50" s="177"/>
      <c r="L50" s="177"/>
      <c r="M50" s="177"/>
      <c r="N50" s="177"/>
      <c r="O50" s="177"/>
      <c r="P50" s="177"/>
      <c r="Q50" s="177"/>
      <c r="R50" s="177"/>
      <c r="S50" s="177"/>
      <c r="T50" s="177"/>
      <c r="U50" s="177"/>
      <c r="V50" s="177"/>
      <c r="W50" s="178"/>
    </row>
    <row r="51" spans="2:23" ht="37.5" customHeight="1" thickTop="1" x14ac:dyDescent="0.2">
      <c r="B51" s="157" t="s">
        <v>2545</v>
      </c>
      <c r="C51" s="158"/>
      <c r="D51" s="158"/>
      <c r="E51" s="158"/>
      <c r="F51" s="158"/>
      <c r="G51" s="158"/>
      <c r="H51" s="158"/>
      <c r="I51" s="158"/>
      <c r="J51" s="158"/>
      <c r="K51" s="158"/>
      <c r="L51" s="158"/>
      <c r="M51" s="158"/>
      <c r="N51" s="158"/>
      <c r="O51" s="158"/>
      <c r="P51" s="158"/>
      <c r="Q51" s="158"/>
      <c r="R51" s="158"/>
      <c r="S51" s="158"/>
      <c r="T51" s="158"/>
      <c r="U51" s="158"/>
      <c r="V51" s="158"/>
      <c r="W51" s="159"/>
    </row>
    <row r="52" spans="2:23" ht="256.5" customHeight="1" thickBot="1" x14ac:dyDescent="0.25">
      <c r="B52" s="176"/>
      <c r="C52" s="177"/>
      <c r="D52" s="177"/>
      <c r="E52" s="177"/>
      <c r="F52" s="177"/>
      <c r="G52" s="177"/>
      <c r="H52" s="177"/>
      <c r="I52" s="177"/>
      <c r="J52" s="177"/>
      <c r="K52" s="177"/>
      <c r="L52" s="177"/>
      <c r="M52" s="177"/>
      <c r="N52" s="177"/>
      <c r="O52" s="177"/>
      <c r="P52" s="177"/>
      <c r="Q52" s="177"/>
      <c r="R52" s="177"/>
      <c r="S52" s="177"/>
      <c r="T52" s="177"/>
      <c r="U52" s="177"/>
      <c r="V52" s="177"/>
      <c r="W52" s="178"/>
    </row>
    <row r="53" spans="2:23" ht="37.5" customHeight="1" thickTop="1" x14ac:dyDescent="0.2">
      <c r="B53" s="157" t="s">
        <v>2546</v>
      </c>
      <c r="C53" s="158"/>
      <c r="D53" s="158"/>
      <c r="E53" s="158"/>
      <c r="F53" s="158"/>
      <c r="G53" s="158"/>
      <c r="H53" s="158"/>
      <c r="I53" s="158"/>
      <c r="J53" s="158"/>
      <c r="K53" s="158"/>
      <c r="L53" s="158"/>
      <c r="M53" s="158"/>
      <c r="N53" s="158"/>
      <c r="O53" s="158"/>
      <c r="P53" s="158"/>
      <c r="Q53" s="158"/>
      <c r="R53" s="158"/>
      <c r="S53" s="158"/>
      <c r="T53" s="158"/>
      <c r="U53" s="158"/>
      <c r="V53" s="158"/>
      <c r="W53" s="159"/>
    </row>
    <row r="54" spans="2:23" ht="200.25" customHeight="1" thickBot="1" x14ac:dyDescent="0.25">
      <c r="B54" s="160"/>
      <c r="C54" s="161"/>
      <c r="D54" s="161"/>
      <c r="E54" s="161"/>
      <c r="F54" s="161"/>
      <c r="G54" s="161"/>
      <c r="H54" s="161"/>
      <c r="I54" s="161"/>
      <c r="J54" s="161"/>
      <c r="K54" s="161"/>
      <c r="L54" s="161"/>
      <c r="M54" s="161"/>
      <c r="N54" s="161"/>
      <c r="O54" s="161"/>
      <c r="P54" s="161"/>
      <c r="Q54" s="161"/>
      <c r="R54" s="161"/>
      <c r="S54" s="161"/>
      <c r="T54" s="161"/>
      <c r="U54" s="161"/>
      <c r="V54" s="161"/>
      <c r="W54" s="162"/>
    </row>
  </sheetData>
  <mergeCells count="107">
    <mergeCell ref="B40:D40"/>
    <mergeCell ref="B41:D41"/>
    <mergeCell ref="B42:D42"/>
    <mergeCell ref="B51:W52"/>
    <mergeCell ref="B53:W54"/>
    <mergeCell ref="B43:D43"/>
    <mergeCell ref="B44:D44"/>
    <mergeCell ref="B45:D45"/>
    <mergeCell ref="B46:D46"/>
    <mergeCell ref="B47:D47"/>
    <mergeCell ref="B49:W50"/>
    <mergeCell ref="B34:L34"/>
    <mergeCell ref="M34:N34"/>
    <mergeCell ref="O34:P34"/>
    <mergeCell ref="Q34:R34"/>
    <mergeCell ref="B36:Q37"/>
    <mergeCell ref="S36:T36"/>
    <mergeCell ref="V36:W36"/>
    <mergeCell ref="B38:D38"/>
    <mergeCell ref="B39:D39"/>
    <mergeCell ref="B31:L31"/>
    <mergeCell ref="M31:N31"/>
    <mergeCell ref="O31:P31"/>
    <mergeCell ref="Q31:R31"/>
    <mergeCell ref="B32:L32"/>
    <mergeCell ref="M32:N32"/>
    <mergeCell ref="O32:P32"/>
    <mergeCell ref="Q32:R32"/>
    <mergeCell ref="B33:L33"/>
    <mergeCell ref="M33:N33"/>
    <mergeCell ref="O33:P33"/>
    <mergeCell ref="Q33:R33"/>
    <mergeCell ref="B28:L28"/>
    <mergeCell ref="M28:N28"/>
    <mergeCell ref="O28:P28"/>
    <mergeCell ref="Q28:R28"/>
    <mergeCell ref="B29:L29"/>
    <mergeCell ref="M29:N29"/>
    <mergeCell ref="O29:P29"/>
    <mergeCell ref="Q29:R29"/>
    <mergeCell ref="B30:L30"/>
    <mergeCell ref="M30:N30"/>
    <mergeCell ref="O30:P30"/>
    <mergeCell ref="Q30:R30"/>
    <mergeCell ref="B25:L25"/>
    <mergeCell ref="M25:N25"/>
    <mergeCell ref="O25:P25"/>
    <mergeCell ref="Q25:R25"/>
    <mergeCell ref="B26:L26"/>
    <mergeCell ref="M26:N26"/>
    <mergeCell ref="O26:P26"/>
    <mergeCell ref="Q26:R26"/>
    <mergeCell ref="B27:L27"/>
    <mergeCell ref="M27:N27"/>
    <mergeCell ref="O27:P27"/>
    <mergeCell ref="Q27:R27"/>
    <mergeCell ref="B23:L23"/>
    <mergeCell ref="M23:N23"/>
    <mergeCell ref="O23:P23"/>
    <mergeCell ref="Q23:R23"/>
    <mergeCell ref="B21:L22"/>
    <mergeCell ref="M21:N22"/>
    <mergeCell ref="O21:P22"/>
    <mergeCell ref="B24:L24"/>
    <mergeCell ref="M24:N24"/>
    <mergeCell ref="O24:P24"/>
    <mergeCell ref="Q24:R24"/>
    <mergeCell ref="C12:W12"/>
    <mergeCell ref="B15:I15"/>
    <mergeCell ref="K15:Q15"/>
    <mergeCell ref="S15:W15"/>
    <mergeCell ref="C16:I16"/>
    <mergeCell ref="L16:Q16"/>
    <mergeCell ref="T16:W16"/>
    <mergeCell ref="Q21:R22"/>
    <mergeCell ref="S21:S22"/>
    <mergeCell ref="T21:T22"/>
    <mergeCell ref="C17:I17"/>
    <mergeCell ref="L17:Q17"/>
    <mergeCell ref="T17:W17"/>
    <mergeCell ref="C18:W18"/>
    <mergeCell ref="B20:T20"/>
    <mergeCell ref="U20:W20"/>
    <mergeCell ref="U21:U22"/>
    <mergeCell ref="V21:V22"/>
    <mergeCell ref="W21:W22"/>
    <mergeCell ref="D7:H7"/>
    <mergeCell ref="O7:W7"/>
    <mergeCell ref="D8:H8"/>
    <mergeCell ref="P8:W8"/>
    <mergeCell ref="D9:H9"/>
    <mergeCell ref="I9:W9"/>
    <mergeCell ref="D10:H10"/>
    <mergeCell ref="I10:W10"/>
    <mergeCell ref="C11:W11"/>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3" min="1" max="2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9"/>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840</v>
      </c>
      <c r="D4" s="209" t="s">
        <v>839</v>
      </c>
      <c r="E4" s="209"/>
      <c r="F4" s="209"/>
      <c r="G4" s="209"/>
      <c r="H4" s="210"/>
      <c r="J4" s="211" t="s">
        <v>6</v>
      </c>
      <c r="K4" s="209"/>
      <c r="L4" s="64" t="s">
        <v>878</v>
      </c>
      <c r="M4" s="212" t="s">
        <v>877</v>
      </c>
      <c r="N4" s="212"/>
      <c r="O4" s="212"/>
      <c r="P4" s="212"/>
      <c r="Q4" s="213"/>
      <c r="R4" s="65"/>
      <c r="S4" s="214" t="s">
        <v>2342</v>
      </c>
      <c r="T4" s="215"/>
      <c r="U4" s="215"/>
      <c r="V4" s="202" t="s">
        <v>876</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810</v>
      </c>
      <c r="D6" s="198" t="s">
        <v>829</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802</v>
      </c>
      <c r="D7" s="200" t="s">
        <v>828</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875</v>
      </c>
      <c r="K8" s="71" t="s">
        <v>874</v>
      </c>
      <c r="L8" s="71" t="s">
        <v>873</v>
      </c>
      <c r="M8" s="71" t="s">
        <v>872</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113.25" customHeight="1" thickTop="1" thickBot="1" x14ac:dyDescent="0.25">
      <c r="B10" s="72" t="s">
        <v>22</v>
      </c>
      <c r="C10" s="202" t="s">
        <v>871</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870</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869</v>
      </c>
      <c r="C21" s="180"/>
      <c r="D21" s="180"/>
      <c r="E21" s="180"/>
      <c r="F21" s="180"/>
      <c r="G21" s="180"/>
      <c r="H21" s="180"/>
      <c r="I21" s="180"/>
      <c r="J21" s="180"/>
      <c r="K21" s="180"/>
      <c r="L21" s="180"/>
      <c r="M21" s="181" t="s">
        <v>810</v>
      </c>
      <c r="N21" s="181"/>
      <c r="O21" s="181" t="s">
        <v>49</v>
      </c>
      <c r="P21" s="181"/>
      <c r="Q21" s="181" t="s">
        <v>50</v>
      </c>
      <c r="R21" s="181"/>
      <c r="S21" s="79" t="s">
        <v>868</v>
      </c>
      <c r="T21" s="79" t="s">
        <v>868</v>
      </c>
      <c r="U21" s="79" t="s">
        <v>868</v>
      </c>
      <c r="V21" s="79">
        <f t="shared" ref="V21:V35" si="0">+IF(ISERR(U21/T21*100),"N/A",ROUND(U21/T21*100,2))</f>
        <v>100</v>
      </c>
      <c r="W21" s="80">
        <f t="shared" ref="W21:W35" si="1">+IF(ISERR(U21/S21*100),"N/A",ROUND(U21/S21*100,2))</f>
        <v>100</v>
      </c>
    </row>
    <row r="22" spans="2:27" ht="56.25" customHeight="1" x14ac:dyDescent="0.2">
      <c r="B22" s="179" t="s">
        <v>867</v>
      </c>
      <c r="C22" s="180"/>
      <c r="D22" s="180"/>
      <c r="E22" s="180"/>
      <c r="F22" s="180"/>
      <c r="G22" s="180"/>
      <c r="H22" s="180"/>
      <c r="I22" s="180"/>
      <c r="J22" s="180"/>
      <c r="K22" s="180"/>
      <c r="L22" s="180"/>
      <c r="M22" s="181" t="s">
        <v>810</v>
      </c>
      <c r="N22" s="181"/>
      <c r="O22" s="181" t="s">
        <v>49</v>
      </c>
      <c r="P22" s="181"/>
      <c r="Q22" s="181" t="s">
        <v>50</v>
      </c>
      <c r="R22" s="181"/>
      <c r="S22" s="79" t="s">
        <v>866</v>
      </c>
      <c r="T22" s="79" t="s">
        <v>56</v>
      </c>
      <c r="U22" s="79" t="s">
        <v>865</v>
      </c>
      <c r="V22" s="79">
        <f t="shared" si="0"/>
        <v>93</v>
      </c>
      <c r="W22" s="80">
        <f t="shared" si="1"/>
        <v>91</v>
      </c>
    </row>
    <row r="23" spans="2:27" ht="56.25" customHeight="1" x14ac:dyDescent="0.2">
      <c r="B23" s="179" t="s">
        <v>864</v>
      </c>
      <c r="C23" s="180"/>
      <c r="D23" s="180"/>
      <c r="E23" s="180"/>
      <c r="F23" s="180"/>
      <c r="G23" s="180"/>
      <c r="H23" s="180"/>
      <c r="I23" s="180"/>
      <c r="J23" s="180"/>
      <c r="K23" s="180"/>
      <c r="L23" s="180"/>
      <c r="M23" s="181" t="s">
        <v>810</v>
      </c>
      <c r="N23" s="181"/>
      <c r="O23" s="181" t="s">
        <v>49</v>
      </c>
      <c r="P23" s="181"/>
      <c r="Q23" s="181" t="s">
        <v>50</v>
      </c>
      <c r="R23" s="181"/>
      <c r="S23" s="79" t="s">
        <v>498</v>
      </c>
      <c r="T23" s="79" t="s">
        <v>863</v>
      </c>
      <c r="U23" s="79" t="s">
        <v>862</v>
      </c>
      <c r="V23" s="79">
        <f t="shared" si="0"/>
        <v>96.35</v>
      </c>
      <c r="W23" s="80">
        <f t="shared" si="1"/>
        <v>91</v>
      </c>
    </row>
    <row r="24" spans="2:27" ht="56.25" customHeight="1" x14ac:dyDescent="0.2">
      <c r="B24" s="179" t="s">
        <v>861</v>
      </c>
      <c r="C24" s="180"/>
      <c r="D24" s="180"/>
      <c r="E24" s="180"/>
      <c r="F24" s="180"/>
      <c r="G24" s="180"/>
      <c r="H24" s="180"/>
      <c r="I24" s="180"/>
      <c r="J24" s="180"/>
      <c r="K24" s="180"/>
      <c r="L24" s="180"/>
      <c r="M24" s="181" t="s">
        <v>802</v>
      </c>
      <c r="N24" s="181"/>
      <c r="O24" s="181" t="s">
        <v>49</v>
      </c>
      <c r="P24" s="181"/>
      <c r="Q24" s="181" t="s">
        <v>50</v>
      </c>
      <c r="R24" s="181"/>
      <c r="S24" s="79" t="s">
        <v>51</v>
      </c>
      <c r="T24" s="79" t="s">
        <v>56</v>
      </c>
      <c r="U24" s="79" t="s">
        <v>56</v>
      </c>
      <c r="V24" s="79">
        <f t="shared" si="0"/>
        <v>100</v>
      </c>
      <c r="W24" s="80">
        <f t="shared" si="1"/>
        <v>50</v>
      </c>
    </row>
    <row r="25" spans="2:27" ht="56.25" customHeight="1" x14ac:dyDescent="0.2">
      <c r="B25" s="179" t="s">
        <v>860</v>
      </c>
      <c r="C25" s="180"/>
      <c r="D25" s="180"/>
      <c r="E25" s="180"/>
      <c r="F25" s="180"/>
      <c r="G25" s="180"/>
      <c r="H25" s="180"/>
      <c r="I25" s="180"/>
      <c r="J25" s="180"/>
      <c r="K25" s="180"/>
      <c r="L25" s="180"/>
      <c r="M25" s="181" t="s">
        <v>802</v>
      </c>
      <c r="N25" s="181"/>
      <c r="O25" s="181" t="s">
        <v>49</v>
      </c>
      <c r="P25" s="181"/>
      <c r="Q25" s="181" t="s">
        <v>65</v>
      </c>
      <c r="R25" s="181"/>
      <c r="S25" s="79" t="s">
        <v>235</v>
      </c>
      <c r="T25" s="79" t="s">
        <v>83</v>
      </c>
      <c r="U25" s="79" t="s">
        <v>83</v>
      </c>
      <c r="V25" s="79" t="str">
        <f t="shared" si="0"/>
        <v>N/A</v>
      </c>
      <c r="W25" s="80" t="str">
        <f t="shared" si="1"/>
        <v>N/A</v>
      </c>
    </row>
    <row r="26" spans="2:27" ht="56.25" customHeight="1" x14ac:dyDescent="0.2">
      <c r="B26" s="179" t="s">
        <v>859</v>
      </c>
      <c r="C26" s="180"/>
      <c r="D26" s="180"/>
      <c r="E26" s="180"/>
      <c r="F26" s="180"/>
      <c r="G26" s="180"/>
      <c r="H26" s="180"/>
      <c r="I26" s="180"/>
      <c r="J26" s="180"/>
      <c r="K26" s="180"/>
      <c r="L26" s="180"/>
      <c r="M26" s="181" t="s">
        <v>802</v>
      </c>
      <c r="N26" s="181"/>
      <c r="O26" s="181" t="s">
        <v>49</v>
      </c>
      <c r="P26" s="181"/>
      <c r="Q26" s="181" t="s">
        <v>65</v>
      </c>
      <c r="R26" s="181"/>
      <c r="S26" s="79" t="s">
        <v>239</v>
      </c>
      <c r="T26" s="79" t="s">
        <v>83</v>
      </c>
      <c r="U26" s="79" t="s">
        <v>83</v>
      </c>
      <c r="V26" s="79" t="str">
        <f t="shared" si="0"/>
        <v>N/A</v>
      </c>
      <c r="W26" s="80" t="str">
        <f t="shared" si="1"/>
        <v>N/A</v>
      </c>
    </row>
    <row r="27" spans="2:27" ht="56.25" customHeight="1" x14ac:dyDescent="0.2">
      <c r="B27" s="179" t="s">
        <v>858</v>
      </c>
      <c r="C27" s="180"/>
      <c r="D27" s="180"/>
      <c r="E27" s="180"/>
      <c r="F27" s="180"/>
      <c r="G27" s="180"/>
      <c r="H27" s="180"/>
      <c r="I27" s="180"/>
      <c r="J27" s="180"/>
      <c r="K27" s="180"/>
      <c r="L27" s="180"/>
      <c r="M27" s="181" t="s">
        <v>802</v>
      </c>
      <c r="N27" s="181"/>
      <c r="O27" s="181" t="s">
        <v>49</v>
      </c>
      <c r="P27" s="181"/>
      <c r="Q27" s="181" t="s">
        <v>50</v>
      </c>
      <c r="R27" s="181"/>
      <c r="S27" s="79" t="s">
        <v>51</v>
      </c>
      <c r="T27" s="79" t="s">
        <v>849</v>
      </c>
      <c r="U27" s="79" t="s">
        <v>849</v>
      </c>
      <c r="V27" s="79">
        <f t="shared" si="0"/>
        <v>100</v>
      </c>
      <c r="W27" s="80">
        <f t="shared" si="1"/>
        <v>33</v>
      </c>
    </row>
    <row r="28" spans="2:27" ht="56.25" customHeight="1" x14ac:dyDescent="0.2">
      <c r="B28" s="179" t="s">
        <v>857</v>
      </c>
      <c r="C28" s="180"/>
      <c r="D28" s="180"/>
      <c r="E28" s="180"/>
      <c r="F28" s="180"/>
      <c r="G28" s="180"/>
      <c r="H28" s="180"/>
      <c r="I28" s="180"/>
      <c r="J28" s="180"/>
      <c r="K28" s="180"/>
      <c r="L28" s="180"/>
      <c r="M28" s="181" t="s">
        <v>802</v>
      </c>
      <c r="N28" s="181"/>
      <c r="O28" s="181" t="s">
        <v>49</v>
      </c>
      <c r="P28" s="181"/>
      <c r="Q28" s="181" t="s">
        <v>50</v>
      </c>
      <c r="R28" s="181"/>
      <c r="S28" s="79" t="s">
        <v>51</v>
      </c>
      <c r="T28" s="79" t="s">
        <v>849</v>
      </c>
      <c r="U28" s="79" t="s">
        <v>849</v>
      </c>
      <c r="V28" s="79">
        <f t="shared" si="0"/>
        <v>100</v>
      </c>
      <c r="W28" s="80">
        <f t="shared" si="1"/>
        <v>33</v>
      </c>
    </row>
    <row r="29" spans="2:27" ht="56.25" customHeight="1" x14ac:dyDescent="0.2">
      <c r="B29" s="179" t="s">
        <v>856</v>
      </c>
      <c r="C29" s="180"/>
      <c r="D29" s="180"/>
      <c r="E29" s="180"/>
      <c r="F29" s="180"/>
      <c r="G29" s="180"/>
      <c r="H29" s="180"/>
      <c r="I29" s="180"/>
      <c r="J29" s="180"/>
      <c r="K29" s="180"/>
      <c r="L29" s="180"/>
      <c r="M29" s="181" t="s">
        <v>802</v>
      </c>
      <c r="N29" s="181"/>
      <c r="O29" s="181" t="s">
        <v>49</v>
      </c>
      <c r="P29" s="181"/>
      <c r="Q29" s="181" t="s">
        <v>50</v>
      </c>
      <c r="R29" s="181"/>
      <c r="S29" s="79" t="s">
        <v>235</v>
      </c>
      <c r="T29" s="79" t="s">
        <v>420</v>
      </c>
      <c r="U29" s="79" t="s">
        <v>420</v>
      </c>
      <c r="V29" s="79">
        <f t="shared" si="0"/>
        <v>100</v>
      </c>
      <c r="W29" s="80">
        <f t="shared" si="1"/>
        <v>95.71</v>
      </c>
    </row>
    <row r="30" spans="2:27" ht="56.25" customHeight="1" x14ac:dyDescent="0.2">
      <c r="B30" s="179" t="s">
        <v>855</v>
      </c>
      <c r="C30" s="180"/>
      <c r="D30" s="180"/>
      <c r="E30" s="180"/>
      <c r="F30" s="180"/>
      <c r="G30" s="180"/>
      <c r="H30" s="180"/>
      <c r="I30" s="180"/>
      <c r="J30" s="180"/>
      <c r="K30" s="180"/>
      <c r="L30" s="180"/>
      <c r="M30" s="181" t="s">
        <v>802</v>
      </c>
      <c r="N30" s="181"/>
      <c r="O30" s="181" t="s">
        <v>49</v>
      </c>
      <c r="P30" s="181"/>
      <c r="Q30" s="181" t="s">
        <v>50</v>
      </c>
      <c r="R30" s="181"/>
      <c r="S30" s="79" t="s">
        <v>317</v>
      </c>
      <c r="T30" s="79" t="s">
        <v>317</v>
      </c>
      <c r="U30" s="79" t="s">
        <v>854</v>
      </c>
      <c r="V30" s="79">
        <f t="shared" si="0"/>
        <v>114.5</v>
      </c>
      <c r="W30" s="80">
        <f t="shared" si="1"/>
        <v>114.5</v>
      </c>
    </row>
    <row r="31" spans="2:27" ht="56.25" customHeight="1" x14ac:dyDescent="0.2">
      <c r="B31" s="179" t="s">
        <v>853</v>
      </c>
      <c r="C31" s="180"/>
      <c r="D31" s="180"/>
      <c r="E31" s="180"/>
      <c r="F31" s="180"/>
      <c r="G31" s="180"/>
      <c r="H31" s="180"/>
      <c r="I31" s="180"/>
      <c r="J31" s="180"/>
      <c r="K31" s="180"/>
      <c r="L31" s="180"/>
      <c r="M31" s="181" t="s">
        <v>802</v>
      </c>
      <c r="N31" s="181"/>
      <c r="O31" s="181" t="s">
        <v>49</v>
      </c>
      <c r="P31" s="181"/>
      <c r="Q31" s="181" t="s">
        <v>65</v>
      </c>
      <c r="R31" s="181"/>
      <c r="S31" s="79" t="s">
        <v>51</v>
      </c>
      <c r="T31" s="79" t="s">
        <v>83</v>
      </c>
      <c r="U31" s="79" t="s">
        <v>83</v>
      </c>
      <c r="V31" s="79" t="str">
        <f t="shared" si="0"/>
        <v>N/A</v>
      </c>
      <c r="W31" s="80" t="str">
        <f t="shared" si="1"/>
        <v>N/A</v>
      </c>
    </row>
    <row r="32" spans="2:27" ht="56.25" customHeight="1" x14ac:dyDescent="0.2">
      <c r="B32" s="179" t="s">
        <v>852</v>
      </c>
      <c r="C32" s="180"/>
      <c r="D32" s="180"/>
      <c r="E32" s="180"/>
      <c r="F32" s="180"/>
      <c r="G32" s="180"/>
      <c r="H32" s="180"/>
      <c r="I32" s="180"/>
      <c r="J32" s="180"/>
      <c r="K32" s="180"/>
      <c r="L32" s="180"/>
      <c r="M32" s="181" t="s">
        <v>802</v>
      </c>
      <c r="N32" s="181"/>
      <c r="O32" s="181" t="s">
        <v>49</v>
      </c>
      <c r="P32" s="181"/>
      <c r="Q32" s="181" t="s">
        <v>50</v>
      </c>
      <c r="R32" s="181"/>
      <c r="S32" s="79" t="s">
        <v>51</v>
      </c>
      <c r="T32" s="79" t="s">
        <v>849</v>
      </c>
      <c r="U32" s="79" t="s">
        <v>849</v>
      </c>
      <c r="V32" s="79">
        <f t="shared" si="0"/>
        <v>100</v>
      </c>
      <c r="W32" s="80">
        <f t="shared" si="1"/>
        <v>33</v>
      </c>
    </row>
    <row r="33" spans="2:25" ht="56.25" customHeight="1" x14ac:dyDescent="0.2">
      <c r="B33" s="179" t="s">
        <v>851</v>
      </c>
      <c r="C33" s="180"/>
      <c r="D33" s="180"/>
      <c r="E33" s="180"/>
      <c r="F33" s="180"/>
      <c r="G33" s="180"/>
      <c r="H33" s="180"/>
      <c r="I33" s="180"/>
      <c r="J33" s="180"/>
      <c r="K33" s="180"/>
      <c r="L33" s="180"/>
      <c r="M33" s="181" t="s">
        <v>802</v>
      </c>
      <c r="N33" s="181"/>
      <c r="O33" s="181" t="s">
        <v>49</v>
      </c>
      <c r="P33" s="181"/>
      <c r="Q33" s="181" t="s">
        <v>65</v>
      </c>
      <c r="R33" s="181"/>
      <c r="S33" s="79" t="s">
        <v>51</v>
      </c>
      <c r="T33" s="79" t="s">
        <v>83</v>
      </c>
      <c r="U33" s="79" t="s">
        <v>83</v>
      </c>
      <c r="V33" s="79" t="str">
        <f t="shared" si="0"/>
        <v>N/A</v>
      </c>
      <c r="W33" s="80" t="str">
        <f t="shared" si="1"/>
        <v>N/A</v>
      </c>
    </row>
    <row r="34" spans="2:25" ht="56.25" customHeight="1" x14ac:dyDescent="0.2">
      <c r="B34" s="179" t="s">
        <v>850</v>
      </c>
      <c r="C34" s="180"/>
      <c r="D34" s="180"/>
      <c r="E34" s="180"/>
      <c r="F34" s="180"/>
      <c r="G34" s="180"/>
      <c r="H34" s="180"/>
      <c r="I34" s="180"/>
      <c r="J34" s="180"/>
      <c r="K34" s="180"/>
      <c r="L34" s="180"/>
      <c r="M34" s="181" t="s">
        <v>802</v>
      </c>
      <c r="N34" s="181"/>
      <c r="O34" s="181" t="s">
        <v>49</v>
      </c>
      <c r="P34" s="181"/>
      <c r="Q34" s="181" t="s">
        <v>50</v>
      </c>
      <c r="R34" s="181"/>
      <c r="S34" s="79" t="s">
        <v>51</v>
      </c>
      <c r="T34" s="79" t="s">
        <v>679</v>
      </c>
      <c r="U34" s="79" t="s">
        <v>849</v>
      </c>
      <c r="V34" s="79">
        <f t="shared" si="0"/>
        <v>150</v>
      </c>
      <c r="W34" s="80">
        <f t="shared" si="1"/>
        <v>33</v>
      </c>
    </row>
    <row r="35" spans="2:25" ht="56.25" customHeight="1" thickBot="1" x14ac:dyDescent="0.25">
      <c r="B35" s="179" t="s">
        <v>848</v>
      </c>
      <c r="C35" s="180"/>
      <c r="D35" s="180"/>
      <c r="E35" s="180"/>
      <c r="F35" s="180"/>
      <c r="G35" s="180"/>
      <c r="H35" s="180"/>
      <c r="I35" s="180"/>
      <c r="J35" s="180"/>
      <c r="K35" s="180"/>
      <c r="L35" s="180"/>
      <c r="M35" s="181" t="s">
        <v>802</v>
      </c>
      <c r="N35" s="181"/>
      <c r="O35" s="181" t="s">
        <v>49</v>
      </c>
      <c r="P35" s="181"/>
      <c r="Q35" s="181" t="s">
        <v>65</v>
      </c>
      <c r="R35" s="181"/>
      <c r="S35" s="79" t="s">
        <v>51</v>
      </c>
      <c r="T35" s="79" t="s">
        <v>83</v>
      </c>
      <c r="U35" s="79" t="s">
        <v>83</v>
      </c>
      <c r="V35" s="79" t="str">
        <f t="shared" si="0"/>
        <v>N/A</v>
      </c>
      <c r="W35" s="80" t="str">
        <f t="shared" si="1"/>
        <v>N/A</v>
      </c>
    </row>
    <row r="36" spans="2:25" ht="21.75" customHeight="1" thickTop="1" thickBot="1" x14ac:dyDescent="0.25">
      <c r="B36" s="59" t="s">
        <v>60</v>
      </c>
      <c r="C36" s="60"/>
      <c r="D36" s="60"/>
      <c r="E36" s="60"/>
      <c r="F36" s="60"/>
      <c r="G36" s="60"/>
      <c r="H36" s="61"/>
      <c r="I36" s="61"/>
      <c r="J36" s="61"/>
      <c r="K36" s="61"/>
      <c r="L36" s="61"/>
      <c r="M36" s="61"/>
      <c r="N36" s="61"/>
      <c r="O36" s="61"/>
      <c r="P36" s="61"/>
      <c r="Q36" s="61"/>
      <c r="R36" s="61"/>
      <c r="S36" s="61"/>
      <c r="T36" s="61"/>
      <c r="U36" s="61"/>
      <c r="V36" s="61"/>
      <c r="W36" s="62"/>
      <c r="X36" s="70"/>
    </row>
    <row r="37" spans="2:25" ht="29.25" customHeight="1" thickTop="1" thickBot="1" x14ac:dyDescent="0.25">
      <c r="B37" s="163" t="s">
        <v>2650</v>
      </c>
      <c r="C37" s="164"/>
      <c r="D37" s="164"/>
      <c r="E37" s="164"/>
      <c r="F37" s="164"/>
      <c r="G37" s="164"/>
      <c r="H37" s="164"/>
      <c r="I37" s="164"/>
      <c r="J37" s="164"/>
      <c r="K37" s="164"/>
      <c r="L37" s="164"/>
      <c r="M37" s="164"/>
      <c r="N37" s="164"/>
      <c r="O37" s="164"/>
      <c r="P37" s="164"/>
      <c r="Q37" s="165"/>
      <c r="R37" s="81" t="s">
        <v>42</v>
      </c>
      <c r="S37" s="169" t="s">
        <v>43</v>
      </c>
      <c r="T37" s="169"/>
      <c r="U37" s="82" t="s">
        <v>61</v>
      </c>
      <c r="V37" s="170" t="s">
        <v>62</v>
      </c>
      <c r="W37" s="171"/>
    </row>
    <row r="38" spans="2:25" ht="30.75" customHeight="1" thickBot="1" x14ac:dyDescent="0.25">
      <c r="B38" s="166"/>
      <c r="C38" s="167"/>
      <c r="D38" s="167"/>
      <c r="E38" s="167"/>
      <c r="F38" s="167"/>
      <c r="G38" s="167"/>
      <c r="H38" s="167"/>
      <c r="I38" s="167"/>
      <c r="J38" s="167"/>
      <c r="K38" s="167"/>
      <c r="L38" s="167"/>
      <c r="M38" s="167"/>
      <c r="N38" s="167"/>
      <c r="O38" s="167"/>
      <c r="P38" s="167"/>
      <c r="Q38" s="168"/>
      <c r="R38" s="83" t="s">
        <v>63</v>
      </c>
      <c r="S38" s="83" t="s">
        <v>63</v>
      </c>
      <c r="T38" s="83" t="s">
        <v>49</v>
      </c>
      <c r="U38" s="83" t="s">
        <v>63</v>
      </c>
      <c r="V38" s="83" t="s">
        <v>64</v>
      </c>
      <c r="W38" s="84" t="s">
        <v>65</v>
      </c>
      <c r="Y38" s="70"/>
    </row>
    <row r="39" spans="2:25" ht="23.25" customHeight="1" thickBot="1" x14ac:dyDescent="0.25">
      <c r="B39" s="172" t="s">
        <v>66</v>
      </c>
      <c r="C39" s="173"/>
      <c r="D39" s="173"/>
      <c r="E39" s="85" t="s">
        <v>789</v>
      </c>
      <c r="F39" s="85"/>
      <c r="G39" s="85"/>
      <c r="H39" s="86"/>
      <c r="I39" s="86"/>
      <c r="J39" s="86"/>
      <c r="K39" s="86"/>
      <c r="L39" s="86"/>
      <c r="M39" s="86"/>
      <c r="N39" s="86"/>
      <c r="O39" s="86"/>
      <c r="P39" s="87"/>
      <c r="Q39" s="87"/>
      <c r="R39" s="88" t="s">
        <v>847</v>
      </c>
      <c r="S39" s="88" t="s">
        <v>10</v>
      </c>
      <c r="T39" s="87"/>
      <c r="U39" s="88" t="s">
        <v>845</v>
      </c>
      <c r="V39" s="87"/>
      <c r="W39" s="89">
        <f>+IF(ISERR(U39/R39*100),"N/A",ROUND(U39/R39*100,2))</f>
        <v>40.82</v>
      </c>
    </row>
    <row r="40" spans="2:25" ht="26.25" customHeight="1" x14ac:dyDescent="0.2">
      <c r="B40" s="174" t="s">
        <v>69</v>
      </c>
      <c r="C40" s="175"/>
      <c r="D40" s="175"/>
      <c r="E40" s="90" t="s">
        <v>789</v>
      </c>
      <c r="F40" s="90"/>
      <c r="G40" s="90"/>
      <c r="H40" s="91"/>
      <c r="I40" s="91"/>
      <c r="J40" s="91"/>
      <c r="K40" s="91"/>
      <c r="L40" s="91"/>
      <c r="M40" s="91"/>
      <c r="N40" s="91"/>
      <c r="O40" s="91"/>
      <c r="P40" s="92"/>
      <c r="Q40" s="92"/>
      <c r="R40" s="93" t="s">
        <v>846</v>
      </c>
      <c r="S40" s="93" t="s">
        <v>845</v>
      </c>
      <c r="T40" s="93">
        <f>+IF(ISERR(S40/R40*100),"N/A",ROUND(S40/R40*100,2))</f>
        <v>40.79</v>
      </c>
      <c r="U40" s="93" t="s">
        <v>845</v>
      </c>
      <c r="V40" s="93">
        <f>+IF(ISERR(U40/S40*100),"N/A",ROUND(U40/S40*100,2))</f>
        <v>100</v>
      </c>
      <c r="W40" s="94">
        <f>+IF(ISERR(U40/R40*100),"N/A",ROUND(U40/R40*100,2))</f>
        <v>40.79</v>
      </c>
    </row>
    <row r="41" spans="2:25" ht="23.25" customHeight="1" thickBot="1" x14ac:dyDescent="0.25">
      <c r="B41" s="172" t="s">
        <v>66</v>
      </c>
      <c r="C41" s="173"/>
      <c r="D41" s="173"/>
      <c r="E41" s="85" t="s">
        <v>785</v>
      </c>
      <c r="F41" s="85"/>
      <c r="G41" s="85"/>
      <c r="H41" s="86"/>
      <c r="I41" s="86"/>
      <c r="J41" s="86"/>
      <c r="K41" s="86"/>
      <c r="L41" s="86"/>
      <c r="M41" s="86"/>
      <c r="N41" s="86"/>
      <c r="O41" s="86"/>
      <c r="P41" s="87"/>
      <c r="Q41" s="87"/>
      <c r="R41" s="88" t="s">
        <v>844</v>
      </c>
      <c r="S41" s="88" t="s">
        <v>10</v>
      </c>
      <c r="T41" s="87"/>
      <c r="U41" s="88" t="s">
        <v>841</v>
      </c>
      <c r="V41" s="87"/>
      <c r="W41" s="89">
        <f>+IF(ISERR(U41/R41*100),"N/A",ROUND(U41/R41*100,2))</f>
        <v>41.7</v>
      </c>
    </row>
    <row r="42" spans="2:25" ht="26.25" customHeight="1" thickBot="1" x14ac:dyDescent="0.25">
      <c r="B42" s="174" t="s">
        <v>69</v>
      </c>
      <c r="C42" s="175"/>
      <c r="D42" s="175"/>
      <c r="E42" s="90" t="s">
        <v>785</v>
      </c>
      <c r="F42" s="90"/>
      <c r="G42" s="90"/>
      <c r="H42" s="91"/>
      <c r="I42" s="91"/>
      <c r="J42" s="91"/>
      <c r="K42" s="91"/>
      <c r="L42" s="91"/>
      <c r="M42" s="91"/>
      <c r="N42" s="91"/>
      <c r="O42" s="91"/>
      <c r="P42" s="92"/>
      <c r="Q42" s="92"/>
      <c r="R42" s="93" t="s">
        <v>843</v>
      </c>
      <c r="S42" s="93" t="s">
        <v>842</v>
      </c>
      <c r="T42" s="93">
        <f>+IF(ISERR(S42/R42*100),"N/A",ROUND(S42/R42*100,2))</f>
        <v>42.34</v>
      </c>
      <c r="U42" s="93" t="s">
        <v>841</v>
      </c>
      <c r="V42" s="93">
        <f>+IF(ISERR(U42/S42*100),"N/A",ROUND(U42/S42*100,2))</f>
        <v>98.54</v>
      </c>
      <c r="W42" s="94">
        <f>+IF(ISERR(U42/R42*100),"N/A",ROUND(U42/R42*100,2))</f>
        <v>41.72</v>
      </c>
    </row>
    <row r="43" spans="2:25" ht="22.5" customHeight="1" thickTop="1" thickBot="1" x14ac:dyDescent="0.25">
      <c r="B43" s="59" t="s">
        <v>71</v>
      </c>
      <c r="C43" s="60"/>
      <c r="D43" s="60"/>
      <c r="E43" s="60"/>
      <c r="F43" s="60"/>
      <c r="G43" s="60"/>
      <c r="H43" s="61"/>
      <c r="I43" s="61"/>
      <c r="J43" s="61"/>
      <c r="K43" s="61"/>
      <c r="L43" s="61"/>
      <c r="M43" s="61"/>
      <c r="N43" s="61"/>
      <c r="O43" s="61"/>
      <c r="P43" s="61"/>
      <c r="Q43" s="61"/>
      <c r="R43" s="61"/>
      <c r="S43" s="61"/>
      <c r="T43" s="61"/>
      <c r="U43" s="61"/>
      <c r="V43" s="61"/>
      <c r="W43" s="62"/>
    </row>
    <row r="44" spans="2:25" ht="37.5" customHeight="1" thickTop="1" x14ac:dyDescent="0.2">
      <c r="B44" s="157" t="s">
        <v>2541</v>
      </c>
      <c r="C44" s="158"/>
      <c r="D44" s="158"/>
      <c r="E44" s="158"/>
      <c r="F44" s="158"/>
      <c r="G44" s="158"/>
      <c r="H44" s="158"/>
      <c r="I44" s="158"/>
      <c r="J44" s="158"/>
      <c r="K44" s="158"/>
      <c r="L44" s="158"/>
      <c r="M44" s="158"/>
      <c r="N44" s="158"/>
      <c r="O44" s="158"/>
      <c r="P44" s="158"/>
      <c r="Q44" s="158"/>
      <c r="R44" s="158"/>
      <c r="S44" s="158"/>
      <c r="T44" s="158"/>
      <c r="U44" s="158"/>
      <c r="V44" s="158"/>
      <c r="W44" s="159"/>
    </row>
    <row r="45" spans="2:25" ht="104.25" customHeight="1" thickBot="1" x14ac:dyDescent="0.25">
      <c r="B45" s="176"/>
      <c r="C45" s="177"/>
      <c r="D45" s="177"/>
      <c r="E45" s="177"/>
      <c r="F45" s="177"/>
      <c r="G45" s="177"/>
      <c r="H45" s="177"/>
      <c r="I45" s="177"/>
      <c r="J45" s="177"/>
      <c r="K45" s="177"/>
      <c r="L45" s="177"/>
      <c r="M45" s="177"/>
      <c r="N45" s="177"/>
      <c r="O45" s="177"/>
      <c r="P45" s="177"/>
      <c r="Q45" s="177"/>
      <c r="R45" s="177"/>
      <c r="S45" s="177"/>
      <c r="T45" s="177"/>
      <c r="U45" s="177"/>
      <c r="V45" s="177"/>
      <c r="W45" s="178"/>
    </row>
    <row r="46" spans="2:25" ht="37.5" customHeight="1" thickTop="1" x14ac:dyDescent="0.2">
      <c r="B46" s="157" t="s">
        <v>2542</v>
      </c>
      <c r="C46" s="158"/>
      <c r="D46" s="158"/>
      <c r="E46" s="158"/>
      <c r="F46" s="158"/>
      <c r="G46" s="158"/>
      <c r="H46" s="158"/>
      <c r="I46" s="158"/>
      <c r="J46" s="158"/>
      <c r="K46" s="158"/>
      <c r="L46" s="158"/>
      <c r="M46" s="158"/>
      <c r="N46" s="158"/>
      <c r="O46" s="158"/>
      <c r="P46" s="158"/>
      <c r="Q46" s="158"/>
      <c r="R46" s="158"/>
      <c r="S46" s="158"/>
      <c r="T46" s="158"/>
      <c r="U46" s="158"/>
      <c r="V46" s="158"/>
      <c r="W46" s="159"/>
    </row>
    <row r="47" spans="2:25" ht="108.75" customHeight="1" thickBot="1" x14ac:dyDescent="0.25">
      <c r="B47" s="176"/>
      <c r="C47" s="177"/>
      <c r="D47" s="177"/>
      <c r="E47" s="177"/>
      <c r="F47" s="177"/>
      <c r="G47" s="177"/>
      <c r="H47" s="177"/>
      <c r="I47" s="177"/>
      <c r="J47" s="177"/>
      <c r="K47" s="177"/>
      <c r="L47" s="177"/>
      <c r="M47" s="177"/>
      <c r="N47" s="177"/>
      <c r="O47" s="177"/>
      <c r="P47" s="177"/>
      <c r="Q47" s="177"/>
      <c r="R47" s="177"/>
      <c r="S47" s="177"/>
      <c r="T47" s="177"/>
      <c r="U47" s="177"/>
      <c r="V47" s="177"/>
      <c r="W47" s="178"/>
    </row>
    <row r="48" spans="2:25" ht="37.5" customHeight="1" thickTop="1" x14ac:dyDescent="0.2">
      <c r="B48" s="157" t="s">
        <v>2543</v>
      </c>
      <c r="C48" s="158"/>
      <c r="D48" s="158"/>
      <c r="E48" s="158"/>
      <c r="F48" s="158"/>
      <c r="G48" s="158"/>
      <c r="H48" s="158"/>
      <c r="I48" s="158"/>
      <c r="J48" s="158"/>
      <c r="K48" s="158"/>
      <c r="L48" s="158"/>
      <c r="M48" s="158"/>
      <c r="N48" s="158"/>
      <c r="O48" s="158"/>
      <c r="P48" s="158"/>
      <c r="Q48" s="158"/>
      <c r="R48" s="158"/>
      <c r="S48" s="158"/>
      <c r="T48" s="158"/>
      <c r="U48" s="158"/>
      <c r="V48" s="158"/>
      <c r="W48" s="159"/>
    </row>
    <row r="49" spans="2:23" ht="107.25" customHeight="1" thickBot="1" x14ac:dyDescent="0.25">
      <c r="B49" s="160"/>
      <c r="C49" s="161"/>
      <c r="D49" s="161"/>
      <c r="E49" s="161"/>
      <c r="F49" s="161"/>
      <c r="G49" s="161"/>
      <c r="H49" s="161"/>
      <c r="I49" s="161"/>
      <c r="J49" s="161"/>
      <c r="K49" s="161"/>
      <c r="L49" s="161"/>
      <c r="M49" s="161"/>
      <c r="N49" s="161"/>
      <c r="O49" s="161"/>
      <c r="P49" s="161"/>
      <c r="Q49" s="161"/>
      <c r="R49" s="161"/>
      <c r="S49" s="161"/>
      <c r="T49" s="161"/>
      <c r="U49" s="161"/>
      <c r="V49" s="161"/>
      <c r="W49" s="162"/>
    </row>
  </sheetData>
  <mergeCells count="109">
    <mergeCell ref="B42:D42"/>
    <mergeCell ref="B44:W45"/>
    <mergeCell ref="B46:W47"/>
    <mergeCell ref="B48:W49"/>
    <mergeCell ref="B37:Q38"/>
    <mergeCell ref="S37:T37"/>
    <mergeCell ref="V37:W37"/>
    <mergeCell ref="B39:D39"/>
    <mergeCell ref="B40:D40"/>
    <mergeCell ref="B41:D41"/>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B21:L21"/>
    <mergeCell ref="M21:N21"/>
    <mergeCell ref="O21:P21"/>
    <mergeCell ref="Q21:R21"/>
    <mergeCell ref="B22:L22"/>
    <mergeCell ref="M22:N22"/>
    <mergeCell ref="O22:P22"/>
    <mergeCell ref="Q22:R22"/>
    <mergeCell ref="B23:L23"/>
    <mergeCell ref="M23:N23"/>
    <mergeCell ref="O23:P23"/>
    <mergeCell ref="Q23:R23"/>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C16:W16"/>
    <mergeCell ref="B18:T18"/>
    <mergeCell ref="U18:W18"/>
    <mergeCell ref="D7:H7"/>
    <mergeCell ref="O7:W7"/>
    <mergeCell ref="D8:H8"/>
    <mergeCell ref="P8:W8"/>
    <mergeCell ref="C9:W9"/>
    <mergeCell ref="C10:W10"/>
    <mergeCell ref="B13:I13"/>
    <mergeCell ref="K13:Q13"/>
    <mergeCell ref="S13:W13"/>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45" min="1" max="22"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64"/>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840</v>
      </c>
      <c r="D4" s="209" t="s">
        <v>839</v>
      </c>
      <c r="E4" s="209"/>
      <c r="F4" s="209"/>
      <c r="G4" s="209"/>
      <c r="H4" s="210"/>
      <c r="J4" s="211" t="s">
        <v>6</v>
      </c>
      <c r="K4" s="209"/>
      <c r="L4" s="64" t="s">
        <v>970</v>
      </c>
      <c r="M4" s="212" t="s">
        <v>969</v>
      </c>
      <c r="N4" s="212"/>
      <c r="O4" s="212"/>
      <c r="P4" s="212"/>
      <c r="Q4" s="213"/>
      <c r="R4" s="65"/>
      <c r="S4" s="214" t="s">
        <v>2342</v>
      </c>
      <c r="T4" s="215"/>
      <c r="U4" s="215"/>
      <c r="V4" s="202" t="s">
        <v>968</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48.75" customHeight="1" thickBot="1" x14ac:dyDescent="0.25">
      <c r="B6" s="66" t="s">
        <v>11</v>
      </c>
      <c r="C6" s="67" t="s">
        <v>800</v>
      </c>
      <c r="D6" s="198" t="s">
        <v>836</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955</v>
      </c>
      <c r="D7" s="200" t="s">
        <v>967</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821</v>
      </c>
      <c r="D8" s="200" t="s">
        <v>835</v>
      </c>
      <c r="E8" s="200"/>
      <c r="F8" s="200"/>
      <c r="G8" s="200"/>
      <c r="H8" s="200"/>
      <c r="J8" s="71" t="s">
        <v>966</v>
      </c>
      <c r="K8" s="71" t="s">
        <v>965</v>
      </c>
      <c r="L8" s="71" t="s">
        <v>964</v>
      </c>
      <c r="M8" s="71" t="s">
        <v>963</v>
      </c>
      <c r="N8" s="70"/>
      <c r="P8" s="201" t="s">
        <v>10</v>
      </c>
      <c r="Q8" s="201"/>
      <c r="R8" s="201"/>
      <c r="S8" s="201"/>
      <c r="T8" s="201"/>
      <c r="U8" s="201"/>
      <c r="V8" s="201"/>
      <c r="W8" s="201"/>
    </row>
    <row r="9" spans="1:25" ht="30" customHeight="1" x14ac:dyDescent="0.2">
      <c r="B9" s="68"/>
      <c r="C9" s="67" t="s">
        <v>935</v>
      </c>
      <c r="D9" s="200" t="s">
        <v>962</v>
      </c>
      <c r="E9" s="200"/>
      <c r="F9" s="200"/>
      <c r="G9" s="200"/>
      <c r="H9" s="200"/>
      <c r="I9" s="200" t="s">
        <v>10</v>
      </c>
      <c r="J9" s="200"/>
      <c r="K9" s="200"/>
      <c r="L9" s="200"/>
      <c r="M9" s="200"/>
      <c r="N9" s="200"/>
      <c r="O9" s="200"/>
      <c r="P9" s="200"/>
      <c r="Q9" s="200"/>
      <c r="R9" s="200"/>
      <c r="S9" s="200"/>
      <c r="T9" s="200"/>
      <c r="U9" s="200"/>
      <c r="V9" s="200"/>
      <c r="W9" s="201"/>
    </row>
    <row r="10" spans="1:25" ht="30" customHeight="1" x14ac:dyDescent="0.2">
      <c r="B10" s="68"/>
      <c r="C10" s="67" t="s">
        <v>928</v>
      </c>
      <c r="D10" s="200" t="s">
        <v>961</v>
      </c>
      <c r="E10" s="200"/>
      <c r="F10" s="200"/>
      <c r="G10" s="200"/>
      <c r="H10" s="200"/>
      <c r="I10" s="201" t="s">
        <v>10</v>
      </c>
      <c r="J10" s="201"/>
      <c r="K10" s="201"/>
      <c r="L10" s="201"/>
      <c r="M10" s="201"/>
      <c r="N10" s="201"/>
      <c r="O10" s="201"/>
      <c r="P10" s="201"/>
      <c r="Q10" s="201"/>
      <c r="R10" s="201"/>
      <c r="S10" s="201"/>
      <c r="T10" s="201"/>
      <c r="U10" s="201"/>
      <c r="V10" s="201"/>
      <c r="W10" s="201"/>
    </row>
    <row r="11" spans="1:25" ht="30" customHeight="1" x14ac:dyDescent="0.2">
      <c r="B11" s="68"/>
      <c r="C11" s="67" t="s">
        <v>810</v>
      </c>
      <c r="D11" s="200" t="s">
        <v>829</v>
      </c>
      <c r="E11" s="200"/>
      <c r="F11" s="200"/>
      <c r="G11" s="200"/>
      <c r="H11" s="200"/>
      <c r="I11" s="201" t="s">
        <v>10</v>
      </c>
      <c r="J11" s="201"/>
      <c r="K11" s="201"/>
      <c r="L11" s="201"/>
      <c r="M11" s="201"/>
      <c r="N11" s="201"/>
      <c r="O11" s="201"/>
      <c r="P11" s="201"/>
      <c r="Q11" s="201"/>
      <c r="R11" s="201"/>
      <c r="S11" s="201"/>
      <c r="T11" s="201"/>
      <c r="U11" s="201"/>
      <c r="V11" s="201"/>
      <c r="W11" s="201"/>
    </row>
    <row r="12" spans="1:25" ht="25.5" customHeight="1" thickBot="1" x14ac:dyDescent="0.25">
      <c r="B12" s="68"/>
      <c r="C12" s="201" t="s">
        <v>10</v>
      </c>
      <c r="D12" s="201"/>
      <c r="E12" s="201"/>
      <c r="F12" s="201"/>
      <c r="G12" s="201"/>
      <c r="H12" s="201"/>
      <c r="I12" s="201"/>
      <c r="J12" s="201"/>
      <c r="K12" s="201"/>
      <c r="L12" s="201"/>
      <c r="M12" s="201"/>
      <c r="N12" s="201"/>
      <c r="O12" s="201"/>
      <c r="P12" s="201"/>
      <c r="Q12" s="201"/>
      <c r="R12" s="201"/>
      <c r="S12" s="201"/>
      <c r="T12" s="201"/>
      <c r="U12" s="201"/>
      <c r="V12" s="201"/>
      <c r="W12" s="201"/>
    </row>
    <row r="13" spans="1:25" ht="409.5" customHeight="1" thickTop="1" thickBot="1" x14ac:dyDescent="0.25">
      <c r="B13" s="72" t="s">
        <v>22</v>
      </c>
      <c r="C13" s="202" t="s">
        <v>960</v>
      </c>
      <c r="D13" s="202"/>
      <c r="E13" s="202"/>
      <c r="F13" s="202"/>
      <c r="G13" s="202"/>
      <c r="H13" s="202"/>
      <c r="I13" s="202"/>
      <c r="J13" s="202"/>
      <c r="K13" s="202"/>
      <c r="L13" s="202"/>
      <c r="M13" s="202"/>
      <c r="N13" s="202"/>
      <c r="O13" s="202"/>
      <c r="P13" s="202"/>
      <c r="Q13" s="202"/>
      <c r="R13" s="202"/>
      <c r="S13" s="202"/>
      <c r="T13" s="202"/>
      <c r="U13" s="202"/>
      <c r="V13" s="202"/>
      <c r="W13" s="203"/>
    </row>
    <row r="14" spans="1:25" ht="9" customHeight="1" thickTop="1" thickBot="1" x14ac:dyDescent="0.25"/>
    <row r="15" spans="1:25" ht="21.75" customHeight="1" thickTop="1" thickBot="1" x14ac:dyDescent="0.25">
      <c r="B15" s="59" t="s">
        <v>24</v>
      </c>
      <c r="C15" s="60"/>
      <c r="D15" s="60"/>
      <c r="E15" s="60"/>
      <c r="F15" s="60"/>
      <c r="G15" s="60"/>
      <c r="H15" s="61"/>
      <c r="I15" s="61"/>
      <c r="J15" s="61"/>
      <c r="K15" s="61"/>
      <c r="L15" s="61"/>
      <c r="M15" s="61"/>
      <c r="N15" s="61"/>
      <c r="O15" s="61"/>
      <c r="P15" s="61"/>
      <c r="Q15" s="61"/>
      <c r="R15" s="61"/>
      <c r="S15" s="61"/>
      <c r="T15" s="61"/>
      <c r="U15" s="61"/>
      <c r="V15" s="61"/>
      <c r="W15" s="62"/>
    </row>
    <row r="16" spans="1:25" ht="19.5" customHeight="1" thickTop="1" x14ac:dyDescent="0.2">
      <c r="B16" s="204" t="s">
        <v>25</v>
      </c>
      <c r="C16" s="205"/>
      <c r="D16" s="205"/>
      <c r="E16" s="205"/>
      <c r="F16" s="205"/>
      <c r="G16" s="205"/>
      <c r="H16" s="205"/>
      <c r="I16" s="205"/>
      <c r="J16" s="75"/>
      <c r="K16" s="205" t="s">
        <v>26</v>
      </c>
      <c r="L16" s="205"/>
      <c r="M16" s="205"/>
      <c r="N16" s="205"/>
      <c r="O16" s="205"/>
      <c r="P16" s="205"/>
      <c r="Q16" s="205"/>
      <c r="R16" s="76"/>
      <c r="S16" s="205" t="s">
        <v>27</v>
      </c>
      <c r="T16" s="205"/>
      <c r="U16" s="205"/>
      <c r="V16" s="205"/>
      <c r="W16" s="206"/>
    </row>
    <row r="17" spans="2:27" ht="132" customHeight="1" x14ac:dyDescent="0.2">
      <c r="B17" s="66" t="s">
        <v>28</v>
      </c>
      <c r="C17" s="198" t="s">
        <v>10</v>
      </c>
      <c r="D17" s="198"/>
      <c r="E17" s="198"/>
      <c r="F17" s="198"/>
      <c r="G17" s="198"/>
      <c r="H17" s="198"/>
      <c r="I17" s="198"/>
      <c r="J17" s="73"/>
      <c r="K17" s="73" t="s">
        <v>29</v>
      </c>
      <c r="L17" s="198" t="s">
        <v>10</v>
      </c>
      <c r="M17" s="198"/>
      <c r="N17" s="198"/>
      <c r="O17" s="198"/>
      <c r="P17" s="198"/>
      <c r="Q17" s="198"/>
      <c r="S17" s="73" t="s">
        <v>30</v>
      </c>
      <c r="T17" s="199" t="s">
        <v>959</v>
      </c>
      <c r="U17" s="199"/>
      <c r="V17" s="199"/>
      <c r="W17" s="199"/>
    </row>
    <row r="18" spans="2:27" ht="86.25" customHeight="1" x14ac:dyDescent="0.2">
      <c r="B18" s="66" t="s">
        <v>32</v>
      </c>
      <c r="C18" s="198" t="s">
        <v>10</v>
      </c>
      <c r="D18" s="198"/>
      <c r="E18" s="198"/>
      <c r="F18" s="198"/>
      <c r="G18" s="198"/>
      <c r="H18" s="198"/>
      <c r="I18" s="198"/>
      <c r="J18" s="73"/>
      <c r="K18" s="73" t="s">
        <v>32</v>
      </c>
      <c r="L18" s="198" t="s">
        <v>10</v>
      </c>
      <c r="M18" s="198"/>
      <c r="N18" s="198"/>
      <c r="O18" s="198"/>
      <c r="P18" s="198"/>
      <c r="Q18" s="198"/>
      <c r="S18" s="73" t="s">
        <v>33</v>
      </c>
      <c r="T18" s="199" t="s">
        <v>10</v>
      </c>
      <c r="U18" s="199"/>
      <c r="V18" s="199"/>
      <c r="W18" s="199"/>
    </row>
    <row r="19" spans="2:27" ht="25.5" customHeight="1" thickBot="1" x14ac:dyDescent="0.25">
      <c r="B19" s="77" t="s">
        <v>34</v>
      </c>
      <c r="C19" s="182" t="s">
        <v>10</v>
      </c>
      <c r="D19" s="182"/>
      <c r="E19" s="182"/>
      <c r="F19" s="182"/>
      <c r="G19" s="182"/>
      <c r="H19" s="182"/>
      <c r="I19" s="182"/>
      <c r="J19" s="182"/>
      <c r="K19" s="182"/>
      <c r="L19" s="182"/>
      <c r="M19" s="182"/>
      <c r="N19" s="182"/>
      <c r="O19" s="182"/>
      <c r="P19" s="182"/>
      <c r="Q19" s="182"/>
      <c r="R19" s="182"/>
      <c r="S19" s="182"/>
      <c r="T19" s="182"/>
      <c r="U19" s="182"/>
      <c r="V19" s="182"/>
      <c r="W19" s="183"/>
    </row>
    <row r="20" spans="2:27" ht="21.75" customHeight="1" thickTop="1" thickBot="1" x14ac:dyDescent="0.25">
      <c r="B20" s="59" t="s">
        <v>35</v>
      </c>
      <c r="C20" s="60"/>
      <c r="D20" s="60"/>
      <c r="E20" s="60"/>
      <c r="F20" s="60"/>
      <c r="G20" s="60"/>
      <c r="H20" s="61"/>
      <c r="I20" s="61"/>
      <c r="J20" s="61"/>
      <c r="K20" s="61"/>
      <c r="L20" s="61"/>
      <c r="M20" s="61"/>
      <c r="N20" s="61"/>
      <c r="O20" s="61"/>
      <c r="P20" s="61"/>
      <c r="Q20" s="61"/>
      <c r="R20" s="61"/>
      <c r="S20" s="61"/>
      <c r="T20" s="61"/>
      <c r="U20" s="61"/>
      <c r="V20" s="61"/>
      <c r="W20" s="62"/>
    </row>
    <row r="21" spans="2:27" ht="25.5" customHeight="1" thickTop="1" thickBot="1" x14ac:dyDescent="0.25">
      <c r="B21" s="184" t="s">
        <v>36</v>
      </c>
      <c r="C21" s="185"/>
      <c r="D21" s="185"/>
      <c r="E21" s="185"/>
      <c r="F21" s="185"/>
      <c r="G21" s="185"/>
      <c r="H21" s="185"/>
      <c r="I21" s="185"/>
      <c r="J21" s="185"/>
      <c r="K21" s="185"/>
      <c r="L21" s="185"/>
      <c r="M21" s="185"/>
      <c r="N21" s="185"/>
      <c r="O21" s="185"/>
      <c r="P21" s="185"/>
      <c r="Q21" s="185"/>
      <c r="R21" s="185"/>
      <c r="S21" s="185"/>
      <c r="T21" s="186"/>
      <c r="U21" s="170" t="s">
        <v>37</v>
      </c>
      <c r="V21" s="169"/>
      <c r="W21" s="171"/>
    </row>
    <row r="22" spans="2:27" ht="14.25" customHeight="1" x14ac:dyDescent="0.2">
      <c r="B22" s="187" t="s">
        <v>38</v>
      </c>
      <c r="C22" s="188"/>
      <c r="D22" s="188"/>
      <c r="E22" s="188"/>
      <c r="F22" s="188"/>
      <c r="G22" s="188"/>
      <c r="H22" s="188"/>
      <c r="I22" s="188"/>
      <c r="J22" s="188"/>
      <c r="K22" s="188"/>
      <c r="L22" s="188"/>
      <c r="M22" s="188" t="s">
        <v>39</v>
      </c>
      <c r="N22" s="188"/>
      <c r="O22" s="188" t="s">
        <v>40</v>
      </c>
      <c r="P22" s="188"/>
      <c r="Q22" s="188" t="s">
        <v>41</v>
      </c>
      <c r="R22" s="188"/>
      <c r="S22" s="188" t="s">
        <v>42</v>
      </c>
      <c r="T22" s="191" t="s">
        <v>43</v>
      </c>
      <c r="U22" s="193" t="s">
        <v>44</v>
      </c>
      <c r="V22" s="195" t="s">
        <v>45</v>
      </c>
      <c r="W22" s="196" t="s">
        <v>46</v>
      </c>
    </row>
    <row r="23" spans="2:27" ht="27" customHeight="1" thickBot="1" x14ac:dyDescent="0.25">
      <c r="B23" s="189"/>
      <c r="C23" s="190"/>
      <c r="D23" s="190"/>
      <c r="E23" s="190"/>
      <c r="F23" s="190"/>
      <c r="G23" s="190"/>
      <c r="H23" s="190"/>
      <c r="I23" s="190"/>
      <c r="J23" s="190"/>
      <c r="K23" s="190"/>
      <c r="L23" s="190"/>
      <c r="M23" s="190"/>
      <c r="N23" s="190"/>
      <c r="O23" s="190"/>
      <c r="P23" s="190"/>
      <c r="Q23" s="190"/>
      <c r="R23" s="190"/>
      <c r="S23" s="190"/>
      <c r="T23" s="192"/>
      <c r="U23" s="194"/>
      <c r="V23" s="190"/>
      <c r="W23" s="197"/>
      <c r="Z23" s="78" t="s">
        <v>10</v>
      </c>
      <c r="AA23" s="78" t="s">
        <v>47</v>
      </c>
    </row>
    <row r="24" spans="2:27" ht="56.25" customHeight="1" x14ac:dyDescent="0.2">
      <c r="B24" s="179" t="s">
        <v>958</v>
      </c>
      <c r="C24" s="180"/>
      <c r="D24" s="180"/>
      <c r="E24" s="180"/>
      <c r="F24" s="180"/>
      <c r="G24" s="180"/>
      <c r="H24" s="180"/>
      <c r="I24" s="180"/>
      <c r="J24" s="180"/>
      <c r="K24" s="180"/>
      <c r="L24" s="180"/>
      <c r="M24" s="181" t="s">
        <v>955</v>
      </c>
      <c r="N24" s="181"/>
      <c r="O24" s="181" t="s">
        <v>49</v>
      </c>
      <c r="P24" s="181"/>
      <c r="Q24" s="181" t="s">
        <v>50</v>
      </c>
      <c r="R24" s="181"/>
      <c r="S24" s="79" t="s">
        <v>655</v>
      </c>
      <c r="T24" s="79" t="s">
        <v>954</v>
      </c>
      <c r="U24" s="79" t="s">
        <v>957</v>
      </c>
      <c r="V24" s="79">
        <f t="shared" ref="V24:V40" si="0">+IF(ISERR(U24/T24*100),"N/A",ROUND(U24/T24*100,2))</f>
        <v>125.28</v>
      </c>
      <c r="W24" s="80">
        <f t="shared" ref="W24:W40" si="1">+IF(ISERR(U24/S24*100),"N/A",ROUND(U24/S24*100,2))</f>
        <v>60.36</v>
      </c>
    </row>
    <row r="25" spans="2:27" ht="56.25" customHeight="1" x14ac:dyDescent="0.2">
      <c r="B25" s="179" t="s">
        <v>956</v>
      </c>
      <c r="C25" s="180"/>
      <c r="D25" s="180"/>
      <c r="E25" s="180"/>
      <c r="F25" s="180"/>
      <c r="G25" s="180"/>
      <c r="H25" s="180"/>
      <c r="I25" s="180"/>
      <c r="J25" s="180"/>
      <c r="K25" s="180"/>
      <c r="L25" s="180"/>
      <c r="M25" s="181" t="s">
        <v>955</v>
      </c>
      <c r="N25" s="181"/>
      <c r="O25" s="181" t="s">
        <v>49</v>
      </c>
      <c r="P25" s="181"/>
      <c r="Q25" s="181" t="s">
        <v>50</v>
      </c>
      <c r="R25" s="181"/>
      <c r="S25" s="79" t="s">
        <v>649</v>
      </c>
      <c r="T25" s="79" t="s">
        <v>954</v>
      </c>
      <c r="U25" s="79" t="s">
        <v>953</v>
      </c>
      <c r="V25" s="79">
        <f t="shared" si="0"/>
        <v>174.34</v>
      </c>
      <c r="W25" s="80">
        <f t="shared" si="1"/>
        <v>83.39</v>
      </c>
    </row>
    <row r="26" spans="2:27" ht="56.25" customHeight="1" x14ac:dyDescent="0.2">
      <c r="B26" s="179" t="s">
        <v>952</v>
      </c>
      <c r="C26" s="180"/>
      <c r="D26" s="180"/>
      <c r="E26" s="180"/>
      <c r="F26" s="180"/>
      <c r="G26" s="180"/>
      <c r="H26" s="180"/>
      <c r="I26" s="180"/>
      <c r="J26" s="180"/>
      <c r="K26" s="180"/>
      <c r="L26" s="180"/>
      <c r="M26" s="181" t="s">
        <v>821</v>
      </c>
      <c r="N26" s="181"/>
      <c r="O26" s="181" t="s">
        <v>49</v>
      </c>
      <c r="P26" s="181"/>
      <c r="Q26" s="181" t="s">
        <v>50</v>
      </c>
      <c r="R26" s="181"/>
      <c r="S26" s="79" t="s">
        <v>951</v>
      </c>
      <c r="T26" s="79" t="s">
        <v>950</v>
      </c>
      <c r="U26" s="79" t="s">
        <v>949</v>
      </c>
      <c r="V26" s="79">
        <f t="shared" si="0"/>
        <v>99.09</v>
      </c>
      <c r="W26" s="80">
        <f t="shared" si="1"/>
        <v>101.74</v>
      </c>
    </row>
    <row r="27" spans="2:27" ht="56.25" customHeight="1" x14ac:dyDescent="0.2">
      <c r="B27" s="179" t="s">
        <v>948</v>
      </c>
      <c r="C27" s="180"/>
      <c r="D27" s="180"/>
      <c r="E27" s="180"/>
      <c r="F27" s="180"/>
      <c r="G27" s="180"/>
      <c r="H27" s="180"/>
      <c r="I27" s="180"/>
      <c r="J27" s="180"/>
      <c r="K27" s="180"/>
      <c r="L27" s="180"/>
      <c r="M27" s="181" t="s">
        <v>821</v>
      </c>
      <c r="N27" s="181"/>
      <c r="O27" s="181" t="s">
        <v>49</v>
      </c>
      <c r="P27" s="181"/>
      <c r="Q27" s="181" t="s">
        <v>50</v>
      </c>
      <c r="R27" s="181"/>
      <c r="S27" s="79" t="s">
        <v>51</v>
      </c>
      <c r="T27" s="79" t="s">
        <v>51</v>
      </c>
      <c r="U27" s="79" t="s">
        <v>51</v>
      </c>
      <c r="V27" s="79">
        <f t="shared" si="0"/>
        <v>100</v>
      </c>
      <c r="W27" s="80">
        <f t="shared" si="1"/>
        <v>100</v>
      </c>
    </row>
    <row r="28" spans="2:27" ht="56.25" customHeight="1" x14ac:dyDescent="0.2">
      <c r="B28" s="179" t="s">
        <v>947</v>
      </c>
      <c r="C28" s="180"/>
      <c r="D28" s="180"/>
      <c r="E28" s="180"/>
      <c r="F28" s="180"/>
      <c r="G28" s="180"/>
      <c r="H28" s="180"/>
      <c r="I28" s="180"/>
      <c r="J28" s="180"/>
      <c r="K28" s="180"/>
      <c r="L28" s="180"/>
      <c r="M28" s="181" t="s">
        <v>821</v>
      </c>
      <c r="N28" s="181"/>
      <c r="O28" s="181" t="s">
        <v>49</v>
      </c>
      <c r="P28" s="181"/>
      <c r="Q28" s="181" t="s">
        <v>50</v>
      </c>
      <c r="R28" s="181"/>
      <c r="S28" s="79" t="s">
        <v>946</v>
      </c>
      <c r="T28" s="79" t="s">
        <v>945</v>
      </c>
      <c r="U28" s="79" t="s">
        <v>944</v>
      </c>
      <c r="V28" s="79">
        <f t="shared" si="0"/>
        <v>90.58</v>
      </c>
      <c r="W28" s="80">
        <f t="shared" si="1"/>
        <v>93.35</v>
      </c>
    </row>
    <row r="29" spans="2:27" ht="56.25" customHeight="1" x14ac:dyDescent="0.2">
      <c r="B29" s="179" t="s">
        <v>943</v>
      </c>
      <c r="C29" s="180"/>
      <c r="D29" s="180"/>
      <c r="E29" s="180"/>
      <c r="F29" s="180"/>
      <c r="G29" s="180"/>
      <c r="H29" s="180"/>
      <c r="I29" s="180"/>
      <c r="J29" s="180"/>
      <c r="K29" s="180"/>
      <c r="L29" s="180"/>
      <c r="M29" s="181" t="s">
        <v>935</v>
      </c>
      <c r="N29" s="181"/>
      <c r="O29" s="181" t="s">
        <v>49</v>
      </c>
      <c r="P29" s="181"/>
      <c r="Q29" s="181" t="s">
        <v>50</v>
      </c>
      <c r="R29" s="181"/>
      <c r="S29" s="79" t="s">
        <v>942</v>
      </c>
      <c r="T29" s="79" t="s">
        <v>941</v>
      </c>
      <c r="U29" s="79" t="s">
        <v>940</v>
      </c>
      <c r="V29" s="79">
        <f t="shared" si="0"/>
        <v>76.239999999999995</v>
      </c>
      <c r="W29" s="80">
        <f t="shared" si="1"/>
        <v>88.22</v>
      </c>
    </row>
    <row r="30" spans="2:27" ht="56.25" customHeight="1" x14ac:dyDescent="0.2">
      <c r="B30" s="179" t="s">
        <v>939</v>
      </c>
      <c r="C30" s="180"/>
      <c r="D30" s="180"/>
      <c r="E30" s="180"/>
      <c r="F30" s="180"/>
      <c r="G30" s="180"/>
      <c r="H30" s="180"/>
      <c r="I30" s="180"/>
      <c r="J30" s="180"/>
      <c r="K30" s="180"/>
      <c r="L30" s="180"/>
      <c r="M30" s="181" t="s">
        <v>935</v>
      </c>
      <c r="N30" s="181"/>
      <c r="O30" s="181" t="s">
        <v>49</v>
      </c>
      <c r="P30" s="181"/>
      <c r="Q30" s="181" t="s">
        <v>50</v>
      </c>
      <c r="R30" s="181"/>
      <c r="S30" s="79" t="s">
        <v>302</v>
      </c>
      <c r="T30" s="79" t="s">
        <v>938</v>
      </c>
      <c r="U30" s="79" t="s">
        <v>937</v>
      </c>
      <c r="V30" s="79">
        <f t="shared" si="0"/>
        <v>37.159999999999997</v>
      </c>
      <c r="W30" s="80">
        <f t="shared" si="1"/>
        <v>39.29</v>
      </c>
    </row>
    <row r="31" spans="2:27" ht="56.25" customHeight="1" x14ac:dyDescent="0.2">
      <c r="B31" s="179" t="s">
        <v>936</v>
      </c>
      <c r="C31" s="180"/>
      <c r="D31" s="180"/>
      <c r="E31" s="180"/>
      <c r="F31" s="180"/>
      <c r="G31" s="180"/>
      <c r="H31" s="180"/>
      <c r="I31" s="180"/>
      <c r="J31" s="180"/>
      <c r="K31" s="180"/>
      <c r="L31" s="180"/>
      <c r="M31" s="181" t="s">
        <v>935</v>
      </c>
      <c r="N31" s="181"/>
      <c r="O31" s="181" t="s">
        <v>49</v>
      </c>
      <c r="P31" s="181"/>
      <c r="Q31" s="181" t="s">
        <v>164</v>
      </c>
      <c r="R31" s="181"/>
      <c r="S31" s="79" t="s">
        <v>934</v>
      </c>
      <c r="T31" s="79" t="s">
        <v>933</v>
      </c>
      <c r="U31" s="79" t="s">
        <v>932</v>
      </c>
      <c r="V31" s="79">
        <f t="shared" si="0"/>
        <v>89.33</v>
      </c>
      <c r="W31" s="80">
        <f t="shared" si="1"/>
        <v>89.61</v>
      </c>
    </row>
    <row r="32" spans="2:27" ht="56.25" customHeight="1" x14ac:dyDescent="0.2">
      <c r="B32" s="179" t="s">
        <v>931</v>
      </c>
      <c r="C32" s="180"/>
      <c r="D32" s="180"/>
      <c r="E32" s="180"/>
      <c r="F32" s="180"/>
      <c r="G32" s="180"/>
      <c r="H32" s="180"/>
      <c r="I32" s="180"/>
      <c r="J32" s="180"/>
      <c r="K32" s="180"/>
      <c r="L32" s="180"/>
      <c r="M32" s="181" t="s">
        <v>928</v>
      </c>
      <c r="N32" s="181"/>
      <c r="O32" s="181" t="s">
        <v>49</v>
      </c>
      <c r="P32" s="181"/>
      <c r="Q32" s="181" t="s">
        <v>50</v>
      </c>
      <c r="R32" s="181"/>
      <c r="S32" s="79" t="s">
        <v>317</v>
      </c>
      <c r="T32" s="79" t="s">
        <v>317</v>
      </c>
      <c r="U32" s="79" t="s">
        <v>930</v>
      </c>
      <c r="V32" s="79">
        <f t="shared" si="0"/>
        <v>104.72</v>
      </c>
      <c r="W32" s="80">
        <f t="shared" si="1"/>
        <v>104.72</v>
      </c>
    </row>
    <row r="33" spans="2:25" ht="56.25" customHeight="1" x14ac:dyDescent="0.2">
      <c r="B33" s="179" t="s">
        <v>929</v>
      </c>
      <c r="C33" s="180"/>
      <c r="D33" s="180"/>
      <c r="E33" s="180"/>
      <c r="F33" s="180"/>
      <c r="G33" s="180"/>
      <c r="H33" s="180"/>
      <c r="I33" s="180"/>
      <c r="J33" s="180"/>
      <c r="K33" s="180"/>
      <c r="L33" s="180"/>
      <c r="M33" s="181" t="s">
        <v>928</v>
      </c>
      <c r="N33" s="181"/>
      <c r="O33" s="181" t="s">
        <v>49</v>
      </c>
      <c r="P33" s="181"/>
      <c r="Q33" s="181" t="s">
        <v>50</v>
      </c>
      <c r="R33" s="181"/>
      <c r="S33" s="79" t="s">
        <v>317</v>
      </c>
      <c r="T33" s="79" t="s">
        <v>317</v>
      </c>
      <c r="U33" s="79" t="s">
        <v>927</v>
      </c>
      <c r="V33" s="79">
        <f t="shared" si="0"/>
        <v>103.03</v>
      </c>
      <c r="W33" s="80">
        <f t="shared" si="1"/>
        <v>103.03</v>
      </c>
    </row>
    <row r="34" spans="2:25" ht="56.25" customHeight="1" x14ac:dyDescent="0.2">
      <c r="B34" s="179" t="s">
        <v>926</v>
      </c>
      <c r="C34" s="180"/>
      <c r="D34" s="180"/>
      <c r="E34" s="180"/>
      <c r="F34" s="180"/>
      <c r="G34" s="180"/>
      <c r="H34" s="180"/>
      <c r="I34" s="180"/>
      <c r="J34" s="180"/>
      <c r="K34" s="180"/>
      <c r="L34" s="180"/>
      <c r="M34" s="181" t="s">
        <v>810</v>
      </c>
      <c r="N34" s="181"/>
      <c r="O34" s="181" t="s">
        <v>49</v>
      </c>
      <c r="P34" s="181"/>
      <c r="Q34" s="181" t="s">
        <v>50</v>
      </c>
      <c r="R34" s="181"/>
      <c r="S34" s="79" t="s">
        <v>925</v>
      </c>
      <c r="T34" s="79" t="s">
        <v>924</v>
      </c>
      <c r="U34" s="79" t="s">
        <v>591</v>
      </c>
      <c r="V34" s="79">
        <f t="shared" si="0"/>
        <v>100.86</v>
      </c>
      <c r="W34" s="80">
        <f t="shared" si="1"/>
        <v>100.32</v>
      </c>
    </row>
    <row r="35" spans="2:25" ht="56.25" customHeight="1" x14ac:dyDescent="0.2">
      <c r="B35" s="179" t="s">
        <v>923</v>
      </c>
      <c r="C35" s="180"/>
      <c r="D35" s="180"/>
      <c r="E35" s="180"/>
      <c r="F35" s="180"/>
      <c r="G35" s="180"/>
      <c r="H35" s="180"/>
      <c r="I35" s="180"/>
      <c r="J35" s="180"/>
      <c r="K35" s="180"/>
      <c r="L35" s="180"/>
      <c r="M35" s="181" t="s">
        <v>810</v>
      </c>
      <c r="N35" s="181"/>
      <c r="O35" s="181" t="s">
        <v>49</v>
      </c>
      <c r="P35" s="181"/>
      <c r="Q35" s="181" t="s">
        <v>50</v>
      </c>
      <c r="R35" s="181"/>
      <c r="S35" s="79" t="s">
        <v>922</v>
      </c>
      <c r="T35" s="79" t="s">
        <v>921</v>
      </c>
      <c r="U35" s="79" t="s">
        <v>920</v>
      </c>
      <c r="V35" s="79">
        <f t="shared" si="0"/>
        <v>98.65</v>
      </c>
      <c r="W35" s="80">
        <f t="shared" si="1"/>
        <v>97.93</v>
      </c>
    </row>
    <row r="36" spans="2:25" ht="56.25" customHeight="1" x14ac:dyDescent="0.2">
      <c r="B36" s="179" t="s">
        <v>919</v>
      </c>
      <c r="C36" s="180"/>
      <c r="D36" s="180"/>
      <c r="E36" s="180"/>
      <c r="F36" s="180"/>
      <c r="G36" s="180"/>
      <c r="H36" s="180"/>
      <c r="I36" s="180"/>
      <c r="J36" s="180"/>
      <c r="K36" s="180"/>
      <c r="L36" s="180"/>
      <c r="M36" s="181" t="s">
        <v>810</v>
      </c>
      <c r="N36" s="181"/>
      <c r="O36" s="181" t="s">
        <v>49</v>
      </c>
      <c r="P36" s="181"/>
      <c r="Q36" s="181" t="s">
        <v>50</v>
      </c>
      <c r="R36" s="181"/>
      <c r="S36" s="79" t="s">
        <v>918</v>
      </c>
      <c r="T36" s="79" t="s">
        <v>918</v>
      </c>
      <c r="U36" s="79" t="s">
        <v>917</v>
      </c>
      <c r="V36" s="79">
        <f t="shared" si="0"/>
        <v>98.89</v>
      </c>
      <c r="W36" s="80">
        <f t="shared" si="1"/>
        <v>98.89</v>
      </c>
    </row>
    <row r="37" spans="2:25" ht="56.25" customHeight="1" x14ac:dyDescent="0.2">
      <c r="B37" s="179" t="s">
        <v>916</v>
      </c>
      <c r="C37" s="180"/>
      <c r="D37" s="180"/>
      <c r="E37" s="180"/>
      <c r="F37" s="180"/>
      <c r="G37" s="180"/>
      <c r="H37" s="180"/>
      <c r="I37" s="180"/>
      <c r="J37" s="180"/>
      <c r="K37" s="180"/>
      <c r="L37" s="180"/>
      <c r="M37" s="181" t="s">
        <v>810</v>
      </c>
      <c r="N37" s="181"/>
      <c r="O37" s="181" t="s">
        <v>49</v>
      </c>
      <c r="P37" s="181"/>
      <c r="Q37" s="181" t="s">
        <v>50</v>
      </c>
      <c r="R37" s="181"/>
      <c r="S37" s="79" t="s">
        <v>915</v>
      </c>
      <c r="T37" s="79" t="s">
        <v>915</v>
      </c>
      <c r="U37" s="79" t="s">
        <v>914</v>
      </c>
      <c r="V37" s="79">
        <f t="shared" si="0"/>
        <v>94.34</v>
      </c>
      <c r="W37" s="80">
        <f t="shared" si="1"/>
        <v>94.34</v>
      </c>
    </row>
    <row r="38" spans="2:25" ht="56.25" customHeight="1" x14ac:dyDescent="0.2">
      <c r="B38" s="179" t="s">
        <v>913</v>
      </c>
      <c r="C38" s="180"/>
      <c r="D38" s="180"/>
      <c r="E38" s="180"/>
      <c r="F38" s="180"/>
      <c r="G38" s="180"/>
      <c r="H38" s="180"/>
      <c r="I38" s="180"/>
      <c r="J38" s="180"/>
      <c r="K38" s="180"/>
      <c r="L38" s="180"/>
      <c r="M38" s="181" t="s">
        <v>810</v>
      </c>
      <c r="N38" s="181"/>
      <c r="O38" s="181" t="s">
        <v>49</v>
      </c>
      <c r="P38" s="181"/>
      <c r="Q38" s="181" t="s">
        <v>50</v>
      </c>
      <c r="R38" s="181"/>
      <c r="S38" s="79" t="s">
        <v>681</v>
      </c>
      <c r="T38" s="79" t="s">
        <v>681</v>
      </c>
      <c r="U38" s="79" t="s">
        <v>912</v>
      </c>
      <c r="V38" s="79">
        <f t="shared" si="0"/>
        <v>100.26</v>
      </c>
      <c r="W38" s="80">
        <f t="shared" si="1"/>
        <v>100.26</v>
      </c>
    </row>
    <row r="39" spans="2:25" ht="56.25" customHeight="1" x14ac:dyDescent="0.2">
      <c r="B39" s="179" t="s">
        <v>911</v>
      </c>
      <c r="C39" s="180"/>
      <c r="D39" s="180"/>
      <c r="E39" s="180"/>
      <c r="F39" s="180"/>
      <c r="G39" s="180"/>
      <c r="H39" s="180"/>
      <c r="I39" s="180"/>
      <c r="J39" s="180"/>
      <c r="K39" s="180"/>
      <c r="L39" s="180"/>
      <c r="M39" s="181" t="s">
        <v>810</v>
      </c>
      <c r="N39" s="181"/>
      <c r="O39" s="181" t="s">
        <v>49</v>
      </c>
      <c r="P39" s="181"/>
      <c r="Q39" s="181" t="s">
        <v>50</v>
      </c>
      <c r="R39" s="181"/>
      <c r="S39" s="79" t="s">
        <v>910</v>
      </c>
      <c r="T39" s="79" t="s">
        <v>909</v>
      </c>
      <c r="U39" s="79" t="s">
        <v>908</v>
      </c>
      <c r="V39" s="79">
        <f t="shared" si="0"/>
        <v>113.02</v>
      </c>
      <c r="W39" s="80">
        <f t="shared" si="1"/>
        <v>108.97</v>
      </c>
    </row>
    <row r="40" spans="2:25" ht="56.25" customHeight="1" thickBot="1" x14ac:dyDescent="0.25">
      <c r="B40" s="179" t="s">
        <v>907</v>
      </c>
      <c r="C40" s="180"/>
      <c r="D40" s="180"/>
      <c r="E40" s="180"/>
      <c r="F40" s="180"/>
      <c r="G40" s="180"/>
      <c r="H40" s="180"/>
      <c r="I40" s="180"/>
      <c r="J40" s="180"/>
      <c r="K40" s="180"/>
      <c r="L40" s="180"/>
      <c r="M40" s="181" t="s">
        <v>800</v>
      </c>
      <c r="N40" s="181"/>
      <c r="O40" s="181" t="s">
        <v>49</v>
      </c>
      <c r="P40" s="181"/>
      <c r="Q40" s="181" t="s">
        <v>50</v>
      </c>
      <c r="R40" s="181"/>
      <c r="S40" s="79" t="s">
        <v>906</v>
      </c>
      <c r="T40" s="79" t="s">
        <v>906</v>
      </c>
      <c r="U40" s="79" t="s">
        <v>905</v>
      </c>
      <c r="V40" s="79">
        <f t="shared" si="0"/>
        <v>100.71</v>
      </c>
      <c r="W40" s="80">
        <f t="shared" si="1"/>
        <v>100.71</v>
      </c>
    </row>
    <row r="41" spans="2:25" ht="21.75" customHeight="1" thickTop="1" thickBot="1" x14ac:dyDescent="0.25">
      <c r="B41" s="59" t="s">
        <v>60</v>
      </c>
      <c r="C41" s="60"/>
      <c r="D41" s="60"/>
      <c r="E41" s="60"/>
      <c r="F41" s="60"/>
      <c r="G41" s="60"/>
      <c r="H41" s="61"/>
      <c r="I41" s="61"/>
      <c r="J41" s="61"/>
      <c r="K41" s="61"/>
      <c r="L41" s="61"/>
      <c r="M41" s="61"/>
      <c r="N41" s="61"/>
      <c r="O41" s="61"/>
      <c r="P41" s="61"/>
      <c r="Q41" s="61"/>
      <c r="R41" s="61"/>
      <c r="S41" s="61"/>
      <c r="T41" s="61"/>
      <c r="U41" s="61"/>
      <c r="V41" s="61"/>
      <c r="W41" s="62"/>
      <c r="X41" s="70"/>
    </row>
    <row r="42" spans="2:25" ht="29.25" customHeight="1" thickTop="1" thickBot="1" x14ac:dyDescent="0.25">
      <c r="B42" s="163" t="s">
        <v>2650</v>
      </c>
      <c r="C42" s="164"/>
      <c r="D42" s="164"/>
      <c r="E42" s="164"/>
      <c r="F42" s="164"/>
      <c r="G42" s="164"/>
      <c r="H42" s="164"/>
      <c r="I42" s="164"/>
      <c r="J42" s="164"/>
      <c r="K42" s="164"/>
      <c r="L42" s="164"/>
      <c r="M42" s="164"/>
      <c r="N42" s="164"/>
      <c r="O42" s="164"/>
      <c r="P42" s="164"/>
      <c r="Q42" s="165"/>
      <c r="R42" s="81" t="s">
        <v>42</v>
      </c>
      <c r="S42" s="169" t="s">
        <v>43</v>
      </c>
      <c r="T42" s="169"/>
      <c r="U42" s="82" t="s">
        <v>61</v>
      </c>
      <c r="V42" s="170" t="s">
        <v>62</v>
      </c>
      <c r="W42" s="171"/>
    </row>
    <row r="43" spans="2:25" ht="30.75" customHeight="1" thickBot="1" x14ac:dyDescent="0.25">
      <c r="B43" s="166"/>
      <c r="C43" s="167"/>
      <c r="D43" s="167"/>
      <c r="E43" s="167"/>
      <c r="F43" s="167"/>
      <c r="G43" s="167"/>
      <c r="H43" s="167"/>
      <c r="I43" s="167"/>
      <c r="J43" s="167"/>
      <c r="K43" s="167"/>
      <c r="L43" s="167"/>
      <c r="M43" s="167"/>
      <c r="N43" s="167"/>
      <c r="O43" s="167"/>
      <c r="P43" s="167"/>
      <c r="Q43" s="168"/>
      <c r="R43" s="83" t="s">
        <v>63</v>
      </c>
      <c r="S43" s="83" t="s">
        <v>63</v>
      </c>
      <c r="T43" s="83" t="s">
        <v>49</v>
      </c>
      <c r="U43" s="83" t="s">
        <v>63</v>
      </c>
      <c r="V43" s="83" t="s">
        <v>64</v>
      </c>
      <c r="W43" s="84" t="s">
        <v>65</v>
      </c>
      <c r="Y43" s="70"/>
    </row>
    <row r="44" spans="2:25" ht="23.25" customHeight="1" thickBot="1" x14ac:dyDescent="0.25">
      <c r="B44" s="172" t="s">
        <v>66</v>
      </c>
      <c r="C44" s="173"/>
      <c r="D44" s="173"/>
      <c r="E44" s="85" t="s">
        <v>903</v>
      </c>
      <c r="F44" s="85"/>
      <c r="G44" s="85"/>
      <c r="H44" s="86"/>
      <c r="I44" s="86"/>
      <c r="J44" s="86"/>
      <c r="K44" s="86"/>
      <c r="L44" s="86"/>
      <c r="M44" s="86"/>
      <c r="N44" s="86"/>
      <c r="O44" s="86"/>
      <c r="P44" s="87"/>
      <c r="Q44" s="87"/>
      <c r="R44" s="88" t="s">
        <v>904</v>
      </c>
      <c r="S44" s="88" t="s">
        <v>10</v>
      </c>
      <c r="T44" s="87"/>
      <c r="U44" s="88" t="s">
        <v>900</v>
      </c>
      <c r="V44" s="87"/>
      <c r="W44" s="89">
        <f t="shared" ref="W44:W55" si="2">+IF(ISERR(U44/R44*100),"N/A",ROUND(U44/R44*100,2))</f>
        <v>54.93</v>
      </c>
    </row>
    <row r="45" spans="2:25" ht="26.25" customHeight="1" x14ac:dyDescent="0.2">
      <c r="B45" s="174" t="s">
        <v>69</v>
      </c>
      <c r="C45" s="175"/>
      <c r="D45" s="175"/>
      <c r="E45" s="90" t="s">
        <v>903</v>
      </c>
      <c r="F45" s="90"/>
      <c r="G45" s="90"/>
      <c r="H45" s="91"/>
      <c r="I45" s="91"/>
      <c r="J45" s="91"/>
      <c r="K45" s="91"/>
      <c r="L45" s="91"/>
      <c r="M45" s="91"/>
      <c r="N45" s="91"/>
      <c r="O45" s="91"/>
      <c r="P45" s="92"/>
      <c r="Q45" s="92"/>
      <c r="R45" s="93" t="s">
        <v>902</v>
      </c>
      <c r="S45" s="93" t="s">
        <v>901</v>
      </c>
      <c r="T45" s="93">
        <f>+IF(ISERR(S45/R45*100),"N/A",ROUND(S45/R45*100,2))</f>
        <v>48.28</v>
      </c>
      <c r="U45" s="93" t="s">
        <v>900</v>
      </c>
      <c r="V45" s="93">
        <f>+IF(ISERR(U45/S45*100),"N/A",ROUND(U45/S45*100,2))</f>
        <v>99.67</v>
      </c>
      <c r="W45" s="94">
        <f t="shared" si="2"/>
        <v>48.12</v>
      </c>
    </row>
    <row r="46" spans="2:25" ht="23.25" customHeight="1" thickBot="1" x14ac:dyDescent="0.25">
      <c r="B46" s="172" t="s">
        <v>66</v>
      </c>
      <c r="C46" s="173"/>
      <c r="D46" s="173"/>
      <c r="E46" s="85" t="s">
        <v>797</v>
      </c>
      <c r="F46" s="85"/>
      <c r="G46" s="85"/>
      <c r="H46" s="86"/>
      <c r="I46" s="86"/>
      <c r="J46" s="86"/>
      <c r="K46" s="86"/>
      <c r="L46" s="86"/>
      <c r="M46" s="86"/>
      <c r="N46" s="86"/>
      <c r="O46" s="86"/>
      <c r="P46" s="87"/>
      <c r="Q46" s="87"/>
      <c r="R46" s="88" t="s">
        <v>899</v>
      </c>
      <c r="S46" s="88" t="s">
        <v>10</v>
      </c>
      <c r="T46" s="87"/>
      <c r="U46" s="88" t="s">
        <v>896</v>
      </c>
      <c r="V46" s="87"/>
      <c r="W46" s="89">
        <f t="shared" si="2"/>
        <v>16.27</v>
      </c>
    </row>
    <row r="47" spans="2:25" ht="26.25" customHeight="1" x14ac:dyDescent="0.2">
      <c r="B47" s="174" t="s">
        <v>69</v>
      </c>
      <c r="C47" s="175"/>
      <c r="D47" s="175"/>
      <c r="E47" s="90" t="s">
        <v>797</v>
      </c>
      <c r="F47" s="90"/>
      <c r="G47" s="90"/>
      <c r="H47" s="91"/>
      <c r="I47" s="91"/>
      <c r="J47" s="91"/>
      <c r="K47" s="91"/>
      <c r="L47" s="91"/>
      <c r="M47" s="91"/>
      <c r="N47" s="91"/>
      <c r="O47" s="91"/>
      <c r="P47" s="92"/>
      <c r="Q47" s="92"/>
      <c r="R47" s="93" t="s">
        <v>898</v>
      </c>
      <c r="S47" s="93" t="s">
        <v>897</v>
      </c>
      <c r="T47" s="93">
        <f>+IF(ISERR(S47/R47*100),"N/A",ROUND(S47/R47*100,2))</f>
        <v>40.049999999999997</v>
      </c>
      <c r="U47" s="93" t="s">
        <v>896</v>
      </c>
      <c r="V47" s="93">
        <f>+IF(ISERR(U47/S47*100),"N/A",ROUND(U47/S47*100,2))</f>
        <v>86.98</v>
      </c>
      <c r="W47" s="94">
        <f t="shared" si="2"/>
        <v>34.83</v>
      </c>
    </row>
    <row r="48" spans="2:25" ht="23.25" customHeight="1" thickBot="1" x14ac:dyDescent="0.25">
      <c r="B48" s="172" t="s">
        <v>66</v>
      </c>
      <c r="C48" s="173"/>
      <c r="D48" s="173"/>
      <c r="E48" s="85" t="s">
        <v>894</v>
      </c>
      <c r="F48" s="85"/>
      <c r="G48" s="85"/>
      <c r="H48" s="86"/>
      <c r="I48" s="86"/>
      <c r="J48" s="86"/>
      <c r="K48" s="86"/>
      <c r="L48" s="86"/>
      <c r="M48" s="86"/>
      <c r="N48" s="86"/>
      <c r="O48" s="86"/>
      <c r="P48" s="87"/>
      <c r="Q48" s="87"/>
      <c r="R48" s="88" t="s">
        <v>895</v>
      </c>
      <c r="S48" s="88" t="s">
        <v>10</v>
      </c>
      <c r="T48" s="87"/>
      <c r="U48" s="88" t="s">
        <v>892</v>
      </c>
      <c r="V48" s="87"/>
      <c r="W48" s="89">
        <f t="shared" si="2"/>
        <v>53.95</v>
      </c>
    </row>
    <row r="49" spans="2:23" ht="26.25" customHeight="1" x14ac:dyDescent="0.2">
      <c r="B49" s="174" t="s">
        <v>69</v>
      </c>
      <c r="C49" s="175"/>
      <c r="D49" s="175"/>
      <c r="E49" s="90" t="s">
        <v>894</v>
      </c>
      <c r="F49" s="90"/>
      <c r="G49" s="90"/>
      <c r="H49" s="91"/>
      <c r="I49" s="91"/>
      <c r="J49" s="91"/>
      <c r="K49" s="91"/>
      <c r="L49" s="91"/>
      <c r="M49" s="91"/>
      <c r="N49" s="91"/>
      <c r="O49" s="91"/>
      <c r="P49" s="92"/>
      <c r="Q49" s="92"/>
      <c r="R49" s="93" t="s">
        <v>893</v>
      </c>
      <c r="S49" s="93" t="s">
        <v>302</v>
      </c>
      <c r="T49" s="93">
        <f>+IF(ISERR(S49/R49*100),"N/A",ROUND(S49/R49*100,2))</f>
        <v>54.52</v>
      </c>
      <c r="U49" s="93" t="s">
        <v>892</v>
      </c>
      <c r="V49" s="93">
        <f>+IF(ISERR(U49/S49*100),"N/A",ROUND(U49/S49*100,2))</f>
        <v>99.93</v>
      </c>
      <c r="W49" s="94">
        <f t="shared" si="2"/>
        <v>54.48</v>
      </c>
    </row>
    <row r="50" spans="2:23" ht="23.25" customHeight="1" thickBot="1" x14ac:dyDescent="0.25">
      <c r="B50" s="172" t="s">
        <v>66</v>
      </c>
      <c r="C50" s="173"/>
      <c r="D50" s="173"/>
      <c r="E50" s="85" t="s">
        <v>890</v>
      </c>
      <c r="F50" s="85"/>
      <c r="G50" s="85"/>
      <c r="H50" s="86"/>
      <c r="I50" s="86"/>
      <c r="J50" s="86"/>
      <c r="K50" s="86"/>
      <c r="L50" s="86"/>
      <c r="M50" s="86"/>
      <c r="N50" s="86"/>
      <c r="O50" s="86"/>
      <c r="P50" s="87"/>
      <c r="Q50" s="87"/>
      <c r="R50" s="88" t="s">
        <v>891</v>
      </c>
      <c r="S50" s="88" t="s">
        <v>10</v>
      </c>
      <c r="T50" s="87"/>
      <c r="U50" s="88" t="s">
        <v>887</v>
      </c>
      <c r="V50" s="87"/>
      <c r="W50" s="89">
        <f t="shared" si="2"/>
        <v>1.63</v>
      </c>
    </row>
    <row r="51" spans="2:23" ht="26.25" customHeight="1" x14ac:dyDescent="0.2">
      <c r="B51" s="174" t="s">
        <v>69</v>
      </c>
      <c r="C51" s="175"/>
      <c r="D51" s="175"/>
      <c r="E51" s="90" t="s">
        <v>890</v>
      </c>
      <c r="F51" s="90"/>
      <c r="G51" s="90"/>
      <c r="H51" s="91"/>
      <c r="I51" s="91"/>
      <c r="J51" s="91"/>
      <c r="K51" s="91"/>
      <c r="L51" s="91"/>
      <c r="M51" s="91"/>
      <c r="N51" s="91"/>
      <c r="O51" s="91"/>
      <c r="P51" s="92"/>
      <c r="Q51" s="92"/>
      <c r="R51" s="93" t="s">
        <v>889</v>
      </c>
      <c r="S51" s="93" t="s">
        <v>888</v>
      </c>
      <c r="T51" s="93">
        <f>+IF(ISERR(S51/R51*100),"N/A",ROUND(S51/R51*100,2))</f>
        <v>2.65</v>
      </c>
      <c r="U51" s="93" t="s">
        <v>887</v>
      </c>
      <c r="V51" s="93">
        <f>+IF(ISERR(U51/S51*100),"N/A",ROUND(U51/S51*100,2))</f>
        <v>61.97</v>
      </c>
      <c r="W51" s="94">
        <f t="shared" si="2"/>
        <v>1.64</v>
      </c>
    </row>
    <row r="52" spans="2:23" ht="23.25" customHeight="1" thickBot="1" x14ac:dyDescent="0.25">
      <c r="B52" s="172" t="s">
        <v>66</v>
      </c>
      <c r="C52" s="173"/>
      <c r="D52" s="173"/>
      <c r="E52" s="85" t="s">
        <v>789</v>
      </c>
      <c r="F52" s="85"/>
      <c r="G52" s="85"/>
      <c r="H52" s="86"/>
      <c r="I52" s="86"/>
      <c r="J52" s="86"/>
      <c r="K52" s="86"/>
      <c r="L52" s="86"/>
      <c r="M52" s="86"/>
      <c r="N52" s="86"/>
      <c r="O52" s="86"/>
      <c r="P52" s="87"/>
      <c r="Q52" s="87"/>
      <c r="R52" s="88" t="s">
        <v>886</v>
      </c>
      <c r="S52" s="88" t="s">
        <v>10</v>
      </c>
      <c r="T52" s="87"/>
      <c r="U52" s="88" t="s">
        <v>883</v>
      </c>
      <c r="V52" s="87"/>
      <c r="W52" s="89">
        <f t="shared" si="2"/>
        <v>30.31</v>
      </c>
    </row>
    <row r="53" spans="2:23" ht="26.25" customHeight="1" x14ac:dyDescent="0.2">
      <c r="B53" s="174" t="s">
        <v>69</v>
      </c>
      <c r="C53" s="175"/>
      <c r="D53" s="175"/>
      <c r="E53" s="90" t="s">
        <v>789</v>
      </c>
      <c r="F53" s="90"/>
      <c r="G53" s="90"/>
      <c r="H53" s="91"/>
      <c r="I53" s="91"/>
      <c r="J53" s="91"/>
      <c r="K53" s="91"/>
      <c r="L53" s="91"/>
      <c r="M53" s="91"/>
      <c r="N53" s="91"/>
      <c r="O53" s="91"/>
      <c r="P53" s="92"/>
      <c r="Q53" s="92"/>
      <c r="R53" s="93" t="s">
        <v>885</v>
      </c>
      <c r="S53" s="93" t="s">
        <v>884</v>
      </c>
      <c r="T53" s="93">
        <f>+IF(ISERR(S53/R53*100),"N/A",ROUND(S53/R53*100,2))</f>
        <v>31.66</v>
      </c>
      <c r="U53" s="93" t="s">
        <v>883</v>
      </c>
      <c r="V53" s="93">
        <f>+IF(ISERR(U53/S53*100),"N/A",ROUND(U53/S53*100,2))</f>
        <v>98.61</v>
      </c>
      <c r="W53" s="94">
        <f t="shared" si="2"/>
        <v>31.22</v>
      </c>
    </row>
    <row r="54" spans="2:23" ht="23.25" customHeight="1" thickBot="1" x14ac:dyDescent="0.25">
      <c r="B54" s="172" t="s">
        <v>66</v>
      </c>
      <c r="C54" s="173"/>
      <c r="D54" s="173"/>
      <c r="E54" s="85" t="s">
        <v>781</v>
      </c>
      <c r="F54" s="85"/>
      <c r="G54" s="85"/>
      <c r="H54" s="86"/>
      <c r="I54" s="86"/>
      <c r="J54" s="86"/>
      <c r="K54" s="86"/>
      <c r="L54" s="86"/>
      <c r="M54" s="86"/>
      <c r="N54" s="86"/>
      <c r="O54" s="86"/>
      <c r="P54" s="87"/>
      <c r="Q54" s="87"/>
      <c r="R54" s="88" t="s">
        <v>882</v>
      </c>
      <c r="S54" s="88" t="s">
        <v>10</v>
      </c>
      <c r="T54" s="87"/>
      <c r="U54" s="88" t="s">
        <v>879</v>
      </c>
      <c r="V54" s="87"/>
      <c r="W54" s="89">
        <f t="shared" si="2"/>
        <v>25.52</v>
      </c>
    </row>
    <row r="55" spans="2:23" ht="26.25" customHeight="1" x14ac:dyDescent="0.2">
      <c r="B55" s="174" t="s">
        <v>69</v>
      </c>
      <c r="C55" s="175"/>
      <c r="D55" s="175"/>
      <c r="E55" s="90" t="s">
        <v>781</v>
      </c>
      <c r="F55" s="90"/>
      <c r="G55" s="90"/>
      <c r="H55" s="91"/>
      <c r="I55" s="91"/>
      <c r="J55" s="91"/>
      <c r="K55" s="91"/>
      <c r="L55" s="91"/>
      <c r="M55" s="91"/>
      <c r="N55" s="91"/>
      <c r="O55" s="91"/>
      <c r="P55" s="92"/>
      <c r="Q55" s="92"/>
      <c r="R55" s="93" t="s">
        <v>881</v>
      </c>
      <c r="S55" s="93" t="s">
        <v>880</v>
      </c>
      <c r="T55" s="93">
        <f>+IF(ISERR(S55/R55*100),"N/A",ROUND(S55/R55*100,2))</f>
        <v>25.75</v>
      </c>
      <c r="U55" s="93" t="s">
        <v>879</v>
      </c>
      <c r="V55" s="93">
        <f>+IF(ISERR(U55/S55*100),"N/A",ROUND(U55/S55*100,2))</f>
        <v>99.37</v>
      </c>
      <c r="W55" s="94">
        <f t="shared" si="2"/>
        <v>25.59</v>
      </c>
    </row>
    <row r="56" spans="2:23" s="143" customFormat="1" ht="23.25" customHeight="1" thickBot="1" x14ac:dyDescent="0.25">
      <c r="B56" s="172" t="s">
        <v>66</v>
      </c>
      <c r="C56" s="173"/>
      <c r="D56" s="173"/>
      <c r="E56" s="141" t="s">
        <v>2663</v>
      </c>
      <c r="F56" s="141"/>
      <c r="G56" s="141"/>
      <c r="H56" s="86"/>
      <c r="I56" s="86"/>
      <c r="J56" s="86"/>
      <c r="K56" s="86"/>
      <c r="L56" s="86"/>
      <c r="M56" s="86"/>
      <c r="N56" s="86"/>
      <c r="O56" s="86"/>
      <c r="P56" s="87"/>
      <c r="Q56" s="87"/>
      <c r="R56" s="88">
        <v>0</v>
      </c>
      <c r="S56" s="88" t="s">
        <v>10</v>
      </c>
      <c r="T56" s="87"/>
      <c r="U56" s="88">
        <v>92.881220989999989</v>
      </c>
      <c r="V56" s="87"/>
      <c r="W56" s="89" t="str">
        <f t="shared" ref="W56:W57" si="3">+IF(ISERR(U56/R56*100),"N/A",ROUND(U56/R56*100,2))</f>
        <v>N/A</v>
      </c>
    </row>
    <row r="57" spans="2:23" s="143" customFormat="1" ht="26.25" customHeight="1" thickBot="1" x14ac:dyDescent="0.25">
      <c r="B57" s="174" t="s">
        <v>69</v>
      </c>
      <c r="C57" s="175"/>
      <c r="D57" s="175"/>
      <c r="E57" s="142" t="s">
        <v>2663</v>
      </c>
      <c r="F57" s="142"/>
      <c r="G57" s="142"/>
      <c r="H57" s="91"/>
      <c r="I57" s="91"/>
      <c r="J57" s="91"/>
      <c r="K57" s="91"/>
      <c r="L57" s="91"/>
      <c r="M57" s="91"/>
      <c r="N57" s="91"/>
      <c r="O57" s="91"/>
      <c r="P57" s="92"/>
      <c r="Q57" s="92"/>
      <c r="R57" s="93">
        <v>0</v>
      </c>
      <c r="S57" s="93">
        <v>120.16031195999999</v>
      </c>
      <c r="T57" s="93" t="str">
        <f>+IF(ISERR(S57/R57*100),"N/A",ROUND(S57/R57*100,2))</f>
        <v>N/A</v>
      </c>
      <c r="U57" s="93">
        <v>92.881220989999989</v>
      </c>
      <c r="V57" s="93">
        <f>+IF(ISERR(U57/S57*100),"N/A",ROUND(U57/S57*100,2))</f>
        <v>77.3</v>
      </c>
      <c r="W57" s="94" t="str">
        <f t="shared" si="3"/>
        <v>N/A</v>
      </c>
    </row>
    <row r="58" spans="2:23" ht="22.5" customHeight="1" thickTop="1" thickBot="1" x14ac:dyDescent="0.25">
      <c r="B58" s="59" t="s">
        <v>71</v>
      </c>
      <c r="C58" s="60"/>
      <c r="D58" s="60"/>
      <c r="E58" s="60"/>
      <c r="F58" s="60"/>
      <c r="G58" s="60"/>
      <c r="H58" s="61"/>
      <c r="I58" s="61"/>
      <c r="J58" s="61"/>
      <c r="K58" s="61"/>
      <c r="L58" s="61"/>
      <c r="M58" s="61"/>
      <c r="N58" s="61"/>
      <c r="O58" s="61"/>
      <c r="P58" s="61"/>
      <c r="Q58" s="61"/>
      <c r="R58" s="61"/>
      <c r="S58" s="61"/>
      <c r="T58" s="61"/>
      <c r="U58" s="61"/>
      <c r="V58" s="61"/>
      <c r="W58" s="62"/>
    </row>
    <row r="59" spans="2:23" ht="37.5" customHeight="1" thickTop="1" x14ac:dyDescent="0.2">
      <c r="B59" s="157" t="s">
        <v>2538</v>
      </c>
      <c r="C59" s="158"/>
      <c r="D59" s="158"/>
      <c r="E59" s="158"/>
      <c r="F59" s="158"/>
      <c r="G59" s="158"/>
      <c r="H59" s="158"/>
      <c r="I59" s="158"/>
      <c r="J59" s="158"/>
      <c r="K59" s="158"/>
      <c r="L59" s="158"/>
      <c r="M59" s="158"/>
      <c r="N59" s="158"/>
      <c r="O59" s="158"/>
      <c r="P59" s="158"/>
      <c r="Q59" s="158"/>
      <c r="R59" s="158"/>
      <c r="S59" s="158"/>
      <c r="T59" s="158"/>
      <c r="U59" s="158"/>
      <c r="V59" s="158"/>
      <c r="W59" s="159"/>
    </row>
    <row r="60" spans="2:23" ht="327.75" customHeight="1" thickBot="1" x14ac:dyDescent="0.25">
      <c r="B60" s="176"/>
      <c r="C60" s="177"/>
      <c r="D60" s="177"/>
      <c r="E60" s="177"/>
      <c r="F60" s="177"/>
      <c r="G60" s="177"/>
      <c r="H60" s="177"/>
      <c r="I60" s="177"/>
      <c r="J60" s="177"/>
      <c r="K60" s="177"/>
      <c r="L60" s="177"/>
      <c r="M60" s="177"/>
      <c r="N60" s="177"/>
      <c r="O60" s="177"/>
      <c r="P60" s="177"/>
      <c r="Q60" s="177"/>
      <c r="R60" s="177"/>
      <c r="S60" s="177"/>
      <c r="T60" s="177"/>
      <c r="U60" s="177"/>
      <c r="V60" s="177"/>
      <c r="W60" s="178"/>
    </row>
    <row r="61" spans="2:23" ht="37.5" customHeight="1" thickTop="1" x14ac:dyDescent="0.2">
      <c r="B61" s="157" t="s">
        <v>2539</v>
      </c>
      <c r="C61" s="158"/>
      <c r="D61" s="158"/>
      <c r="E61" s="158"/>
      <c r="F61" s="158"/>
      <c r="G61" s="158"/>
      <c r="H61" s="158"/>
      <c r="I61" s="158"/>
      <c r="J61" s="158"/>
      <c r="K61" s="158"/>
      <c r="L61" s="158"/>
      <c r="M61" s="158"/>
      <c r="N61" s="158"/>
      <c r="O61" s="158"/>
      <c r="P61" s="158"/>
      <c r="Q61" s="158"/>
      <c r="R61" s="158"/>
      <c r="S61" s="158"/>
      <c r="T61" s="158"/>
      <c r="U61" s="158"/>
      <c r="V61" s="158"/>
      <c r="W61" s="159"/>
    </row>
    <row r="62" spans="2:23" ht="332.25" customHeight="1" thickBot="1" x14ac:dyDescent="0.25">
      <c r="B62" s="176"/>
      <c r="C62" s="177"/>
      <c r="D62" s="177"/>
      <c r="E62" s="177"/>
      <c r="F62" s="177"/>
      <c r="G62" s="177"/>
      <c r="H62" s="177"/>
      <c r="I62" s="177"/>
      <c r="J62" s="177"/>
      <c r="K62" s="177"/>
      <c r="L62" s="177"/>
      <c r="M62" s="177"/>
      <c r="N62" s="177"/>
      <c r="O62" s="177"/>
      <c r="P62" s="177"/>
      <c r="Q62" s="177"/>
      <c r="R62" s="177"/>
      <c r="S62" s="177"/>
      <c r="T62" s="177"/>
      <c r="U62" s="177"/>
      <c r="V62" s="177"/>
      <c r="W62" s="178"/>
    </row>
    <row r="63" spans="2:23" ht="37.5" customHeight="1" thickTop="1" x14ac:dyDescent="0.2">
      <c r="B63" s="157" t="s">
        <v>2540</v>
      </c>
      <c r="C63" s="158"/>
      <c r="D63" s="158"/>
      <c r="E63" s="158"/>
      <c r="F63" s="158"/>
      <c r="G63" s="158"/>
      <c r="H63" s="158"/>
      <c r="I63" s="158"/>
      <c r="J63" s="158"/>
      <c r="K63" s="158"/>
      <c r="L63" s="158"/>
      <c r="M63" s="158"/>
      <c r="N63" s="158"/>
      <c r="O63" s="158"/>
      <c r="P63" s="158"/>
      <c r="Q63" s="158"/>
      <c r="R63" s="158"/>
      <c r="S63" s="158"/>
      <c r="T63" s="158"/>
      <c r="U63" s="158"/>
      <c r="V63" s="158"/>
      <c r="W63" s="159"/>
    </row>
    <row r="64" spans="2:23" ht="285" customHeight="1" thickBot="1" x14ac:dyDescent="0.25">
      <c r="B64" s="160"/>
      <c r="C64" s="161"/>
      <c r="D64" s="161"/>
      <c r="E64" s="161"/>
      <c r="F64" s="161"/>
      <c r="G64" s="161"/>
      <c r="H64" s="161"/>
      <c r="I64" s="161"/>
      <c r="J64" s="161"/>
      <c r="K64" s="161"/>
      <c r="L64" s="161"/>
      <c r="M64" s="161"/>
      <c r="N64" s="161"/>
      <c r="O64" s="161"/>
      <c r="P64" s="161"/>
      <c r="Q64" s="161"/>
      <c r="R64" s="161"/>
      <c r="S64" s="161"/>
      <c r="T64" s="161"/>
      <c r="U64" s="161"/>
      <c r="V64" s="161"/>
      <c r="W64" s="162"/>
    </row>
  </sheetData>
  <mergeCells count="133">
    <mergeCell ref="B51:D51"/>
    <mergeCell ref="B52:D52"/>
    <mergeCell ref="B53:D53"/>
    <mergeCell ref="B54:D54"/>
    <mergeCell ref="B55:D55"/>
    <mergeCell ref="B59:W60"/>
    <mergeCell ref="B61:W62"/>
    <mergeCell ref="B63:W64"/>
    <mergeCell ref="S42:T42"/>
    <mergeCell ref="V42:W42"/>
    <mergeCell ref="B44:D44"/>
    <mergeCell ref="B45:D45"/>
    <mergeCell ref="B46:D46"/>
    <mergeCell ref="B47:D47"/>
    <mergeCell ref="B48:D48"/>
    <mergeCell ref="B49:D49"/>
    <mergeCell ref="B50:D50"/>
    <mergeCell ref="B56:D56"/>
    <mergeCell ref="B57:D57"/>
    <mergeCell ref="B39:L39"/>
    <mergeCell ref="M39:N39"/>
    <mergeCell ref="O39:P39"/>
    <mergeCell ref="Q39:R39"/>
    <mergeCell ref="B40:L40"/>
    <mergeCell ref="M40:N40"/>
    <mergeCell ref="O40:P40"/>
    <mergeCell ref="Q40:R40"/>
    <mergeCell ref="B42:Q43"/>
    <mergeCell ref="B36:L36"/>
    <mergeCell ref="M36:N36"/>
    <mergeCell ref="O36:P36"/>
    <mergeCell ref="Q36:R36"/>
    <mergeCell ref="B37:L37"/>
    <mergeCell ref="M37:N37"/>
    <mergeCell ref="O37:P37"/>
    <mergeCell ref="Q37:R37"/>
    <mergeCell ref="B38:L38"/>
    <mergeCell ref="M38:N38"/>
    <mergeCell ref="O38:P38"/>
    <mergeCell ref="Q38:R38"/>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C19:W19"/>
    <mergeCell ref="B21:T21"/>
    <mergeCell ref="U21:W21"/>
    <mergeCell ref="B22:L23"/>
    <mergeCell ref="M22:N23"/>
    <mergeCell ref="O22:P23"/>
    <mergeCell ref="Q22:R23"/>
    <mergeCell ref="S22:S23"/>
    <mergeCell ref="T22:T23"/>
    <mergeCell ref="U22:U23"/>
    <mergeCell ref="V22:V23"/>
    <mergeCell ref="W22:W23"/>
    <mergeCell ref="C12:W12"/>
    <mergeCell ref="C13:W13"/>
    <mergeCell ref="B16:I16"/>
    <mergeCell ref="K16:Q16"/>
    <mergeCell ref="S16:W16"/>
    <mergeCell ref="C17:I17"/>
    <mergeCell ref="L17:Q17"/>
    <mergeCell ref="T17:W17"/>
    <mergeCell ref="C18:I18"/>
    <mergeCell ref="L18:Q18"/>
    <mergeCell ref="T18:W18"/>
    <mergeCell ref="D7:H7"/>
    <mergeCell ref="O7:W7"/>
    <mergeCell ref="D8:H8"/>
    <mergeCell ref="P8:W8"/>
    <mergeCell ref="D9:H9"/>
    <mergeCell ref="I9:W9"/>
    <mergeCell ref="D10:H10"/>
    <mergeCell ref="I10:W10"/>
    <mergeCell ref="D11:H11"/>
    <mergeCell ref="I11:W11"/>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4" manualBreakCount="4">
    <brk id="14" min="1" max="22" man="1"/>
    <brk id="57" min="1" max="22" man="1"/>
    <brk id="60" min="1" max="22" man="1"/>
    <brk id="62" min="1" max="22"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840</v>
      </c>
      <c r="D4" s="209" t="s">
        <v>839</v>
      </c>
      <c r="E4" s="209"/>
      <c r="F4" s="209"/>
      <c r="G4" s="209"/>
      <c r="H4" s="210"/>
      <c r="J4" s="211" t="s">
        <v>6</v>
      </c>
      <c r="K4" s="209"/>
      <c r="L4" s="64" t="s">
        <v>990</v>
      </c>
      <c r="M4" s="212" t="s">
        <v>989</v>
      </c>
      <c r="N4" s="212"/>
      <c r="O4" s="212"/>
      <c r="P4" s="212"/>
      <c r="Q4" s="213"/>
      <c r="R4" s="65"/>
      <c r="S4" s="214" t="s">
        <v>2342</v>
      </c>
      <c r="T4" s="215"/>
      <c r="U4" s="215"/>
      <c r="V4" s="202" t="s">
        <v>988</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144" t="s">
        <v>974</v>
      </c>
      <c r="D6" s="217" t="s">
        <v>2662</v>
      </c>
      <c r="E6" s="217"/>
      <c r="F6" s="217"/>
      <c r="G6" s="217"/>
      <c r="H6" s="217"/>
      <c r="J6" s="216" t="s">
        <v>14</v>
      </c>
      <c r="K6" s="216"/>
      <c r="L6" s="216" t="s">
        <v>15</v>
      </c>
      <c r="M6" s="216"/>
      <c r="N6" s="201" t="s">
        <v>10</v>
      </c>
      <c r="O6" s="201"/>
      <c r="P6" s="201"/>
      <c r="Q6" s="201"/>
      <c r="R6" s="201"/>
      <c r="S6" s="201"/>
      <c r="T6" s="201"/>
      <c r="U6" s="201"/>
      <c r="V6" s="201"/>
      <c r="W6" s="201"/>
    </row>
    <row r="7" spans="1:25" ht="30" customHeight="1" thickBot="1" x14ac:dyDescent="0.25">
      <c r="B7" s="68"/>
      <c r="C7" s="144"/>
      <c r="D7" s="218"/>
      <c r="E7" s="218"/>
      <c r="F7" s="218"/>
      <c r="G7" s="218"/>
      <c r="H7" s="218"/>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144"/>
      <c r="D8" s="218"/>
      <c r="E8" s="218"/>
      <c r="F8" s="218"/>
      <c r="G8" s="218"/>
      <c r="H8" s="218"/>
      <c r="J8" s="71" t="s">
        <v>987</v>
      </c>
      <c r="K8" s="71" t="s">
        <v>986</v>
      </c>
      <c r="L8" s="71" t="s">
        <v>985</v>
      </c>
      <c r="M8" s="71" t="s">
        <v>984</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228" customHeight="1" thickTop="1" thickBot="1" x14ac:dyDescent="0.25">
      <c r="B10" s="72" t="s">
        <v>22</v>
      </c>
      <c r="C10" s="202" t="s">
        <v>983</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982</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981</v>
      </c>
      <c r="C21" s="180"/>
      <c r="D21" s="180"/>
      <c r="E21" s="180"/>
      <c r="F21" s="180"/>
      <c r="G21" s="180"/>
      <c r="H21" s="180"/>
      <c r="I21" s="180"/>
      <c r="J21" s="180"/>
      <c r="K21" s="180"/>
      <c r="L21" s="180"/>
      <c r="M21" s="181" t="s">
        <v>974</v>
      </c>
      <c r="N21" s="181"/>
      <c r="O21" s="181" t="s">
        <v>49</v>
      </c>
      <c r="P21" s="181"/>
      <c r="Q21" s="181" t="s">
        <v>164</v>
      </c>
      <c r="R21" s="181"/>
      <c r="S21" s="79" t="s">
        <v>51</v>
      </c>
      <c r="T21" s="79" t="s">
        <v>56</v>
      </c>
      <c r="U21" s="79" t="s">
        <v>980</v>
      </c>
      <c r="V21" s="79">
        <f>+IF(ISERR(U21/T21*100),"N/A",ROUND(U21/T21*100,2))</f>
        <v>127.92</v>
      </c>
      <c r="W21" s="80">
        <f>+IF(ISERR(U21/S21*100),"N/A",ROUND(U21/S21*100,2))</f>
        <v>63.96</v>
      </c>
    </row>
    <row r="22" spans="2:27" ht="56.25" customHeight="1" x14ac:dyDescent="0.2">
      <c r="B22" s="179" t="s">
        <v>979</v>
      </c>
      <c r="C22" s="180"/>
      <c r="D22" s="180"/>
      <c r="E22" s="180"/>
      <c r="F22" s="180"/>
      <c r="G22" s="180"/>
      <c r="H22" s="180"/>
      <c r="I22" s="180"/>
      <c r="J22" s="180"/>
      <c r="K22" s="180"/>
      <c r="L22" s="180"/>
      <c r="M22" s="181" t="s">
        <v>974</v>
      </c>
      <c r="N22" s="181"/>
      <c r="O22" s="181" t="s">
        <v>49</v>
      </c>
      <c r="P22" s="181"/>
      <c r="Q22" s="181" t="s">
        <v>164</v>
      </c>
      <c r="R22" s="181"/>
      <c r="S22" s="79" t="s">
        <v>51</v>
      </c>
      <c r="T22" s="79" t="s">
        <v>56</v>
      </c>
      <c r="U22" s="79" t="s">
        <v>978</v>
      </c>
      <c r="V22" s="79">
        <f>+IF(ISERR(U22/T22*100),"N/A",ROUND(U22/T22*100,2))</f>
        <v>109.1</v>
      </c>
      <c r="W22" s="80">
        <f>+IF(ISERR(U22/S22*100),"N/A",ROUND(U22/S22*100,2))</f>
        <v>54.55</v>
      </c>
    </row>
    <row r="23" spans="2:27" ht="56.25" customHeight="1" x14ac:dyDescent="0.2">
      <c r="B23" s="179" t="s">
        <v>977</v>
      </c>
      <c r="C23" s="180"/>
      <c r="D23" s="180"/>
      <c r="E23" s="180"/>
      <c r="F23" s="180"/>
      <c r="G23" s="180"/>
      <c r="H23" s="180"/>
      <c r="I23" s="180"/>
      <c r="J23" s="180"/>
      <c r="K23" s="180"/>
      <c r="L23" s="180"/>
      <c r="M23" s="181" t="s">
        <v>974</v>
      </c>
      <c r="N23" s="181"/>
      <c r="O23" s="181" t="s">
        <v>49</v>
      </c>
      <c r="P23" s="181"/>
      <c r="Q23" s="181" t="s">
        <v>164</v>
      </c>
      <c r="R23" s="181"/>
      <c r="S23" s="79" t="s">
        <v>51</v>
      </c>
      <c r="T23" s="79" t="s">
        <v>56</v>
      </c>
      <c r="U23" s="79" t="s">
        <v>976</v>
      </c>
      <c r="V23" s="79">
        <f>+IF(ISERR(U23/T23*100),"N/A",ROUND(U23/T23*100,2))</f>
        <v>98.6</v>
      </c>
      <c r="W23" s="80">
        <f>+IF(ISERR(U23/S23*100),"N/A",ROUND(U23/S23*100,2))</f>
        <v>49.3</v>
      </c>
    </row>
    <row r="24" spans="2:27" ht="56.25" customHeight="1" thickBot="1" x14ac:dyDescent="0.25">
      <c r="B24" s="179" t="s">
        <v>975</v>
      </c>
      <c r="C24" s="180"/>
      <c r="D24" s="180"/>
      <c r="E24" s="180"/>
      <c r="F24" s="180"/>
      <c r="G24" s="180"/>
      <c r="H24" s="180"/>
      <c r="I24" s="180"/>
      <c r="J24" s="180"/>
      <c r="K24" s="180"/>
      <c r="L24" s="180"/>
      <c r="M24" s="181" t="s">
        <v>974</v>
      </c>
      <c r="N24" s="181"/>
      <c r="O24" s="181" t="s">
        <v>49</v>
      </c>
      <c r="P24" s="181"/>
      <c r="Q24" s="181" t="s">
        <v>164</v>
      </c>
      <c r="R24" s="181"/>
      <c r="S24" s="79" t="s">
        <v>51</v>
      </c>
      <c r="T24" s="79" t="s">
        <v>56</v>
      </c>
      <c r="U24" s="79" t="s">
        <v>973</v>
      </c>
      <c r="V24" s="79">
        <f>+IF(ISERR(U24/T24*100),"N/A",ROUND(U24/T24*100,2))</f>
        <v>227.82</v>
      </c>
      <c r="W24" s="80">
        <f>+IF(ISERR(U24/S24*100),"N/A",ROUND(U24/S24*100,2))</f>
        <v>113.91</v>
      </c>
    </row>
    <row r="25" spans="2:27" ht="21.75" customHeight="1" thickTop="1" thickBot="1" x14ac:dyDescent="0.25">
      <c r="B25" s="59" t="s">
        <v>60</v>
      </c>
      <c r="C25" s="60"/>
      <c r="D25" s="60"/>
      <c r="E25" s="60"/>
      <c r="F25" s="60"/>
      <c r="G25" s="60"/>
      <c r="H25" s="61"/>
      <c r="I25" s="61"/>
      <c r="J25" s="61"/>
      <c r="K25" s="61"/>
      <c r="L25" s="61"/>
      <c r="M25" s="61"/>
      <c r="N25" s="61"/>
      <c r="O25" s="61"/>
      <c r="P25" s="61"/>
      <c r="Q25" s="61"/>
      <c r="R25" s="61"/>
      <c r="S25" s="61"/>
      <c r="T25" s="61"/>
      <c r="U25" s="61"/>
      <c r="V25" s="61"/>
      <c r="W25" s="62"/>
      <c r="X25" s="70"/>
    </row>
    <row r="26" spans="2:27" ht="29.25" customHeight="1" thickTop="1" thickBot="1" x14ac:dyDescent="0.25">
      <c r="B26" s="163" t="s">
        <v>2650</v>
      </c>
      <c r="C26" s="164"/>
      <c r="D26" s="164"/>
      <c r="E26" s="164"/>
      <c r="F26" s="164"/>
      <c r="G26" s="164"/>
      <c r="H26" s="164"/>
      <c r="I26" s="164"/>
      <c r="J26" s="164"/>
      <c r="K26" s="164"/>
      <c r="L26" s="164"/>
      <c r="M26" s="164"/>
      <c r="N26" s="164"/>
      <c r="O26" s="164"/>
      <c r="P26" s="164"/>
      <c r="Q26" s="165"/>
      <c r="R26" s="81" t="s">
        <v>42</v>
      </c>
      <c r="S26" s="169" t="s">
        <v>43</v>
      </c>
      <c r="T26" s="169"/>
      <c r="U26" s="82" t="s">
        <v>61</v>
      </c>
      <c r="V26" s="170" t="s">
        <v>62</v>
      </c>
      <c r="W26" s="171"/>
    </row>
    <row r="27" spans="2:27" ht="30.75" customHeight="1" thickBot="1" x14ac:dyDescent="0.25">
      <c r="B27" s="166"/>
      <c r="C27" s="167"/>
      <c r="D27" s="167"/>
      <c r="E27" s="167"/>
      <c r="F27" s="167"/>
      <c r="G27" s="167"/>
      <c r="H27" s="167"/>
      <c r="I27" s="167"/>
      <c r="J27" s="167"/>
      <c r="K27" s="167"/>
      <c r="L27" s="167"/>
      <c r="M27" s="167"/>
      <c r="N27" s="167"/>
      <c r="O27" s="167"/>
      <c r="P27" s="167"/>
      <c r="Q27" s="168"/>
      <c r="R27" s="83" t="s">
        <v>63</v>
      </c>
      <c r="S27" s="83" t="s">
        <v>63</v>
      </c>
      <c r="T27" s="83" t="s">
        <v>49</v>
      </c>
      <c r="U27" s="83" t="s">
        <v>63</v>
      </c>
      <c r="V27" s="83" t="s">
        <v>64</v>
      </c>
      <c r="W27" s="84" t="s">
        <v>65</v>
      </c>
      <c r="Y27" s="70"/>
    </row>
    <row r="28" spans="2:27" ht="23.25" customHeight="1" thickBot="1" x14ac:dyDescent="0.25">
      <c r="B28" s="172" t="s">
        <v>66</v>
      </c>
      <c r="C28" s="173"/>
      <c r="D28" s="173"/>
      <c r="E28" s="85" t="s">
        <v>972</v>
      </c>
      <c r="F28" s="85"/>
      <c r="G28" s="85"/>
      <c r="H28" s="86"/>
      <c r="I28" s="86"/>
      <c r="J28" s="86"/>
      <c r="K28" s="86"/>
      <c r="L28" s="86"/>
      <c r="M28" s="86"/>
      <c r="N28" s="86"/>
      <c r="O28" s="86"/>
      <c r="P28" s="87"/>
      <c r="Q28" s="87"/>
      <c r="R28" s="88" t="s">
        <v>971</v>
      </c>
      <c r="S28" s="88" t="s">
        <v>10</v>
      </c>
      <c r="T28" s="87"/>
      <c r="U28" s="88" t="s">
        <v>971</v>
      </c>
      <c r="V28" s="87"/>
      <c r="W28" s="89">
        <f>+IF(ISERR(U28/R28*100),"N/A",ROUND(U28/R28*100,2))</f>
        <v>100</v>
      </c>
    </row>
    <row r="29" spans="2:27" ht="26.25" customHeight="1" thickBot="1" x14ac:dyDescent="0.25">
      <c r="B29" s="174" t="s">
        <v>69</v>
      </c>
      <c r="C29" s="175"/>
      <c r="D29" s="175"/>
      <c r="E29" s="90" t="s">
        <v>972</v>
      </c>
      <c r="F29" s="90"/>
      <c r="G29" s="90"/>
      <c r="H29" s="91"/>
      <c r="I29" s="91"/>
      <c r="J29" s="91"/>
      <c r="K29" s="91"/>
      <c r="L29" s="91"/>
      <c r="M29" s="91"/>
      <c r="N29" s="91"/>
      <c r="O29" s="91"/>
      <c r="P29" s="92"/>
      <c r="Q29" s="92"/>
      <c r="R29" s="93" t="s">
        <v>971</v>
      </c>
      <c r="S29" s="93" t="s">
        <v>971</v>
      </c>
      <c r="T29" s="93">
        <f>+IF(ISERR(S29/R29*100),"N/A",ROUND(S29/R29*100,2))</f>
        <v>100</v>
      </c>
      <c r="U29" s="93" t="s">
        <v>971</v>
      </c>
      <c r="V29" s="93">
        <f>+IF(ISERR(U29/S29*100),"N/A",ROUND(U29/S29*100,2))</f>
        <v>100</v>
      </c>
      <c r="W29" s="94">
        <f>+IF(ISERR(U29/R29*100),"N/A",ROUND(U29/R29*100,2))</f>
        <v>100</v>
      </c>
    </row>
    <row r="30" spans="2:27" ht="22.5" customHeight="1" thickTop="1" thickBot="1" x14ac:dyDescent="0.25">
      <c r="B30" s="59" t="s">
        <v>71</v>
      </c>
      <c r="C30" s="60"/>
      <c r="D30" s="60"/>
      <c r="E30" s="60"/>
      <c r="F30" s="60"/>
      <c r="G30" s="60"/>
      <c r="H30" s="61"/>
      <c r="I30" s="61"/>
      <c r="J30" s="61"/>
      <c r="K30" s="61"/>
      <c r="L30" s="61"/>
      <c r="M30" s="61"/>
      <c r="N30" s="61"/>
      <c r="O30" s="61"/>
      <c r="P30" s="61"/>
      <c r="Q30" s="61"/>
      <c r="R30" s="61"/>
      <c r="S30" s="61"/>
      <c r="T30" s="61"/>
      <c r="U30" s="61"/>
      <c r="V30" s="61"/>
      <c r="W30" s="62"/>
    </row>
    <row r="31" spans="2:27" ht="37.5" customHeight="1" thickTop="1" x14ac:dyDescent="0.2">
      <c r="B31" s="157" t="s">
        <v>2535</v>
      </c>
      <c r="C31" s="158"/>
      <c r="D31" s="158"/>
      <c r="E31" s="158"/>
      <c r="F31" s="158"/>
      <c r="G31" s="158"/>
      <c r="H31" s="158"/>
      <c r="I31" s="158"/>
      <c r="J31" s="158"/>
      <c r="K31" s="158"/>
      <c r="L31" s="158"/>
      <c r="M31" s="158"/>
      <c r="N31" s="158"/>
      <c r="O31" s="158"/>
      <c r="P31" s="158"/>
      <c r="Q31" s="158"/>
      <c r="R31" s="158"/>
      <c r="S31" s="158"/>
      <c r="T31" s="158"/>
      <c r="U31" s="158"/>
      <c r="V31" s="158"/>
      <c r="W31" s="159"/>
    </row>
    <row r="32" spans="2:27" ht="76.5" customHeight="1" thickBot="1" x14ac:dyDescent="0.25">
      <c r="B32" s="176"/>
      <c r="C32" s="177"/>
      <c r="D32" s="177"/>
      <c r="E32" s="177"/>
      <c r="F32" s="177"/>
      <c r="G32" s="177"/>
      <c r="H32" s="177"/>
      <c r="I32" s="177"/>
      <c r="J32" s="177"/>
      <c r="K32" s="177"/>
      <c r="L32" s="177"/>
      <c r="M32" s="177"/>
      <c r="N32" s="177"/>
      <c r="O32" s="177"/>
      <c r="P32" s="177"/>
      <c r="Q32" s="177"/>
      <c r="R32" s="177"/>
      <c r="S32" s="177"/>
      <c r="T32" s="177"/>
      <c r="U32" s="177"/>
      <c r="V32" s="177"/>
      <c r="W32" s="178"/>
    </row>
    <row r="33" spans="2:23" ht="37.5" customHeight="1" thickTop="1" x14ac:dyDescent="0.2">
      <c r="B33" s="157" t="s">
        <v>2536</v>
      </c>
      <c r="C33" s="158"/>
      <c r="D33" s="158"/>
      <c r="E33" s="158"/>
      <c r="F33" s="158"/>
      <c r="G33" s="158"/>
      <c r="H33" s="158"/>
      <c r="I33" s="158"/>
      <c r="J33" s="158"/>
      <c r="K33" s="158"/>
      <c r="L33" s="158"/>
      <c r="M33" s="158"/>
      <c r="N33" s="158"/>
      <c r="O33" s="158"/>
      <c r="P33" s="158"/>
      <c r="Q33" s="158"/>
      <c r="R33" s="158"/>
      <c r="S33" s="158"/>
      <c r="T33" s="158"/>
      <c r="U33" s="158"/>
      <c r="V33" s="158"/>
      <c r="W33" s="159"/>
    </row>
    <row r="34" spans="2:23" ht="135.75" customHeight="1" thickBot="1" x14ac:dyDescent="0.25">
      <c r="B34" s="176"/>
      <c r="C34" s="177"/>
      <c r="D34" s="177"/>
      <c r="E34" s="177"/>
      <c r="F34" s="177"/>
      <c r="G34" s="177"/>
      <c r="H34" s="177"/>
      <c r="I34" s="177"/>
      <c r="J34" s="177"/>
      <c r="K34" s="177"/>
      <c r="L34" s="177"/>
      <c r="M34" s="177"/>
      <c r="N34" s="177"/>
      <c r="O34" s="177"/>
      <c r="P34" s="177"/>
      <c r="Q34" s="177"/>
      <c r="R34" s="177"/>
      <c r="S34" s="177"/>
      <c r="T34" s="177"/>
      <c r="U34" s="177"/>
      <c r="V34" s="177"/>
      <c r="W34" s="178"/>
    </row>
    <row r="35" spans="2:23" ht="37.5" customHeight="1" thickTop="1" x14ac:dyDescent="0.2">
      <c r="B35" s="157" t="s">
        <v>2537</v>
      </c>
      <c r="C35" s="158"/>
      <c r="D35" s="158"/>
      <c r="E35" s="158"/>
      <c r="F35" s="158"/>
      <c r="G35" s="158"/>
      <c r="H35" s="158"/>
      <c r="I35" s="158"/>
      <c r="J35" s="158"/>
      <c r="K35" s="158"/>
      <c r="L35" s="158"/>
      <c r="M35" s="158"/>
      <c r="N35" s="158"/>
      <c r="O35" s="158"/>
      <c r="P35" s="158"/>
      <c r="Q35" s="158"/>
      <c r="R35" s="158"/>
      <c r="S35" s="158"/>
      <c r="T35" s="158"/>
      <c r="U35" s="158"/>
      <c r="V35" s="158"/>
      <c r="W35" s="159"/>
    </row>
    <row r="36" spans="2:23" ht="39" customHeight="1" thickBot="1" x14ac:dyDescent="0.25">
      <c r="B36" s="160"/>
      <c r="C36" s="161"/>
      <c r="D36" s="161"/>
      <c r="E36" s="161"/>
      <c r="F36" s="161"/>
      <c r="G36" s="161"/>
      <c r="H36" s="161"/>
      <c r="I36" s="161"/>
      <c r="J36" s="161"/>
      <c r="K36" s="161"/>
      <c r="L36" s="161"/>
      <c r="M36" s="161"/>
      <c r="N36" s="161"/>
      <c r="O36" s="161"/>
      <c r="P36" s="161"/>
      <c r="Q36" s="161"/>
      <c r="R36" s="161"/>
      <c r="S36" s="161"/>
      <c r="T36" s="161"/>
      <c r="U36" s="161"/>
      <c r="V36" s="161"/>
      <c r="W36" s="162"/>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840</v>
      </c>
      <c r="D4" s="209" t="s">
        <v>839</v>
      </c>
      <c r="E4" s="209"/>
      <c r="F4" s="209"/>
      <c r="G4" s="209"/>
      <c r="H4" s="210"/>
      <c r="J4" s="211" t="s">
        <v>6</v>
      </c>
      <c r="K4" s="209"/>
      <c r="L4" s="64" t="s">
        <v>1005</v>
      </c>
      <c r="M4" s="212" t="s">
        <v>1004</v>
      </c>
      <c r="N4" s="212"/>
      <c r="O4" s="212"/>
      <c r="P4" s="212"/>
      <c r="Q4" s="213"/>
      <c r="R4" s="65"/>
      <c r="S4" s="214" t="s">
        <v>2342</v>
      </c>
      <c r="T4" s="215"/>
      <c r="U4" s="215"/>
      <c r="V4" s="202" t="s">
        <v>995</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997</v>
      </c>
      <c r="D6" s="198" t="s">
        <v>1003</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1002</v>
      </c>
      <c r="K8" s="71" t="s">
        <v>91</v>
      </c>
      <c r="L8" s="71" t="s">
        <v>1001</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92.25" customHeight="1" thickTop="1" thickBot="1" x14ac:dyDescent="0.25">
      <c r="B10" s="72" t="s">
        <v>22</v>
      </c>
      <c r="C10" s="202" t="s">
        <v>1000</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999</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thickBot="1" x14ac:dyDescent="0.25">
      <c r="B21" s="179" t="s">
        <v>998</v>
      </c>
      <c r="C21" s="180"/>
      <c r="D21" s="180"/>
      <c r="E21" s="180"/>
      <c r="F21" s="180"/>
      <c r="G21" s="180"/>
      <c r="H21" s="180"/>
      <c r="I21" s="180"/>
      <c r="J21" s="180"/>
      <c r="K21" s="180"/>
      <c r="L21" s="180"/>
      <c r="M21" s="181" t="s">
        <v>997</v>
      </c>
      <c r="N21" s="181"/>
      <c r="O21" s="181" t="s">
        <v>49</v>
      </c>
      <c r="P21" s="181"/>
      <c r="Q21" s="181" t="s">
        <v>164</v>
      </c>
      <c r="R21" s="181"/>
      <c r="S21" s="79" t="s">
        <v>592</v>
      </c>
      <c r="T21" s="79" t="s">
        <v>702</v>
      </c>
      <c r="U21" s="79" t="s">
        <v>996</v>
      </c>
      <c r="V21" s="79">
        <f>+IF(ISERR(U21/T21*100),"N/A",ROUND(U21/T21*100,2))</f>
        <v>127.4</v>
      </c>
      <c r="W21" s="80">
        <f>+IF(ISERR(U21/S21*100),"N/A",ROUND(U21/S21*100,2))</f>
        <v>26.82</v>
      </c>
    </row>
    <row r="22" spans="2:27" ht="21.75" customHeight="1" thickTop="1" thickBot="1" x14ac:dyDescent="0.25">
      <c r="B22" s="59" t="s">
        <v>60</v>
      </c>
      <c r="C22" s="60"/>
      <c r="D22" s="60"/>
      <c r="E22" s="60"/>
      <c r="F22" s="60"/>
      <c r="G22" s="60"/>
      <c r="H22" s="61"/>
      <c r="I22" s="61"/>
      <c r="J22" s="61"/>
      <c r="K22" s="61"/>
      <c r="L22" s="61"/>
      <c r="M22" s="61"/>
      <c r="N22" s="61"/>
      <c r="O22" s="61"/>
      <c r="P22" s="61"/>
      <c r="Q22" s="61"/>
      <c r="R22" s="61"/>
      <c r="S22" s="61"/>
      <c r="T22" s="61"/>
      <c r="U22" s="61"/>
      <c r="V22" s="61"/>
      <c r="W22" s="62"/>
      <c r="X22" s="70"/>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81" t="s">
        <v>42</v>
      </c>
      <c r="S23" s="169" t="s">
        <v>43</v>
      </c>
      <c r="T23" s="169"/>
      <c r="U23" s="82" t="s">
        <v>61</v>
      </c>
      <c r="V23" s="170" t="s">
        <v>62</v>
      </c>
      <c r="W23" s="171"/>
    </row>
    <row r="24" spans="2:27" ht="30.75" customHeight="1" thickBot="1" x14ac:dyDescent="0.25">
      <c r="B24" s="166"/>
      <c r="C24" s="167"/>
      <c r="D24" s="167"/>
      <c r="E24" s="167"/>
      <c r="F24" s="167"/>
      <c r="G24" s="167"/>
      <c r="H24" s="167"/>
      <c r="I24" s="167"/>
      <c r="J24" s="167"/>
      <c r="K24" s="167"/>
      <c r="L24" s="167"/>
      <c r="M24" s="167"/>
      <c r="N24" s="167"/>
      <c r="O24" s="167"/>
      <c r="P24" s="167"/>
      <c r="Q24" s="168"/>
      <c r="R24" s="83" t="s">
        <v>63</v>
      </c>
      <c r="S24" s="83" t="s">
        <v>63</v>
      </c>
      <c r="T24" s="83" t="s">
        <v>49</v>
      </c>
      <c r="U24" s="83" t="s">
        <v>63</v>
      </c>
      <c r="V24" s="83" t="s">
        <v>64</v>
      </c>
      <c r="W24" s="84" t="s">
        <v>65</v>
      </c>
      <c r="Y24" s="70"/>
    </row>
    <row r="25" spans="2:27" ht="23.25" customHeight="1" thickBot="1" x14ac:dyDescent="0.25">
      <c r="B25" s="172" t="s">
        <v>66</v>
      </c>
      <c r="C25" s="173"/>
      <c r="D25" s="173"/>
      <c r="E25" s="85" t="s">
        <v>994</v>
      </c>
      <c r="F25" s="85"/>
      <c r="G25" s="85"/>
      <c r="H25" s="86"/>
      <c r="I25" s="86"/>
      <c r="J25" s="86"/>
      <c r="K25" s="86"/>
      <c r="L25" s="86"/>
      <c r="M25" s="86"/>
      <c r="N25" s="86"/>
      <c r="O25" s="86"/>
      <c r="P25" s="87"/>
      <c r="Q25" s="87"/>
      <c r="R25" s="88" t="s">
        <v>995</v>
      </c>
      <c r="S25" s="88" t="s">
        <v>10</v>
      </c>
      <c r="T25" s="87"/>
      <c r="U25" s="88" t="s">
        <v>991</v>
      </c>
      <c r="V25" s="87"/>
      <c r="W25" s="89">
        <f>+IF(ISERR(U25/R25*100),"N/A",ROUND(U25/R25*100,2))</f>
        <v>21.63</v>
      </c>
    </row>
    <row r="26" spans="2:27" ht="26.25" customHeight="1" x14ac:dyDescent="0.2">
      <c r="B26" s="174" t="s">
        <v>69</v>
      </c>
      <c r="C26" s="175"/>
      <c r="D26" s="175"/>
      <c r="E26" s="90" t="s">
        <v>994</v>
      </c>
      <c r="F26" s="90"/>
      <c r="G26" s="90"/>
      <c r="H26" s="91"/>
      <c r="I26" s="91"/>
      <c r="J26" s="91"/>
      <c r="K26" s="91"/>
      <c r="L26" s="91"/>
      <c r="M26" s="91"/>
      <c r="N26" s="91"/>
      <c r="O26" s="91"/>
      <c r="P26" s="92"/>
      <c r="Q26" s="92"/>
      <c r="R26" s="93" t="s">
        <v>993</v>
      </c>
      <c r="S26" s="93" t="s">
        <v>992</v>
      </c>
      <c r="T26" s="93">
        <f>+IF(ISERR(S26/R26*100),"N/A",ROUND(S26/R26*100,2))</f>
        <v>26.86</v>
      </c>
      <c r="U26" s="93" t="s">
        <v>991</v>
      </c>
      <c r="V26" s="93">
        <f>+IF(ISERR(U26/S26*100),"N/A",ROUND(U26/S26*100,2))</f>
        <v>99.94</v>
      </c>
      <c r="W26" s="94">
        <f>+IF(ISERR(U26/R26*100),"N/A",ROUND(U26/R26*100,2))</f>
        <v>26.84</v>
      </c>
    </row>
    <row r="27" spans="2:27" s="143" customFormat="1" ht="23.25" customHeight="1" thickBot="1" x14ac:dyDescent="0.25">
      <c r="B27" s="172" t="s">
        <v>66</v>
      </c>
      <c r="C27" s="173"/>
      <c r="D27" s="173"/>
      <c r="E27" s="141" t="s">
        <v>418</v>
      </c>
      <c r="F27" s="141"/>
      <c r="G27" s="141"/>
      <c r="H27" s="86"/>
      <c r="I27" s="86"/>
      <c r="J27" s="86"/>
      <c r="K27" s="86"/>
      <c r="L27" s="86"/>
      <c r="M27" s="86"/>
      <c r="N27" s="86"/>
      <c r="O27" s="86"/>
      <c r="P27" s="87"/>
      <c r="Q27" s="87"/>
      <c r="R27" s="88">
        <v>0</v>
      </c>
      <c r="S27" s="88" t="s">
        <v>10</v>
      </c>
      <c r="T27" s="87"/>
      <c r="U27" s="88">
        <v>7.2141203100000002</v>
      </c>
      <c r="V27" s="87"/>
      <c r="W27" s="89" t="str">
        <f>+IF(ISERR(U27/R27*100),"N/A",ROUND(U27/R27*100,2))</f>
        <v>N/A</v>
      </c>
    </row>
    <row r="28" spans="2:27" s="143" customFormat="1" ht="26.25" customHeight="1" thickBot="1" x14ac:dyDescent="0.25">
      <c r="B28" s="174" t="s">
        <v>69</v>
      </c>
      <c r="C28" s="175"/>
      <c r="D28" s="175"/>
      <c r="E28" s="142" t="s">
        <v>418</v>
      </c>
      <c r="F28" s="142"/>
      <c r="G28" s="142"/>
      <c r="H28" s="91"/>
      <c r="I28" s="91"/>
      <c r="J28" s="91"/>
      <c r="K28" s="91"/>
      <c r="L28" s="91"/>
      <c r="M28" s="91"/>
      <c r="N28" s="91"/>
      <c r="O28" s="91"/>
      <c r="P28" s="92"/>
      <c r="Q28" s="92"/>
      <c r="R28" s="93">
        <v>0</v>
      </c>
      <c r="S28" s="93">
        <v>78.016396490000005</v>
      </c>
      <c r="T28" s="93" t="str">
        <f>+IF(ISERR(S28/R28*100),"N/A",ROUND(S28/R28*100,2))</f>
        <v>N/A</v>
      </c>
      <c r="U28" s="93">
        <v>7.2141203100000002</v>
      </c>
      <c r="V28" s="93">
        <f>+IF(ISERR(U28/S28*100),"N/A",ROUND(U28/S28*100,2))</f>
        <v>9.25</v>
      </c>
      <c r="W28" s="94" t="str">
        <f>+IF(ISERR(U28/R28*100),"N/A",ROUND(U28/R28*100,2))</f>
        <v>N/A</v>
      </c>
    </row>
    <row r="29" spans="2:27" ht="22.5" customHeight="1" thickTop="1" thickBot="1" x14ac:dyDescent="0.25">
      <c r="B29" s="59" t="s">
        <v>71</v>
      </c>
      <c r="C29" s="60"/>
      <c r="D29" s="60"/>
      <c r="E29" s="60"/>
      <c r="F29" s="60"/>
      <c r="G29" s="60"/>
      <c r="H29" s="61"/>
      <c r="I29" s="61"/>
      <c r="J29" s="61"/>
      <c r="K29" s="61"/>
      <c r="L29" s="61"/>
      <c r="M29" s="61"/>
      <c r="N29" s="61"/>
      <c r="O29" s="61"/>
      <c r="P29" s="61"/>
      <c r="Q29" s="61"/>
      <c r="R29" s="61"/>
      <c r="S29" s="61"/>
      <c r="T29" s="61"/>
      <c r="U29" s="61"/>
      <c r="V29" s="61"/>
      <c r="W29" s="62"/>
    </row>
    <row r="30" spans="2:27" ht="37.5" customHeight="1" thickTop="1" x14ac:dyDescent="0.2">
      <c r="B30" s="157" t="s">
        <v>2532</v>
      </c>
      <c r="C30" s="158"/>
      <c r="D30" s="158"/>
      <c r="E30" s="158"/>
      <c r="F30" s="158"/>
      <c r="G30" s="158"/>
      <c r="H30" s="158"/>
      <c r="I30" s="158"/>
      <c r="J30" s="158"/>
      <c r="K30" s="158"/>
      <c r="L30" s="158"/>
      <c r="M30" s="158"/>
      <c r="N30" s="158"/>
      <c r="O30" s="158"/>
      <c r="P30" s="158"/>
      <c r="Q30" s="158"/>
      <c r="R30" s="158"/>
      <c r="S30" s="158"/>
      <c r="T30" s="158"/>
      <c r="U30" s="158"/>
      <c r="V30" s="158"/>
      <c r="W30" s="159"/>
    </row>
    <row r="31" spans="2:27" ht="36"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2533</v>
      </c>
      <c r="C32" s="158"/>
      <c r="D32" s="158"/>
      <c r="E32" s="158"/>
      <c r="F32" s="158"/>
      <c r="G32" s="158"/>
      <c r="H32" s="158"/>
      <c r="I32" s="158"/>
      <c r="J32" s="158"/>
      <c r="K32" s="158"/>
      <c r="L32" s="158"/>
      <c r="M32" s="158"/>
      <c r="N32" s="158"/>
      <c r="O32" s="158"/>
      <c r="P32" s="158"/>
      <c r="Q32" s="158"/>
      <c r="R32" s="158"/>
      <c r="S32" s="158"/>
      <c r="T32" s="158"/>
      <c r="U32" s="158"/>
      <c r="V32" s="158"/>
      <c r="W32" s="159"/>
    </row>
    <row r="33" spans="2:23" ht="15" customHeight="1"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row r="34" spans="2:23" ht="37.5" customHeight="1" thickTop="1" x14ac:dyDescent="0.2">
      <c r="B34" s="157" t="s">
        <v>2534</v>
      </c>
      <c r="C34" s="158"/>
      <c r="D34" s="158"/>
      <c r="E34" s="158"/>
      <c r="F34" s="158"/>
      <c r="G34" s="158"/>
      <c r="H34" s="158"/>
      <c r="I34" s="158"/>
      <c r="J34" s="158"/>
      <c r="K34" s="158"/>
      <c r="L34" s="158"/>
      <c r="M34" s="158"/>
      <c r="N34" s="158"/>
      <c r="O34" s="158"/>
      <c r="P34" s="158"/>
      <c r="Q34" s="158"/>
      <c r="R34" s="158"/>
      <c r="S34" s="158"/>
      <c r="T34" s="158"/>
      <c r="U34" s="158"/>
      <c r="V34" s="158"/>
      <c r="W34" s="159"/>
    </row>
    <row r="35" spans="2:23" ht="28.5" customHeight="1" thickBot="1" x14ac:dyDescent="0.25">
      <c r="B35" s="160"/>
      <c r="C35" s="161"/>
      <c r="D35" s="161"/>
      <c r="E35" s="161"/>
      <c r="F35" s="161"/>
      <c r="G35" s="161"/>
      <c r="H35" s="161"/>
      <c r="I35" s="161"/>
      <c r="J35" s="161"/>
      <c r="K35" s="161"/>
      <c r="L35" s="161"/>
      <c r="M35" s="161"/>
      <c r="N35" s="161"/>
      <c r="O35" s="161"/>
      <c r="P35" s="161"/>
      <c r="Q35" s="161"/>
      <c r="R35" s="161"/>
      <c r="S35" s="161"/>
      <c r="T35" s="161"/>
      <c r="U35" s="161"/>
      <c r="V35" s="161"/>
      <c r="W35" s="162"/>
    </row>
  </sheetData>
  <mergeCells count="53">
    <mergeCell ref="B32:W33"/>
    <mergeCell ref="B34:W35"/>
    <mergeCell ref="B23:Q24"/>
    <mergeCell ref="S23:T23"/>
    <mergeCell ref="V23:W23"/>
    <mergeCell ref="B25:D25"/>
    <mergeCell ref="B26:D26"/>
    <mergeCell ref="B30:W31"/>
    <mergeCell ref="B27:D27"/>
    <mergeCell ref="B28:D28"/>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5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840</v>
      </c>
      <c r="D4" s="209" t="s">
        <v>839</v>
      </c>
      <c r="E4" s="209"/>
      <c r="F4" s="209"/>
      <c r="G4" s="209"/>
      <c r="H4" s="210"/>
      <c r="J4" s="211" t="s">
        <v>6</v>
      </c>
      <c r="K4" s="209"/>
      <c r="L4" s="64" t="s">
        <v>1074</v>
      </c>
      <c r="M4" s="212" t="s">
        <v>1073</v>
      </c>
      <c r="N4" s="212"/>
      <c r="O4" s="212"/>
      <c r="P4" s="212"/>
      <c r="Q4" s="213"/>
      <c r="R4" s="65"/>
      <c r="S4" s="214" t="s">
        <v>2342</v>
      </c>
      <c r="T4" s="215"/>
      <c r="U4" s="215"/>
      <c r="V4" s="202" t="s">
        <v>1072</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505</v>
      </c>
      <c r="D6" s="198" t="s">
        <v>1071</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1054</v>
      </c>
      <c r="D7" s="200" t="s">
        <v>1070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821</v>
      </c>
      <c r="D8" s="200" t="s">
        <v>835</v>
      </c>
      <c r="E8" s="200"/>
      <c r="F8" s="200"/>
      <c r="G8" s="200"/>
      <c r="H8" s="200"/>
      <c r="J8" s="71" t="s">
        <v>1069</v>
      </c>
      <c r="K8" s="71" t="s">
        <v>1068</v>
      </c>
      <c r="L8" s="71" t="s">
        <v>1067</v>
      </c>
      <c r="M8" s="71" t="s">
        <v>1066</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351.75" customHeight="1" thickTop="1" thickBot="1" x14ac:dyDescent="0.25">
      <c r="B10" s="72" t="s">
        <v>22</v>
      </c>
      <c r="C10" s="202" t="s">
        <v>1065</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121.5"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1064</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1063</v>
      </c>
      <c r="C21" s="180"/>
      <c r="D21" s="180"/>
      <c r="E21" s="180"/>
      <c r="F21" s="180"/>
      <c r="G21" s="180"/>
      <c r="H21" s="180"/>
      <c r="I21" s="180"/>
      <c r="J21" s="180"/>
      <c r="K21" s="180"/>
      <c r="L21" s="180"/>
      <c r="M21" s="181" t="s">
        <v>505</v>
      </c>
      <c r="N21" s="181"/>
      <c r="O21" s="181" t="s">
        <v>49</v>
      </c>
      <c r="P21" s="181"/>
      <c r="Q21" s="181" t="s">
        <v>50</v>
      </c>
      <c r="R21" s="181"/>
      <c r="S21" s="79" t="s">
        <v>234</v>
      </c>
      <c r="T21" s="79" t="s">
        <v>1062</v>
      </c>
      <c r="U21" s="79" t="s">
        <v>1061</v>
      </c>
      <c r="V21" s="79">
        <f t="shared" ref="V21:V33" si="0">+IF(ISERR(U21/T21*100),"N/A",ROUND(U21/T21*100,2))</f>
        <v>93.68</v>
      </c>
      <c r="W21" s="80">
        <f t="shared" ref="W21:W33" si="1">+IF(ISERR(U21/S21*100),"N/A",ROUND(U21/S21*100,2))</f>
        <v>88.94</v>
      </c>
    </row>
    <row r="22" spans="2:27" ht="56.25" customHeight="1" x14ac:dyDescent="0.2">
      <c r="B22" s="179" t="s">
        <v>1060</v>
      </c>
      <c r="C22" s="180"/>
      <c r="D22" s="180"/>
      <c r="E22" s="180"/>
      <c r="F22" s="180"/>
      <c r="G22" s="180"/>
      <c r="H22" s="180"/>
      <c r="I22" s="180"/>
      <c r="J22" s="180"/>
      <c r="K22" s="180"/>
      <c r="L22" s="180"/>
      <c r="M22" s="181" t="s">
        <v>505</v>
      </c>
      <c r="N22" s="181"/>
      <c r="O22" s="181" t="s">
        <v>49</v>
      </c>
      <c r="P22" s="181"/>
      <c r="Q22" s="181" t="s">
        <v>164</v>
      </c>
      <c r="R22" s="181"/>
      <c r="S22" s="79" t="s">
        <v>1059</v>
      </c>
      <c r="T22" s="79" t="s">
        <v>1059</v>
      </c>
      <c r="U22" s="79" t="s">
        <v>1059</v>
      </c>
      <c r="V22" s="79">
        <f t="shared" si="0"/>
        <v>100</v>
      </c>
      <c r="W22" s="80">
        <f t="shared" si="1"/>
        <v>100</v>
      </c>
    </row>
    <row r="23" spans="2:27" ht="56.25" customHeight="1" x14ac:dyDescent="0.2">
      <c r="B23" s="179" t="s">
        <v>1058</v>
      </c>
      <c r="C23" s="180"/>
      <c r="D23" s="180"/>
      <c r="E23" s="180"/>
      <c r="F23" s="180"/>
      <c r="G23" s="180"/>
      <c r="H23" s="180"/>
      <c r="I23" s="180"/>
      <c r="J23" s="180"/>
      <c r="K23" s="180"/>
      <c r="L23" s="180"/>
      <c r="M23" s="181" t="s">
        <v>1054</v>
      </c>
      <c r="N23" s="181"/>
      <c r="O23" s="181" t="s">
        <v>49</v>
      </c>
      <c r="P23" s="181"/>
      <c r="Q23" s="181" t="s">
        <v>164</v>
      </c>
      <c r="R23" s="181"/>
      <c r="S23" s="79" t="s">
        <v>933</v>
      </c>
      <c r="T23" s="79" t="s">
        <v>1057</v>
      </c>
      <c r="U23" s="79" t="s">
        <v>1056</v>
      </c>
      <c r="V23" s="79">
        <f t="shared" si="0"/>
        <v>96.21</v>
      </c>
      <c r="W23" s="80">
        <f t="shared" si="1"/>
        <v>98.22</v>
      </c>
    </row>
    <row r="24" spans="2:27" ht="56.25" customHeight="1" x14ac:dyDescent="0.2">
      <c r="B24" s="179" t="s">
        <v>1055</v>
      </c>
      <c r="C24" s="180"/>
      <c r="D24" s="180"/>
      <c r="E24" s="180"/>
      <c r="F24" s="180"/>
      <c r="G24" s="180"/>
      <c r="H24" s="180"/>
      <c r="I24" s="180"/>
      <c r="J24" s="180"/>
      <c r="K24" s="180"/>
      <c r="L24" s="180"/>
      <c r="M24" s="181" t="s">
        <v>1054</v>
      </c>
      <c r="N24" s="181"/>
      <c r="O24" s="181" t="s">
        <v>49</v>
      </c>
      <c r="P24" s="181"/>
      <c r="Q24" s="181" t="s">
        <v>50</v>
      </c>
      <c r="R24" s="181"/>
      <c r="S24" s="79" t="s">
        <v>1025</v>
      </c>
      <c r="T24" s="79" t="s">
        <v>159</v>
      </c>
      <c r="U24" s="79" t="s">
        <v>1053</v>
      </c>
      <c r="V24" s="79">
        <f t="shared" si="0"/>
        <v>80.95</v>
      </c>
      <c r="W24" s="80">
        <f t="shared" si="1"/>
        <v>94.44</v>
      </c>
    </row>
    <row r="25" spans="2:27" ht="56.25" customHeight="1" x14ac:dyDescent="0.2">
      <c r="B25" s="179" t="s">
        <v>1052</v>
      </c>
      <c r="C25" s="180"/>
      <c r="D25" s="180"/>
      <c r="E25" s="180"/>
      <c r="F25" s="180"/>
      <c r="G25" s="180"/>
      <c r="H25" s="180"/>
      <c r="I25" s="180"/>
      <c r="J25" s="180"/>
      <c r="K25" s="180"/>
      <c r="L25" s="180"/>
      <c r="M25" s="181" t="s">
        <v>821</v>
      </c>
      <c r="N25" s="181"/>
      <c r="O25" s="181" t="s">
        <v>49</v>
      </c>
      <c r="P25" s="181"/>
      <c r="Q25" s="181" t="s">
        <v>50</v>
      </c>
      <c r="R25" s="181"/>
      <c r="S25" s="79" t="s">
        <v>230</v>
      </c>
      <c r="T25" s="79" t="s">
        <v>1051</v>
      </c>
      <c r="U25" s="79" t="s">
        <v>1050</v>
      </c>
      <c r="V25" s="79">
        <f t="shared" si="0"/>
        <v>103.63</v>
      </c>
      <c r="W25" s="80">
        <f t="shared" si="1"/>
        <v>103.5</v>
      </c>
    </row>
    <row r="26" spans="2:27" ht="56.25" customHeight="1" x14ac:dyDescent="0.2">
      <c r="B26" s="179" t="s">
        <v>1049</v>
      </c>
      <c r="C26" s="180"/>
      <c r="D26" s="180"/>
      <c r="E26" s="180"/>
      <c r="F26" s="180"/>
      <c r="G26" s="180"/>
      <c r="H26" s="180"/>
      <c r="I26" s="180"/>
      <c r="J26" s="180"/>
      <c r="K26" s="180"/>
      <c r="L26" s="180"/>
      <c r="M26" s="181" t="s">
        <v>935</v>
      </c>
      <c r="N26" s="181"/>
      <c r="O26" s="181" t="s">
        <v>49</v>
      </c>
      <c r="P26" s="181"/>
      <c r="Q26" s="181" t="s">
        <v>50</v>
      </c>
      <c r="R26" s="181"/>
      <c r="S26" s="79" t="s">
        <v>1048</v>
      </c>
      <c r="T26" s="79" t="s">
        <v>1047</v>
      </c>
      <c r="U26" s="79" t="s">
        <v>1046</v>
      </c>
      <c r="V26" s="79">
        <f t="shared" si="0"/>
        <v>81.319999999999993</v>
      </c>
      <c r="W26" s="80">
        <f t="shared" si="1"/>
        <v>111.56</v>
      </c>
    </row>
    <row r="27" spans="2:27" ht="56.25" customHeight="1" x14ac:dyDescent="0.2">
      <c r="B27" s="179" t="s">
        <v>1045</v>
      </c>
      <c r="C27" s="180"/>
      <c r="D27" s="180"/>
      <c r="E27" s="180"/>
      <c r="F27" s="180"/>
      <c r="G27" s="180"/>
      <c r="H27" s="180"/>
      <c r="I27" s="180"/>
      <c r="J27" s="180"/>
      <c r="K27" s="180"/>
      <c r="L27" s="180"/>
      <c r="M27" s="181" t="s">
        <v>935</v>
      </c>
      <c r="N27" s="181"/>
      <c r="O27" s="181" t="s">
        <v>49</v>
      </c>
      <c r="P27" s="181"/>
      <c r="Q27" s="181" t="s">
        <v>50</v>
      </c>
      <c r="R27" s="181"/>
      <c r="S27" s="79" t="s">
        <v>1044</v>
      </c>
      <c r="T27" s="79" t="s">
        <v>1043</v>
      </c>
      <c r="U27" s="79" t="s">
        <v>1042</v>
      </c>
      <c r="V27" s="79">
        <f t="shared" si="0"/>
        <v>40.51</v>
      </c>
      <c r="W27" s="80">
        <f t="shared" si="1"/>
        <v>39.51</v>
      </c>
    </row>
    <row r="28" spans="2:27" ht="56.25" customHeight="1" x14ac:dyDescent="0.2">
      <c r="B28" s="179" t="s">
        <v>1041</v>
      </c>
      <c r="C28" s="180"/>
      <c r="D28" s="180"/>
      <c r="E28" s="180"/>
      <c r="F28" s="180"/>
      <c r="G28" s="180"/>
      <c r="H28" s="180"/>
      <c r="I28" s="180"/>
      <c r="J28" s="180"/>
      <c r="K28" s="180"/>
      <c r="L28" s="180"/>
      <c r="M28" s="181" t="s">
        <v>935</v>
      </c>
      <c r="N28" s="181"/>
      <c r="O28" s="181" t="s">
        <v>49</v>
      </c>
      <c r="P28" s="181"/>
      <c r="Q28" s="181" t="s">
        <v>50</v>
      </c>
      <c r="R28" s="181"/>
      <c r="S28" s="79" t="s">
        <v>1040</v>
      </c>
      <c r="T28" s="79" t="s">
        <v>1039</v>
      </c>
      <c r="U28" s="79" t="s">
        <v>1038</v>
      </c>
      <c r="V28" s="79">
        <f t="shared" si="0"/>
        <v>76.78</v>
      </c>
      <c r="W28" s="80">
        <f t="shared" si="1"/>
        <v>97.15</v>
      </c>
    </row>
    <row r="29" spans="2:27" ht="56.25" customHeight="1" x14ac:dyDescent="0.2">
      <c r="B29" s="179" t="s">
        <v>1037</v>
      </c>
      <c r="C29" s="180"/>
      <c r="D29" s="180"/>
      <c r="E29" s="180"/>
      <c r="F29" s="180"/>
      <c r="G29" s="180"/>
      <c r="H29" s="180"/>
      <c r="I29" s="180"/>
      <c r="J29" s="180"/>
      <c r="K29" s="180"/>
      <c r="L29" s="180"/>
      <c r="M29" s="181" t="s">
        <v>935</v>
      </c>
      <c r="N29" s="181"/>
      <c r="O29" s="181" t="s">
        <v>49</v>
      </c>
      <c r="P29" s="181"/>
      <c r="Q29" s="181" t="s">
        <v>50</v>
      </c>
      <c r="R29" s="181"/>
      <c r="S29" s="79" t="s">
        <v>910</v>
      </c>
      <c r="T29" s="79" t="s">
        <v>1036</v>
      </c>
      <c r="U29" s="79" t="s">
        <v>1035</v>
      </c>
      <c r="V29" s="79">
        <f t="shared" si="0"/>
        <v>94.34</v>
      </c>
      <c r="W29" s="80">
        <f t="shared" si="1"/>
        <v>101.24</v>
      </c>
    </row>
    <row r="30" spans="2:27" ht="56.25" customHeight="1" x14ac:dyDescent="0.2">
      <c r="B30" s="179" t="s">
        <v>1034</v>
      </c>
      <c r="C30" s="180"/>
      <c r="D30" s="180"/>
      <c r="E30" s="180"/>
      <c r="F30" s="180"/>
      <c r="G30" s="180"/>
      <c r="H30" s="180"/>
      <c r="I30" s="180"/>
      <c r="J30" s="180"/>
      <c r="K30" s="180"/>
      <c r="L30" s="180"/>
      <c r="M30" s="181" t="s">
        <v>935</v>
      </c>
      <c r="N30" s="181"/>
      <c r="O30" s="181" t="s">
        <v>49</v>
      </c>
      <c r="P30" s="181"/>
      <c r="Q30" s="181" t="s">
        <v>50</v>
      </c>
      <c r="R30" s="181"/>
      <c r="S30" s="79" t="s">
        <v>1033</v>
      </c>
      <c r="T30" s="79" t="s">
        <v>1032</v>
      </c>
      <c r="U30" s="79" t="s">
        <v>1031</v>
      </c>
      <c r="V30" s="79">
        <f t="shared" si="0"/>
        <v>71.260000000000005</v>
      </c>
      <c r="W30" s="80">
        <f t="shared" si="1"/>
        <v>83.22</v>
      </c>
    </row>
    <row r="31" spans="2:27" ht="56.25" customHeight="1" x14ac:dyDescent="0.2">
      <c r="B31" s="179" t="s">
        <v>1030</v>
      </c>
      <c r="C31" s="180"/>
      <c r="D31" s="180"/>
      <c r="E31" s="180"/>
      <c r="F31" s="180"/>
      <c r="G31" s="180"/>
      <c r="H31" s="180"/>
      <c r="I31" s="180"/>
      <c r="J31" s="180"/>
      <c r="K31" s="180"/>
      <c r="L31" s="180"/>
      <c r="M31" s="181" t="s">
        <v>935</v>
      </c>
      <c r="N31" s="181"/>
      <c r="O31" s="181" t="s">
        <v>49</v>
      </c>
      <c r="P31" s="181"/>
      <c r="Q31" s="181" t="s">
        <v>50</v>
      </c>
      <c r="R31" s="181"/>
      <c r="S31" s="79" t="s">
        <v>1029</v>
      </c>
      <c r="T31" s="79" t="s">
        <v>1028</v>
      </c>
      <c r="U31" s="79" t="s">
        <v>1027</v>
      </c>
      <c r="V31" s="79">
        <f t="shared" si="0"/>
        <v>105.73</v>
      </c>
      <c r="W31" s="80">
        <f t="shared" si="1"/>
        <v>94.32</v>
      </c>
    </row>
    <row r="32" spans="2:27" ht="56.25" customHeight="1" x14ac:dyDescent="0.2">
      <c r="B32" s="179" t="s">
        <v>1026</v>
      </c>
      <c r="C32" s="180"/>
      <c r="D32" s="180"/>
      <c r="E32" s="180"/>
      <c r="F32" s="180"/>
      <c r="G32" s="180"/>
      <c r="H32" s="180"/>
      <c r="I32" s="180"/>
      <c r="J32" s="180"/>
      <c r="K32" s="180"/>
      <c r="L32" s="180"/>
      <c r="M32" s="181" t="s">
        <v>935</v>
      </c>
      <c r="N32" s="181"/>
      <c r="O32" s="181" t="s">
        <v>49</v>
      </c>
      <c r="P32" s="181"/>
      <c r="Q32" s="181" t="s">
        <v>50</v>
      </c>
      <c r="R32" s="181"/>
      <c r="S32" s="79" t="s">
        <v>1020</v>
      </c>
      <c r="T32" s="79" t="s">
        <v>1025</v>
      </c>
      <c r="U32" s="79" t="s">
        <v>1024</v>
      </c>
      <c r="V32" s="79">
        <f t="shared" si="0"/>
        <v>50</v>
      </c>
      <c r="W32" s="80">
        <f t="shared" si="1"/>
        <v>60</v>
      </c>
    </row>
    <row r="33" spans="2:25" ht="56.25" customHeight="1" thickBot="1" x14ac:dyDescent="0.25">
      <c r="B33" s="179" t="s">
        <v>1023</v>
      </c>
      <c r="C33" s="180"/>
      <c r="D33" s="180"/>
      <c r="E33" s="180"/>
      <c r="F33" s="180"/>
      <c r="G33" s="180"/>
      <c r="H33" s="180"/>
      <c r="I33" s="180"/>
      <c r="J33" s="180"/>
      <c r="K33" s="180"/>
      <c r="L33" s="180"/>
      <c r="M33" s="181" t="s">
        <v>810</v>
      </c>
      <c r="N33" s="181"/>
      <c r="O33" s="181" t="s">
        <v>49</v>
      </c>
      <c r="P33" s="181"/>
      <c r="Q33" s="181" t="s">
        <v>50</v>
      </c>
      <c r="R33" s="181"/>
      <c r="S33" s="79" t="s">
        <v>1022</v>
      </c>
      <c r="T33" s="79" t="s">
        <v>1021</v>
      </c>
      <c r="U33" s="79" t="s">
        <v>1020</v>
      </c>
      <c r="V33" s="79">
        <f t="shared" si="0"/>
        <v>125</v>
      </c>
      <c r="W33" s="80">
        <f t="shared" si="1"/>
        <v>115.38</v>
      </c>
    </row>
    <row r="34" spans="2:25" ht="21.75" customHeight="1" thickTop="1" thickBot="1" x14ac:dyDescent="0.25">
      <c r="B34" s="59" t="s">
        <v>60</v>
      </c>
      <c r="C34" s="60"/>
      <c r="D34" s="60"/>
      <c r="E34" s="60"/>
      <c r="F34" s="60"/>
      <c r="G34" s="60"/>
      <c r="H34" s="61"/>
      <c r="I34" s="61"/>
      <c r="J34" s="61"/>
      <c r="K34" s="61"/>
      <c r="L34" s="61"/>
      <c r="M34" s="61"/>
      <c r="N34" s="61"/>
      <c r="O34" s="61"/>
      <c r="P34" s="61"/>
      <c r="Q34" s="61"/>
      <c r="R34" s="61"/>
      <c r="S34" s="61"/>
      <c r="T34" s="61"/>
      <c r="U34" s="61"/>
      <c r="V34" s="61"/>
      <c r="W34" s="62"/>
      <c r="X34" s="70"/>
    </row>
    <row r="35" spans="2:25" ht="29.25" customHeight="1" thickTop="1" thickBot="1" x14ac:dyDescent="0.25">
      <c r="B35" s="163" t="s">
        <v>2650</v>
      </c>
      <c r="C35" s="164"/>
      <c r="D35" s="164"/>
      <c r="E35" s="164"/>
      <c r="F35" s="164"/>
      <c r="G35" s="164"/>
      <c r="H35" s="164"/>
      <c r="I35" s="164"/>
      <c r="J35" s="164"/>
      <c r="K35" s="164"/>
      <c r="L35" s="164"/>
      <c r="M35" s="164"/>
      <c r="N35" s="164"/>
      <c r="O35" s="164"/>
      <c r="P35" s="164"/>
      <c r="Q35" s="165"/>
      <c r="R35" s="81" t="s">
        <v>42</v>
      </c>
      <c r="S35" s="169" t="s">
        <v>43</v>
      </c>
      <c r="T35" s="169"/>
      <c r="U35" s="82" t="s">
        <v>61</v>
      </c>
      <c r="V35" s="170" t="s">
        <v>62</v>
      </c>
      <c r="W35" s="171"/>
    </row>
    <row r="36" spans="2:25" ht="30.75" customHeight="1" thickBot="1" x14ac:dyDescent="0.25">
      <c r="B36" s="166"/>
      <c r="C36" s="167"/>
      <c r="D36" s="167"/>
      <c r="E36" s="167"/>
      <c r="F36" s="167"/>
      <c r="G36" s="167"/>
      <c r="H36" s="167"/>
      <c r="I36" s="167"/>
      <c r="J36" s="167"/>
      <c r="K36" s="167"/>
      <c r="L36" s="167"/>
      <c r="M36" s="167"/>
      <c r="N36" s="167"/>
      <c r="O36" s="167"/>
      <c r="P36" s="167"/>
      <c r="Q36" s="168"/>
      <c r="R36" s="83" t="s">
        <v>63</v>
      </c>
      <c r="S36" s="83" t="s">
        <v>63</v>
      </c>
      <c r="T36" s="83" t="s">
        <v>49</v>
      </c>
      <c r="U36" s="83" t="s">
        <v>63</v>
      </c>
      <c r="V36" s="83" t="s">
        <v>64</v>
      </c>
      <c r="W36" s="84" t="s">
        <v>65</v>
      </c>
      <c r="Y36" s="70"/>
    </row>
    <row r="37" spans="2:25" ht="23.25" customHeight="1" thickBot="1" x14ac:dyDescent="0.25">
      <c r="B37" s="172" t="s">
        <v>66</v>
      </c>
      <c r="C37" s="173"/>
      <c r="D37" s="173"/>
      <c r="E37" s="85" t="s">
        <v>485</v>
      </c>
      <c r="F37" s="85"/>
      <c r="G37" s="85"/>
      <c r="H37" s="86"/>
      <c r="I37" s="86"/>
      <c r="J37" s="86"/>
      <c r="K37" s="86"/>
      <c r="L37" s="86"/>
      <c r="M37" s="86"/>
      <c r="N37" s="86"/>
      <c r="O37" s="86"/>
      <c r="P37" s="87"/>
      <c r="Q37" s="87"/>
      <c r="R37" s="88" t="s">
        <v>1019</v>
      </c>
      <c r="S37" s="88" t="s">
        <v>10</v>
      </c>
      <c r="T37" s="87"/>
      <c r="U37" s="88" t="s">
        <v>1016</v>
      </c>
      <c r="V37" s="87"/>
      <c r="W37" s="89">
        <f t="shared" ref="W37:W46" si="2">+IF(ISERR(U37/R37*100),"N/A",ROUND(U37/R37*100,2))</f>
        <v>44.54</v>
      </c>
    </row>
    <row r="38" spans="2:25" ht="26.25" customHeight="1" x14ac:dyDescent="0.2">
      <c r="B38" s="174" t="s">
        <v>69</v>
      </c>
      <c r="C38" s="175"/>
      <c r="D38" s="175"/>
      <c r="E38" s="90" t="s">
        <v>485</v>
      </c>
      <c r="F38" s="90"/>
      <c r="G38" s="90"/>
      <c r="H38" s="91"/>
      <c r="I38" s="91"/>
      <c r="J38" s="91"/>
      <c r="K38" s="91"/>
      <c r="L38" s="91"/>
      <c r="M38" s="91"/>
      <c r="N38" s="91"/>
      <c r="O38" s="91"/>
      <c r="P38" s="92"/>
      <c r="Q38" s="92"/>
      <c r="R38" s="93" t="s">
        <v>1018</v>
      </c>
      <c r="S38" s="93" t="s">
        <v>1017</v>
      </c>
      <c r="T38" s="93">
        <f>+IF(ISERR(S38/R38*100),"N/A",ROUND(S38/R38*100,2))</f>
        <v>44.93</v>
      </c>
      <c r="U38" s="93" t="s">
        <v>1016</v>
      </c>
      <c r="V38" s="93">
        <f>+IF(ISERR(U38/S38*100),"N/A",ROUND(U38/S38*100,2))</f>
        <v>99.38</v>
      </c>
      <c r="W38" s="94">
        <f t="shared" si="2"/>
        <v>44.65</v>
      </c>
    </row>
    <row r="39" spans="2:25" ht="23.25" customHeight="1" thickBot="1" x14ac:dyDescent="0.25">
      <c r="B39" s="172" t="s">
        <v>66</v>
      </c>
      <c r="C39" s="173"/>
      <c r="D39" s="173"/>
      <c r="E39" s="85" t="s">
        <v>1015</v>
      </c>
      <c r="F39" s="85"/>
      <c r="G39" s="85"/>
      <c r="H39" s="86"/>
      <c r="I39" s="86"/>
      <c r="J39" s="86"/>
      <c r="K39" s="86"/>
      <c r="L39" s="86"/>
      <c r="M39" s="86"/>
      <c r="N39" s="86"/>
      <c r="O39" s="86"/>
      <c r="P39" s="87"/>
      <c r="Q39" s="87"/>
      <c r="R39" s="88" t="s">
        <v>1014</v>
      </c>
      <c r="S39" s="88" t="s">
        <v>10</v>
      </c>
      <c r="T39" s="87"/>
      <c r="U39" s="88" t="s">
        <v>1013</v>
      </c>
      <c r="V39" s="87"/>
      <c r="W39" s="89">
        <f t="shared" si="2"/>
        <v>78.86</v>
      </c>
    </row>
    <row r="40" spans="2:25" ht="26.25" customHeight="1" x14ac:dyDescent="0.2">
      <c r="B40" s="174" t="s">
        <v>69</v>
      </c>
      <c r="C40" s="175"/>
      <c r="D40" s="175"/>
      <c r="E40" s="90" t="s">
        <v>1015</v>
      </c>
      <c r="F40" s="90"/>
      <c r="G40" s="90"/>
      <c r="H40" s="91"/>
      <c r="I40" s="91"/>
      <c r="J40" s="91"/>
      <c r="K40" s="91"/>
      <c r="L40" s="91"/>
      <c r="M40" s="91"/>
      <c r="N40" s="91"/>
      <c r="O40" s="91"/>
      <c r="P40" s="92"/>
      <c r="Q40" s="92"/>
      <c r="R40" s="93" t="s">
        <v>1014</v>
      </c>
      <c r="S40" s="93" t="s">
        <v>1013</v>
      </c>
      <c r="T40" s="93">
        <f>+IF(ISERR(S40/R40*100),"N/A",ROUND(S40/R40*100,2))</f>
        <v>78.86</v>
      </c>
      <c r="U40" s="93" t="s">
        <v>1013</v>
      </c>
      <c r="V40" s="93">
        <f>+IF(ISERR(U40/S40*100),"N/A",ROUND(U40/S40*100,2))</f>
        <v>100</v>
      </c>
      <c r="W40" s="94">
        <f t="shared" si="2"/>
        <v>78.86</v>
      </c>
    </row>
    <row r="41" spans="2:25" ht="23.25" customHeight="1" thickBot="1" x14ac:dyDescent="0.25">
      <c r="B41" s="172" t="s">
        <v>66</v>
      </c>
      <c r="C41" s="173"/>
      <c r="D41" s="173"/>
      <c r="E41" s="85" t="s">
        <v>797</v>
      </c>
      <c r="F41" s="85"/>
      <c r="G41" s="85"/>
      <c r="H41" s="86"/>
      <c r="I41" s="86"/>
      <c r="J41" s="86"/>
      <c r="K41" s="86"/>
      <c r="L41" s="86"/>
      <c r="M41" s="86"/>
      <c r="N41" s="86"/>
      <c r="O41" s="86"/>
      <c r="P41" s="87"/>
      <c r="Q41" s="87"/>
      <c r="R41" s="88" t="s">
        <v>1012</v>
      </c>
      <c r="S41" s="88" t="s">
        <v>10</v>
      </c>
      <c r="T41" s="87"/>
      <c r="U41" s="88" t="s">
        <v>1009</v>
      </c>
      <c r="V41" s="87"/>
      <c r="W41" s="89">
        <f t="shared" si="2"/>
        <v>10.87</v>
      </c>
    </row>
    <row r="42" spans="2:25" ht="26.25" customHeight="1" x14ac:dyDescent="0.2">
      <c r="B42" s="174" t="s">
        <v>69</v>
      </c>
      <c r="C42" s="175"/>
      <c r="D42" s="175"/>
      <c r="E42" s="90" t="s">
        <v>797</v>
      </c>
      <c r="F42" s="90"/>
      <c r="G42" s="90"/>
      <c r="H42" s="91"/>
      <c r="I42" s="91"/>
      <c r="J42" s="91"/>
      <c r="K42" s="91"/>
      <c r="L42" s="91"/>
      <c r="M42" s="91"/>
      <c r="N42" s="91"/>
      <c r="O42" s="91"/>
      <c r="P42" s="92"/>
      <c r="Q42" s="92"/>
      <c r="R42" s="93" t="s">
        <v>1011</v>
      </c>
      <c r="S42" s="93" t="s">
        <v>1010</v>
      </c>
      <c r="T42" s="93">
        <f>+IF(ISERR(S42/R42*100),"N/A",ROUND(S42/R42*100,2))</f>
        <v>29.38</v>
      </c>
      <c r="U42" s="93" t="s">
        <v>1009</v>
      </c>
      <c r="V42" s="93">
        <f>+IF(ISERR(U42/S42*100),"N/A",ROUND(U42/S42*100,2))</f>
        <v>40.32</v>
      </c>
      <c r="W42" s="94">
        <f t="shared" si="2"/>
        <v>11.85</v>
      </c>
    </row>
    <row r="43" spans="2:25" ht="23.25" customHeight="1" thickBot="1" x14ac:dyDescent="0.25">
      <c r="B43" s="172" t="s">
        <v>66</v>
      </c>
      <c r="C43" s="173"/>
      <c r="D43" s="173"/>
      <c r="E43" s="85" t="s">
        <v>894</v>
      </c>
      <c r="F43" s="85"/>
      <c r="G43" s="85"/>
      <c r="H43" s="86"/>
      <c r="I43" s="86"/>
      <c r="J43" s="86"/>
      <c r="K43" s="86"/>
      <c r="L43" s="86"/>
      <c r="M43" s="86"/>
      <c r="N43" s="86"/>
      <c r="O43" s="86"/>
      <c r="P43" s="87"/>
      <c r="Q43" s="87"/>
      <c r="R43" s="88" t="s">
        <v>1008</v>
      </c>
      <c r="S43" s="88" t="s">
        <v>10</v>
      </c>
      <c r="T43" s="87"/>
      <c r="U43" s="88" t="s">
        <v>1007</v>
      </c>
      <c r="V43" s="87"/>
      <c r="W43" s="89">
        <f t="shared" si="2"/>
        <v>27.4</v>
      </c>
    </row>
    <row r="44" spans="2:25" ht="26.25" customHeight="1" x14ac:dyDescent="0.2">
      <c r="B44" s="174" t="s">
        <v>69</v>
      </c>
      <c r="C44" s="175"/>
      <c r="D44" s="175"/>
      <c r="E44" s="90" t="s">
        <v>894</v>
      </c>
      <c r="F44" s="90"/>
      <c r="G44" s="90"/>
      <c r="H44" s="91"/>
      <c r="I44" s="91"/>
      <c r="J44" s="91"/>
      <c r="K44" s="91"/>
      <c r="L44" s="91"/>
      <c r="M44" s="91"/>
      <c r="N44" s="91"/>
      <c r="O44" s="91"/>
      <c r="P44" s="92"/>
      <c r="Q44" s="92"/>
      <c r="R44" s="93" t="s">
        <v>1008</v>
      </c>
      <c r="S44" s="93" t="s">
        <v>1007</v>
      </c>
      <c r="T44" s="93">
        <f>+IF(ISERR(S44/R44*100),"N/A",ROUND(S44/R44*100,2))</f>
        <v>27.4</v>
      </c>
      <c r="U44" s="93" t="s">
        <v>1007</v>
      </c>
      <c r="V44" s="93">
        <f>+IF(ISERR(U44/S44*100),"N/A",ROUND(U44/S44*100,2))</f>
        <v>100</v>
      </c>
      <c r="W44" s="94">
        <f t="shared" si="2"/>
        <v>27.4</v>
      </c>
    </row>
    <row r="45" spans="2:25" ht="23.25" customHeight="1" thickBot="1" x14ac:dyDescent="0.25">
      <c r="B45" s="172" t="s">
        <v>66</v>
      </c>
      <c r="C45" s="173"/>
      <c r="D45" s="173"/>
      <c r="E45" s="85" t="s">
        <v>789</v>
      </c>
      <c r="F45" s="85"/>
      <c r="G45" s="85"/>
      <c r="H45" s="86"/>
      <c r="I45" s="86"/>
      <c r="J45" s="86"/>
      <c r="K45" s="86"/>
      <c r="L45" s="86"/>
      <c r="M45" s="86"/>
      <c r="N45" s="86"/>
      <c r="O45" s="86"/>
      <c r="P45" s="87"/>
      <c r="Q45" s="87"/>
      <c r="R45" s="88" t="s">
        <v>1006</v>
      </c>
      <c r="S45" s="88" t="s">
        <v>10</v>
      </c>
      <c r="T45" s="87"/>
      <c r="U45" s="88" t="s">
        <v>129</v>
      </c>
      <c r="V45" s="87"/>
      <c r="W45" s="89">
        <f t="shared" si="2"/>
        <v>0</v>
      </c>
    </row>
    <row r="46" spans="2:25" ht="26.25" customHeight="1" thickBot="1" x14ac:dyDescent="0.25">
      <c r="B46" s="174" t="s">
        <v>69</v>
      </c>
      <c r="C46" s="175"/>
      <c r="D46" s="175"/>
      <c r="E46" s="90" t="s">
        <v>789</v>
      </c>
      <c r="F46" s="90"/>
      <c r="G46" s="90"/>
      <c r="H46" s="91"/>
      <c r="I46" s="91"/>
      <c r="J46" s="91"/>
      <c r="K46" s="91"/>
      <c r="L46" s="91"/>
      <c r="M46" s="91"/>
      <c r="N46" s="91"/>
      <c r="O46" s="91"/>
      <c r="P46" s="92"/>
      <c r="Q46" s="92"/>
      <c r="R46" s="93" t="s">
        <v>1006</v>
      </c>
      <c r="S46" s="93" t="s">
        <v>129</v>
      </c>
      <c r="T46" s="93">
        <f>+IF(ISERR(S46/R46*100),"N/A",ROUND(S46/R46*100,2))</f>
        <v>0</v>
      </c>
      <c r="U46" s="93" t="s">
        <v>129</v>
      </c>
      <c r="V46" s="93" t="str">
        <f>+IF(ISERR(U46/S46*100),"N/A",ROUND(U46/S46*100,2))</f>
        <v>N/A</v>
      </c>
      <c r="W46" s="94">
        <f t="shared" si="2"/>
        <v>0</v>
      </c>
    </row>
    <row r="47" spans="2:25" ht="22.5" customHeight="1" thickTop="1" thickBot="1" x14ac:dyDescent="0.25">
      <c r="B47" s="59" t="s">
        <v>71</v>
      </c>
      <c r="C47" s="60"/>
      <c r="D47" s="60"/>
      <c r="E47" s="60"/>
      <c r="F47" s="60"/>
      <c r="G47" s="60"/>
      <c r="H47" s="61"/>
      <c r="I47" s="61"/>
      <c r="J47" s="61"/>
      <c r="K47" s="61"/>
      <c r="L47" s="61"/>
      <c r="M47" s="61"/>
      <c r="N47" s="61"/>
      <c r="O47" s="61"/>
      <c r="P47" s="61"/>
      <c r="Q47" s="61"/>
      <c r="R47" s="61"/>
      <c r="S47" s="61"/>
      <c r="T47" s="61"/>
      <c r="U47" s="61"/>
      <c r="V47" s="61"/>
      <c r="W47" s="62"/>
    </row>
    <row r="48" spans="2:25" ht="37.5" customHeight="1" thickTop="1" x14ac:dyDescent="0.2">
      <c r="B48" s="157" t="s">
        <v>2529</v>
      </c>
      <c r="C48" s="158"/>
      <c r="D48" s="158"/>
      <c r="E48" s="158"/>
      <c r="F48" s="158"/>
      <c r="G48" s="158"/>
      <c r="H48" s="158"/>
      <c r="I48" s="158"/>
      <c r="J48" s="158"/>
      <c r="K48" s="158"/>
      <c r="L48" s="158"/>
      <c r="M48" s="158"/>
      <c r="N48" s="158"/>
      <c r="O48" s="158"/>
      <c r="P48" s="158"/>
      <c r="Q48" s="158"/>
      <c r="R48" s="158"/>
      <c r="S48" s="158"/>
      <c r="T48" s="158"/>
      <c r="U48" s="158"/>
      <c r="V48" s="158"/>
      <c r="W48" s="159"/>
    </row>
    <row r="49" spans="2:23" ht="350.25" customHeight="1" thickBot="1" x14ac:dyDescent="0.25">
      <c r="B49" s="176"/>
      <c r="C49" s="177"/>
      <c r="D49" s="177"/>
      <c r="E49" s="177"/>
      <c r="F49" s="177"/>
      <c r="G49" s="177"/>
      <c r="H49" s="177"/>
      <c r="I49" s="177"/>
      <c r="J49" s="177"/>
      <c r="K49" s="177"/>
      <c r="L49" s="177"/>
      <c r="M49" s="177"/>
      <c r="N49" s="177"/>
      <c r="O49" s="177"/>
      <c r="P49" s="177"/>
      <c r="Q49" s="177"/>
      <c r="R49" s="177"/>
      <c r="S49" s="177"/>
      <c r="T49" s="177"/>
      <c r="U49" s="177"/>
      <c r="V49" s="177"/>
      <c r="W49" s="178"/>
    </row>
    <row r="50" spans="2:23" ht="37.5" customHeight="1" thickTop="1" x14ac:dyDescent="0.2">
      <c r="B50" s="157" t="s">
        <v>2530</v>
      </c>
      <c r="C50" s="158"/>
      <c r="D50" s="158"/>
      <c r="E50" s="158"/>
      <c r="F50" s="158"/>
      <c r="G50" s="158"/>
      <c r="H50" s="158"/>
      <c r="I50" s="158"/>
      <c r="J50" s="158"/>
      <c r="K50" s="158"/>
      <c r="L50" s="158"/>
      <c r="M50" s="158"/>
      <c r="N50" s="158"/>
      <c r="O50" s="158"/>
      <c r="P50" s="158"/>
      <c r="Q50" s="158"/>
      <c r="R50" s="158"/>
      <c r="S50" s="158"/>
      <c r="T50" s="158"/>
      <c r="U50" s="158"/>
      <c r="V50" s="158"/>
      <c r="W50" s="159"/>
    </row>
    <row r="51" spans="2:23" ht="361.5" customHeight="1" thickBot="1" x14ac:dyDescent="0.25">
      <c r="B51" s="176"/>
      <c r="C51" s="177"/>
      <c r="D51" s="177"/>
      <c r="E51" s="177"/>
      <c r="F51" s="177"/>
      <c r="G51" s="177"/>
      <c r="H51" s="177"/>
      <c r="I51" s="177"/>
      <c r="J51" s="177"/>
      <c r="K51" s="177"/>
      <c r="L51" s="177"/>
      <c r="M51" s="177"/>
      <c r="N51" s="177"/>
      <c r="O51" s="177"/>
      <c r="P51" s="177"/>
      <c r="Q51" s="177"/>
      <c r="R51" s="177"/>
      <c r="S51" s="177"/>
      <c r="T51" s="177"/>
      <c r="U51" s="177"/>
      <c r="V51" s="177"/>
      <c r="W51" s="178"/>
    </row>
    <row r="52" spans="2:23" ht="37.5" customHeight="1" thickTop="1" x14ac:dyDescent="0.2">
      <c r="B52" s="157" t="s">
        <v>2531</v>
      </c>
      <c r="C52" s="158"/>
      <c r="D52" s="158"/>
      <c r="E52" s="158"/>
      <c r="F52" s="158"/>
      <c r="G52" s="158"/>
      <c r="H52" s="158"/>
      <c r="I52" s="158"/>
      <c r="J52" s="158"/>
      <c r="K52" s="158"/>
      <c r="L52" s="158"/>
      <c r="M52" s="158"/>
      <c r="N52" s="158"/>
      <c r="O52" s="158"/>
      <c r="P52" s="158"/>
      <c r="Q52" s="158"/>
      <c r="R52" s="158"/>
      <c r="S52" s="158"/>
      <c r="T52" s="158"/>
      <c r="U52" s="158"/>
      <c r="V52" s="158"/>
      <c r="W52" s="159"/>
    </row>
    <row r="53" spans="2:23" ht="230.25" customHeight="1" thickBot="1" x14ac:dyDescent="0.25">
      <c r="B53" s="160"/>
      <c r="C53" s="161"/>
      <c r="D53" s="161"/>
      <c r="E53" s="161"/>
      <c r="F53" s="161"/>
      <c r="G53" s="161"/>
      <c r="H53" s="161"/>
      <c r="I53" s="161"/>
      <c r="J53" s="161"/>
      <c r="K53" s="161"/>
      <c r="L53" s="161"/>
      <c r="M53" s="161"/>
      <c r="N53" s="161"/>
      <c r="O53" s="161"/>
      <c r="P53" s="161"/>
      <c r="Q53" s="161"/>
      <c r="R53" s="161"/>
      <c r="S53" s="161"/>
      <c r="T53" s="161"/>
      <c r="U53" s="161"/>
      <c r="V53" s="161"/>
      <c r="W53" s="162"/>
    </row>
  </sheetData>
  <mergeCells count="107">
    <mergeCell ref="B39:D39"/>
    <mergeCell ref="B46:D46"/>
    <mergeCell ref="B48:W49"/>
    <mergeCell ref="B50:W51"/>
    <mergeCell ref="B52:W53"/>
    <mergeCell ref="B40:D40"/>
    <mergeCell ref="B41:D41"/>
    <mergeCell ref="B42:D42"/>
    <mergeCell ref="B43:D43"/>
    <mergeCell ref="B44:D44"/>
    <mergeCell ref="B45:D45"/>
    <mergeCell ref="B33:L33"/>
    <mergeCell ref="M33:N33"/>
    <mergeCell ref="O33:P33"/>
    <mergeCell ref="Q33:R33"/>
    <mergeCell ref="B35:Q36"/>
    <mergeCell ref="S35:T35"/>
    <mergeCell ref="V35:W35"/>
    <mergeCell ref="B37:D37"/>
    <mergeCell ref="B38:D38"/>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B21:L21"/>
    <mergeCell ref="M21:N21"/>
    <mergeCell ref="O21:P21"/>
    <mergeCell ref="Q21:R21"/>
    <mergeCell ref="B22:L22"/>
    <mergeCell ref="M22:N22"/>
    <mergeCell ref="O22:P22"/>
    <mergeCell ref="Q22:R22"/>
    <mergeCell ref="B23:L23"/>
    <mergeCell ref="M23:N23"/>
    <mergeCell ref="O23:P23"/>
    <mergeCell ref="Q23:R23"/>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C16:W16"/>
    <mergeCell ref="B18:T18"/>
    <mergeCell ref="U18:W18"/>
    <mergeCell ref="D7:H7"/>
    <mergeCell ref="O7:W7"/>
    <mergeCell ref="D8:H8"/>
    <mergeCell ref="P8:W8"/>
    <mergeCell ref="C9:W9"/>
    <mergeCell ref="C10:W10"/>
    <mergeCell ref="B13:I13"/>
    <mergeCell ref="K13:Q13"/>
    <mergeCell ref="S13:W13"/>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4" manualBreakCount="4">
    <brk id="14" min="1" max="22" man="1"/>
    <brk id="46" min="1" max="22" man="1"/>
    <brk id="49" min="1" max="22" man="1"/>
    <brk id="51" min="1" max="2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97"/>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840</v>
      </c>
      <c r="D4" s="209" t="s">
        <v>839</v>
      </c>
      <c r="E4" s="209"/>
      <c r="F4" s="209"/>
      <c r="G4" s="209"/>
      <c r="H4" s="210"/>
      <c r="J4" s="211" t="s">
        <v>6</v>
      </c>
      <c r="K4" s="209"/>
      <c r="L4" s="64" t="s">
        <v>1234</v>
      </c>
      <c r="M4" s="212" t="s">
        <v>1233</v>
      </c>
      <c r="N4" s="212"/>
      <c r="O4" s="212"/>
      <c r="P4" s="212"/>
      <c r="Q4" s="213"/>
      <c r="R4" s="65"/>
      <c r="S4" s="214" t="s">
        <v>2342</v>
      </c>
      <c r="T4" s="215"/>
      <c r="U4" s="215"/>
      <c r="V4" s="202" t="s">
        <v>1232</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1177</v>
      </c>
      <c r="D6" s="198" t="s">
        <v>1231</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1174</v>
      </c>
      <c r="D7" s="200" t="s">
        <v>1230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821</v>
      </c>
      <c r="D8" s="200" t="s">
        <v>835</v>
      </c>
      <c r="E8" s="200"/>
      <c r="F8" s="200"/>
      <c r="G8" s="200"/>
      <c r="H8" s="200"/>
      <c r="J8" s="71" t="s">
        <v>1229</v>
      </c>
      <c r="K8" s="71" t="s">
        <v>1228</v>
      </c>
      <c r="L8" s="71" t="s">
        <v>1227</v>
      </c>
      <c r="M8" s="71" t="s">
        <v>1226</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409.6" customHeight="1" thickTop="1" thickBot="1" x14ac:dyDescent="0.25">
      <c r="B10" s="72" t="s">
        <v>22</v>
      </c>
      <c r="C10" s="202" t="s">
        <v>1225</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167.25"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1224</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1223</v>
      </c>
      <c r="C21" s="180"/>
      <c r="D21" s="180"/>
      <c r="E21" s="180"/>
      <c r="F21" s="180"/>
      <c r="G21" s="180"/>
      <c r="H21" s="180"/>
      <c r="I21" s="180"/>
      <c r="J21" s="180"/>
      <c r="K21" s="180"/>
      <c r="L21" s="180"/>
      <c r="M21" s="181" t="s">
        <v>1177</v>
      </c>
      <c r="N21" s="181"/>
      <c r="O21" s="181" t="s">
        <v>49</v>
      </c>
      <c r="P21" s="181"/>
      <c r="Q21" s="181" t="s">
        <v>50</v>
      </c>
      <c r="R21" s="181"/>
      <c r="S21" s="79" t="s">
        <v>1222</v>
      </c>
      <c r="T21" s="79" t="s">
        <v>1222</v>
      </c>
      <c r="U21" s="79" t="s">
        <v>1221</v>
      </c>
      <c r="V21" s="79">
        <f t="shared" ref="V21:V52" si="0">+IF(ISERR(U21/T21*100),"N/A",ROUND(U21/T21*100,2))</f>
        <v>99.04</v>
      </c>
      <c r="W21" s="80">
        <f t="shared" ref="W21:W52" si="1">+IF(ISERR(U21/S21*100),"N/A",ROUND(U21/S21*100,2))</f>
        <v>99.04</v>
      </c>
    </row>
    <row r="22" spans="2:27" ht="56.25" customHeight="1" x14ac:dyDescent="0.2">
      <c r="B22" s="179" t="s">
        <v>1220</v>
      </c>
      <c r="C22" s="180"/>
      <c r="D22" s="180"/>
      <c r="E22" s="180"/>
      <c r="F22" s="180"/>
      <c r="G22" s="180"/>
      <c r="H22" s="180"/>
      <c r="I22" s="180"/>
      <c r="J22" s="180"/>
      <c r="K22" s="180"/>
      <c r="L22" s="180"/>
      <c r="M22" s="181" t="s">
        <v>1177</v>
      </c>
      <c r="N22" s="181"/>
      <c r="O22" s="181" t="s">
        <v>49</v>
      </c>
      <c r="P22" s="181"/>
      <c r="Q22" s="181" t="s">
        <v>50</v>
      </c>
      <c r="R22" s="181"/>
      <c r="S22" s="79" t="s">
        <v>592</v>
      </c>
      <c r="T22" s="79" t="s">
        <v>592</v>
      </c>
      <c r="U22" s="79" t="s">
        <v>1219</v>
      </c>
      <c r="V22" s="79">
        <f t="shared" si="0"/>
        <v>89.79</v>
      </c>
      <c r="W22" s="80">
        <f t="shared" si="1"/>
        <v>89.79</v>
      </c>
    </row>
    <row r="23" spans="2:27" ht="56.25" customHeight="1" x14ac:dyDescent="0.2">
      <c r="B23" s="179" t="s">
        <v>1218</v>
      </c>
      <c r="C23" s="180"/>
      <c r="D23" s="180"/>
      <c r="E23" s="180"/>
      <c r="F23" s="180"/>
      <c r="G23" s="180"/>
      <c r="H23" s="180"/>
      <c r="I23" s="180"/>
      <c r="J23" s="180"/>
      <c r="K23" s="180"/>
      <c r="L23" s="180"/>
      <c r="M23" s="181" t="s">
        <v>1177</v>
      </c>
      <c r="N23" s="181"/>
      <c r="O23" s="181" t="s">
        <v>49</v>
      </c>
      <c r="P23" s="181"/>
      <c r="Q23" s="181" t="s">
        <v>50</v>
      </c>
      <c r="R23" s="181"/>
      <c r="S23" s="79" t="s">
        <v>1217</v>
      </c>
      <c r="T23" s="79" t="s">
        <v>1216</v>
      </c>
      <c r="U23" s="79" t="s">
        <v>1215</v>
      </c>
      <c r="V23" s="79">
        <f t="shared" si="0"/>
        <v>113.38</v>
      </c>
      <c r="W23" s="80">
        <f t="shared" si="1"/>
        <v>56.69</v>
      </c>
    </row>
    <row r="24" spans="2:27" ht="56.25" customHeight="1" x14ac:dyDescent="0.2">
      <c r="B24" s="179" t="s">
        <v>1214</v>
      </c>
      <c r="C24" s="180"/>
      <c r="D24" s="180"/>
      <c r="E24" s="180"/>
      <c r="F24" s="180"/>
      <c r="G24" s="180"/>
      <c r="H24" s="180"/>
      <c r="I24" s="180"/>
      <c r="J24" s="180"/>
      <c r="K24" s="180"/>
      <c r="L24" s="180"/>
      <c r="M24" s="181" t="s">
        <v>1177</v>
      </c>
      <c r="N24" s="181"/>
      <c r="O24" s="181" t="s">
        <v>49</v>
      </c>
      <c r="P24" s="181"/>
      <c r="Q24" s="181" t="s">
        <v>50</v>
      </c>
      <c r="R24" s="181"/>
      <c r="S24" s="79" t="s">
        <v>1213</v>
      </c>
      <c r="T24" s="79" t="s">
        <v>1212</v>
      </c>
      <c r="U24" s="79" t="s">
        <v>1211</v>
      </c>
      <c r="V24" s="79">
        <f t="shared" si="0"/>
        <v>78.2</v>
      </c>
      <c r="W24" s="80">
        <f t="shared" si="1"/>
        <v>70.84</v>
      </c>
    </row>
    <row r="25" spans="2:27" ht="56.25" customHeight="1" x14ac:dyDescent="0.2">
      <c r="B25" s="179" t="s">
        <v>1210</v>
      </c>
      <c r="C25" s="180"/>
      <c r="D25" s="180"/>
      <c r="E25" s="180"/>
      <c r="F25" s="180"/>
      <c r="G25" s="180"/>
      <c r="H25" s="180"/>
      <c r="I25" s="180"/>
      <c r="J25" s="180"/>
      <c r="K25" s="180"/>
      <c r="L25" s="180"/>
      <c r="M25" s="181" t="s">
        <v>1177</v>
      </c>
      <c r="N25" s="181"/>
      <c r="O25" s="181" t="s">
        <v>49</v>
      </c>
      <c r="P25" s="181"/>
      <c r="Q25" s="181" t="s">
        <v>50</v>
      </c>
      <c r="R25" s="181"/>
      <c r="S25" s="79" t="s">
        <v>1209</v>
      </c>
      <c r="T25" s="79" t="s">
        <v>1208</v>
      </c>
      <c r="U25" s="79" t="s">
        <v>1207</v>
      </c>
      <c r="V25" s="79">
        <f t="shared" si="0"/>
        <v>87.4</v>
      </c>
      <c r="W25" s="80">
        <f t="shared" si="1"/>
        <v>82.99</v>
      </c>
    </row>
    <row r="26" spans="2:27" ht="56.25" customHeight="1" x14ac:dyDescent="0.2">
      <c r="B26" s="179" t="s">
        <v>1206</v>
      </c>
      <c r="C26" s="180"/>
      <c r="D26" s="180"/>
      <c r="E26" s="180"/>
      <c r="F26" s="180"/>
      <c r="G26" s="180"/>
      <c r="H26" s="180"/>
      <c r="I26" s="180"/>
      <c r="J26" s="180"/>
      <c r="K26" s="180"/>
      <c r="L26" s="180"/>
      <c r="M26" s="181" t="s">
        <v>1177</v>
      </c>
      <c r="N26" s="181"/>
      <c r="O26" s="181" t="s">
        <v>49</v>
      </c>
      <c r="P26" s="181"/>
      <c r="Q26" s="181" t="s">
        <v>50</v>
      </c>
      <c r="R26" s="181"/>
      <c r="S26" s="79" t="s">
        <v>230</v>
      </c>
      <c r="T26" s="79" t="s">
        <v>1205</v>
      </c>
      <c r="U26" s="79" t="s">
        <v>1204</v>
      </c>
      <c r="V26" s="79">
        <f t="shared" si="0"/>
        <v>103.04</v>
      </c>
      <c r="W26" s="80">
        <f t="shared" si="1"/>
        <v>93.13</v>
      </c>
    </row>
    <row r="27" spans="2:27" ht="56.25" customHeight="1" x14ac:dyDescent="0.2">
      <c r="B27" s="179" t="s">
        <v>1203</v>
      </c>
      <c r="C27" s="180"/>
      <c r="D27" s="180"/>
      <c r="E27" s="180"/>
      <c r="F27" s="180"/>
      <c r="G27" s="180"/>
      <c r="H27" s="180"/>
      <c r="I27" s="180"/>
      <c r="J27" s="180"/>
      <c r="K27" s="180"/>
      <c r="L27" s="180"/>
      <c r="M27" s="181" t="s">
        <v>1177</v>
      </c>
      <c r="N27" s="181"/>
      <c r="O27" s="181" t="s">
        <v>49</v>
      </c>
      <c r="P27" s="181"/>
      <c r="Q27" s="181" t="s">
        <v>164</v>
      </c>
      <c r="R27" s="181"/>
      <c r="S27" s="79" t="s">
        <v>51</v>
      </c>
      <c r="T27" s="79" t="s">
        <v>1202</v>
      </c>
      <c r="U27" s="79" t="s">
        <v>1201</v>
      </c>
      <c r="V27" s="79">
        <f t="shared" si="0"/>
        <v>101.1</v>
      </c>
      <c r="W27" s="80">
        <f t="shared" si="1"/>
        <v>100.9</v>
      </c>
    </row>
    <row r="28" spans="2:27" ht="56.25" customHeight="1" x14ac:dyDescent="0.2">
      <c r="B28" s="179" t="s">
        <v>1200</v>
      </c>
      <c r="C28" s="180"/>
      <c r="D28" s="180"/>
      <c r="E28" s="180"/>
      <c r="F28" s="180"/>
      <c r="G28" s="180"/>
      <c r="H28" s="180"/>
      <c r="I28" s="180"/>
      <c r="J28" s="180"/>
      <c r="K28" s="180"/>
      <c r="L28" s="180"/>
      <c r="M28" s="181" t="s">
        <v>1177</v>
      </c>
      <c r="N28" s="181"/>
      <c r="O28" s="181" t="s">
        <v>49</v>
      </c>
      <c r="P28" s="181"/>
      <c r="Q28" s="181" t="s">
        <v>50</v>
      </c>
      <c r="R28" s="181"/>
      <c r="S28" s="79" t="s">
        <v>51</v>
      </c>
      <c r="T28" s="79" t="s">
        <v>1199</v>
      </c>
      <c r="U28" s="79" t="s">
        <v>1198</v>
      </c>
      <c r="V28" s="79">
        <f t="shared" si="0"/>
        <v>381.32</v>
      </c>
      <c r="W28" s="80">
        <f t="shared" si="1"/>
        <v>38.17</v>
      </c>
    </row>
    <row r="29" spans="2:27" ht="56.25" customHeight="1" x14ac:dyDescent="0.2">
      <c r="B29" s="179" t="s">
        <v>1197</v>
      </c>
      <c r="C29" s="180"/>
      <c r="D29" s="180"/>
      <c r="E29" s="180"/>
      <c r="F29" s="180"/>
      <c r="G29" s="180"/>
      <c r="H29" s="180"/>
      <c r="I29" s="180"/>
      <c r="J29" s="180"/>
      <c r="K29" s="180"/>
      <c r="L29" s="180"/>
      <c r="M29" s="181" t="s">
        <v>1177</v>
      </c>
      <c r="N29" s="181"/>
      <c r="O29" s="181" t="s">
        <v>49</v>
      </c>
      <c r="P29" s="181"/>
      <c r="Q29" s="181" t="s">
        <v>65</v>
      </c>
      <c r="R29" s="181"/>
      <c r="S29" s="79" t="s">
        <v>51</v>
      </c>
      <c r="T29" s="79" t="s">
        <v>83</v>
      </c>
      <c r="U29" s="79" t="s">
        <v>83</v>
      </c>
      <c r="V29" s="79" t="str">
        <f t="shared" si="0"/>
        <v>N/A</v>
      </c>
      <c r="W29" s="80" t="str">
        <f t="shared" si="1"/>
        <v>N/A</v>
      </c>
    </row>
    <row r="30" spans="2:27" ht="56.25" customHeight="1" x14ac:dyDescent="0.2">
      <c r="B30" s="179" t="s">
        <v>1196</v>
      </c>
      <c r="C30" s="180"/>
      <c r="D30" s="180"/>
      <c r="E30" s="180"/>
      <c r="F30" s="180"/>
      <c r="G30" s="180"/>
      <c r="H30" s="180"/>
      <c r="I30" s="180"/>
      <c r="J30" s="180"/>
      <c r="K30" s="180"/>
      <c r="L30" s="180"/>
      <c r="M30" s="181" t="s">
        <v>1177</v>
      </c>
      <c r="N30" s="181"/>
      <c r="O30" s="181" t="s">
        <v>49</v>
      </c>
      <c r="P30" s="181"/>
      <c r="Q30" s="181" t="s">
        <v>65</v>
      </c>
      <c r="R30" s="181"/>
      <c r="S30" s="79" t="s">
        <v>51</v>
      </c>
      <c r="T30" s="79" t="s">
        <v>83</v>
      </c>
      <c r="U30" s="79" t="s">
        <v>83</v>
      </c>
      <c r="V30" s="79" t="str">
        <f t="shared" si="0"/>
        <v>N/A</v>
      </c>
      <c r="W30" s="80" t="str">
        <f t="shared" si="1"/>
        <v>N/A</v>
      </c>
    </row>
    <row r="31" spans="2:27" ht="56.25" customHeight="1" x14ac:dyDescent="0.2">
      <c r="B31" s="179" t="s">
        <v>1195</v>
      </c>
      <c r="C31" s="180"/>
      <c r="D31" s="180"/>
      <c r="E31" s="180"/>
      <c r="F31" s="180"/>
      <c r="G31" s="180"/>
      <c r="H31" s="180"/>
      <c r="I31" s="180"/>
      <c r="J31" s="180"/>
      <c r="K31" s="180"/>
      <c r="L31" s="180"/>
      <c r="M31" s="181" t="s">
        <v>1177</v>
      </c>
      <c r="N31" s="181"/>
      <c r="O31" s="181" t="s">
        <v>49</v>
      </c>
      <c r="P31" s="181"/>
      <c r="Q31" s="181" t="s">
        <v>50</v>
      </c>
      <c r="R31" s="181"/>
      <c r="S31" s="79" t="s">
        <v>643</v>
      </c>
      <c r="T31" s="79" t="s">
        <v>1194</v>
      </c>
      <c r="U31" s="79" t="s">
        <v>1193</v>
      </c>
      <c r="V31" s="79">
        <f t="shared" si="0"/>
        <v>97.7</v>
      </c>
      <c r="W31" s="80">
        <f t="shared" si="1"/>
        <v>92.86</v>
      </c>
    </row>
    <row r="32" spans="2:27" ht="56.25" customHeight="1" x14ac:dyDescent="0.2">
      <c r="B32" s="179" t="s">
        <v>1192</v>
      </c>
      <c r="C32" s="180"/>
      <c r="D32" s="180"/>
      <c r="E32" s="180"/>
      <c r="F32" s="180"/>
      <c r="G32" s="180"/>
      <c r="H32" s="180"/>
      <c r="I32" s="180"/>
      <c r="J32" s="180"/>
      <c r="K32" s="180"/>
      <c r="L32" s="180"/>
      <c r="M32" s="181" t="s">
        <v>1177</v>
      </c>
      <c r="N32" s="181"/>
      <c r="O32" s="181" t="s">
        <v>49</v>
      </c>
      <c r="P32" s="181"/>
      <c r="Q32" s="181" t="s">
        <v>50</v>
      </c>
      <c r="R32" s="181"/>
      <c r="S32" s="79" t="s">
        <v>1191</v>
      </c>
      <c r="T32" s="79" t="s">
        <v>1190</v>
      </c>
      <c r="U32" s="79" t="s">
        <v>1189</v>
      </c>
      <c r="V32" s="79">
        <f t="shared" si="0"/>
        <v>104.75</v>
      </c>
      <c r="W32" s="80">
        <f t="shared" si="1"/>
        <v>97.85</v>
      </c>
    </row>
    <row r="33" spans="2:23" ht="56.25" customHeight="1" x14ac:dyDescent="0.2">
      <c r="B33" s="179" t="s">
        <v>1188</v>
      </c>
      <c r="C33" s="180"/>
      <c r="D33" s="180"/>
      <c r="E33" s="180"/>
      <c r="F33" s="180"/>
      <c r="G33" s="180"/>
      <c r="H33" s="180"/>
      <c r="I33" s="180"/>
      <c r="J33" s="180"/>
      <c r="K33" s="180"/>
      <c r="L33" s="180"/>
      <c r="M33" s="181" t="s">
        <v>1177</v>
      </c>
      <c r="N33" s="181"/>
      <c r="O33" s="181" t="s">
        <v>1187</v>
      </c>
      <c r="P33" s="181"/>
      <c r="Q33" s="181" t="s">
        <v>50</v>
      </c>
      <c r="R33" s="181"/>
      <c r="S33" s="79" t="s">
        <v>1186</v>
      </c>
      <c r="T33" s="79" t="s">
        <v>1185</v>
      </c>
      <c r="U33" s="79" t="s">
        <v>1042</v>
      </c>
      <c r="V33" s="79">
        <f t="shared" si="0"/>
        <v>84.21</v>
      </c>
      <c r="W33" s="80">
        <f t="shared" si="1"/>
        <v>33.799999999999997</v>
      </c>
    </row>
    <row r="34" spans="2:23" ht="56.25" customHeight="1" x14ac:dyDescent="0.2">
      <c r="B34" s="179" t="s">
        <v>1184</v>
      </c>
      <c r="C34" s="180"/>
      <c r="D34" s="180"/>
      <c r="E34" s="180"/>
      <c r="F34" s="180"/>
      <c r="G34" s="180"/>
      <c r="H34" s="180"/>
      <c r="I34" s="180"/>
      <c r="J34" s="180"/>
      <c r="K34" s="180"/>
      <c r="L34" s="180"/>
      <c r="M34" s="181" t="s">
        <v>1177</v>
      </c>
      <c r="N34" s="181"/>
      <c r="O34" s="181" t="s">
        <v>49</v>
      </c>
      <c r="P34" s="181"/>
      <c r="Q34" s="181" t="s">
        <v>50</v>
      </c>
      <c r="R34" s="181"/>
      <c r="S34" s="79" t="s">
        <v>1181</v>
      </c>
      <c r="T34" s="79" t="s">
        <v>1181</v>
      </c>
      <c r="U34" s="79" t="s">
        <v>1183</v>
      </c>
      <c r="V34" s="79">
        <f t="shared" si="0"/>
        <v>57.03</v>
      </c>
      <c r="W34" s="80">
        <f t="shared" si="1"/>
        <v>57.03</v>
      </c>
    </row>
    <row r="35" spans="2:23" ht="56.25" customHeight="1" x14ac:dyDescent="0.2">
      <c r="B35" s="179" t="s">
        <v>1182</v>
      </c>
      <c r="C35" s="180"/>
      <c r="D35" s="180"/>
      <c r="E35" s="180"/>
      <c r="F35" s="180"/>
      <c r="G35" s="180"/>
      <c r="H35" s="180"/>
      <c r="I35" s="180"/>
      <c r="J35" s="180"/>
      <c r="K35" s="180"/>
      <c r="L35" s="180"/>
      <c r="M35" s="181" t="s">
        <v>1177</v>
      </c>
      <c r="N35" s="181"/>
      <c r="O35" s="181" t="s">
        <v>49</v>
      </c>
      <c r="P35" s="181"/>
      <c r="Q35" s="181" t="s">
        <v>50</v>
      </c>
      <c r="R35" s="181"/>
      <c r="S35" s="79" t="s">
        <v>1181</v>
      </c>
      <c r="T35" s="79" t="s">
        <v>1180</v>
      </c>
      <c r="U35" s="79" t="s">
        <v>1179</v>
      </c>
      <c r="V35" s="79">
        <f t="shared" si="0"/>
        <v>103.13</v>
      </c>
      <c r="W35" s="80">
        <f t="shared" si="1"/>
        <v>51.56</v>
      </c>
    </row>
    <row r="36" spans="2:23" ht="56.25" customHeight="1" x14ac:dyDescent="0.2">
      <c r="B36" s="179" t="s">
        <v>1178</v>
      </c>
      <c r="C36" s="180"/>
      <c r="D36" s="180"/>
      <c r="E36" s="180"/>
      <c r="F36" s="180"/>
      <c r="G36" s="180"/>
      <c r="H36" s="180"/>
      <c r="I36" s="180"/>
      <c r="J36" s="180"/>
      <c r="K36" s="180"/>
      <c r="L36" s="180"/>
      <c r="M36" s="181" t="s">
        <v>1177</v>
      </c>
      <c r="N36" s="181"/>
      <c r="O36" s="181" t="s">
        <v>49</v>
      </c>
      <c r="P36" s="181"/>
      <c r="Q36" s="181" t="s">
        <v>50</v>
      </c>
      <c r="R36" s="181"/>
      <c r="S36" s="79" t="s">
        <v>51</v>
      </c>
      <c r="T36" s="79" t="s">
        <v>281</v>
      </c>
      <c r="U36" s="79" t="s">
        <v>1176</v>
      </c>
      <c r="V36" s="79">
        <f t="shared" si="0"/>
        <v>136.75</v>
      </c>
      <c r="W36" s="80">
        <f t="shared" si="1"/>
        <v>54.7</v>
      </c>
    </row>
    <row r="37" spans="2:23" ht="56.25" customHeight="1" x14ac:dyDescent="0.2">
      <c r="B37" s="179" t="s">
        <v>1175</v>
      </c>
      <c r="C37" s="180"/>
      <c r="D37" s="180"/>
      <c r="E37" s="180"/>
      <c r="F37" s="180"/>
      <c r="G37" s="180"/>
      <c r="H37" s="180"/>
      <c r="I37" s="180"/>
      <c r="J37" s="180"/>
      <c r="K37" s="180"/>
      <c r="L37" s="180"/>
      <c r="M37" s="181" t="s">
        <v>1174</v>
      </c>
      <c r="N37" s="181"/>
      <c r="O37" s="181" t="s">
        <v>49</v>
      </c>
      <c r="P37" s="181"/>
      <c r="Q37" s="181" t="s">
        <v>50</v>
      </c>
      <c r="R37" s="181"/>
      <c r="S37" s="79" t="s">
        <v>51</v>
      </c>
      <c r="T37" s="79" t="s">
        <v>56</v>
      </c>
      <c r="U37" s="79" t="s">
        <v>56</v>
      </c>
      <c r="V37" s="79">
        <f t="shared" si="0"/>
        <v>100</v>
      </c>
      <c r="W37" s="80">
        <f t="shared" si="1"/>
        <v>50</v>
      </c>
    </row>
    <row r="38" spans="2:23" ht="56.25" customHeight="1" x14ac:dyDescent="0.2">
      <c r="B38" s="179" t="s">
        <v>1173</v>
      </c>
      <c r="C38" s="180"/>
      <c r="D38" s="180"/>
      <c r="E38" s="180"/>
      <c r="F38" s="180"/>
      <c r="G38" s="180"/>
      <c r="H38" s="180"/>
      <c r="I38" s="180"/>
      <c r="J38" s="180"/>
      <c r="K38" s="180"/>
      <c r="L38" s="180"/>
      <c r="M38" s="181" t="s">
        <v>821</v>
      </c>
      <c r="N38" s="181"/>
      <c r="O38" s="181" t="s">
        <v>49</v>
      </c>
      <c r="P38" s="181"/>
      <c r="Q38" s="181" t="s">
        <v>50</v>
      </c>
      <c r="R38" s="181"/>
      <c r="S38" s="79" t="s">
        <v>51</v>
      </c>
      <c r="T38" s="79" t="s">
        <v>1172</v>
      </c>
      <c r="U38" s="79" t="s">
        <v>1171</v>
      </c>
      <c r="V38" s="79">
        <f t="shared" si="0"/>
        <v>116.55</v>
      </c>
      <c r="W38" s="80">
        <f t="shared" si="1"/>
        <v>86.6</v>
      </c>
    </row>
    <row r="39" spans="2:23" ht="56.25" customHeight="1" x14ac:dyDescent="0.2">
      <c r="B39" s="179" t="s">
        <v>1170</v>
      </c>
      <c r="C39" s="180"/>
      <c r="D39" s="180"/>
      <c r="E39" s="180"/>
      <c r="F39" s="180"/>
      <c r="G39" s="180"/>
      <c r="H39" s="180"/>
      <c r="I39" s="180"/>
      <c r="J39" s="180"/>
      <c r="K39" s="180"/>
      <c r="L39" s="180"/>
      <c r="M39" s="181" t="s">
        <v>821</v>
      </c>
      <c r="N39" s="181"/>
      <c r="O39" s="181" t="s">
        <v>49</v>
      </c>
      <c r="P39" s="181"/>
      <c r="Q39" s="181" t="s">
        <v>50</v>
      </c>
      <c r="R39" s="181"/>
      <c r="S39" s="79" t="s">
        <v>51</v>
      </c>
      <c r="T39" s="79" t="s">
        <v>56</v>
      </c>
      <c r="U39" s="79" t="s">
        <v>1169</v>
      </c>
      <c r="V39" s="79">
        <f t="shared" si="0"/>
        <v>166</v>
      </c>
      <c r="W39" s="80">
        <f t="shared" si="1"/>
        <v>83</v>
      </c>
    </row>
    <row r="40" spans="2:23" ht="56.25" customHeight="1" x14ac:dyDescent="0.2">
      <c r="B40" s="179" t="s">
        <v>1168</v>
      </c>
      <c r="C40" s="180"/>
      <c r="D40" s="180"/>
      <c r="E40" s="180"/>
      <c r="F40" s="180"/>
      <c r="G40" s="180"/>
      <c r="H40" s="180"/>
      <c r="I40" s="180"/>
      <c r="J40" s="180"/>
      <c r="K40" s="180"/>
      <c r="L40" s="180"/>
      <c r="M40" s="181" t="s">
        <v>821</v>
      </c>
      <c r="N40" s="181"/>
      <c r="O40" s="181" t="s">
        <v>49</v>
      </c>
      <c r="P40" s="181"/>
      <c r="Q40" s="181" t="s">
        <v>50</v>
      </c>
      <c r="R40" s="181"/>
      <c r="S40" s="79" t="s">
        <v>51</v>
      </c>
      <c r="T40" s="79" t="s">
        <v>1167</v>
      </c>
      <c r="U40" s="79" t="s">
        <v>1166</v>
      </c>
      <c r="V40" s="79">
        <f t="shared" si="0"/>
        <v>107.37</v>
      </c>
      <c r="W40" s="80">
        <f t="shared" si="1"/>
        <v>87.4</v>
      </c>
    </row>
    <row r="41" spans="2:23" ht="56.25" customHeight="1" x14ac:dyDescent="0.2">
      <c r="B41" s="179" t="s">
        <v>1165</v>
      </c>
      <c r="C41" s="180"/>
      <c r="D41" s="180"/>
      <c r="E41" s="180"/>
      <c r="F41" s="180"/>
      <c r="G41" s="180"/>
      <c r="H41" s="180"/>
      <c r="I41" s="180"/>
      <c r="J41" s="180"/>
      <c r="K41" s="180"/>
      <c r="L41" s="180"/>
      <c r="M41" s="181" t="s">
        <v>821</v>
      </c>
      <c r="N41" s="181"/>
      <c r="O41" s="181" t="s">
        <v>49</v>
      </c>
      <c r="P41" s="181"/>
      <c r="Q41" s="181" t="s">
        <v>50</v>
      </c>
      <c r="R41" s="181"/>
      <c r="S41" s="79" t="s">
        <v>51</v>
      </c>
      <c r="T41" s="79" t="s">
        <v>129</v>
      </c>
      <c r="U41" s="79" t="s">
        <v>129</v>
      </c>
      <c r="V41" s="79" t="str">
        <f t="shared" si="0"/>
        <v>N/A</v>
      </c>
      <c r="W41" s="80">
        <f t="shared" si="1"/>
        <v>0</v>
      </c>
    </row>
    <row r="42" spans="2:23" ht="56.25" customHeight="1" x14ac:dyDescent="0.2">
      <c r="B42" s="179" t="s">
        <v>1164</v>
      </c>
      <c r="C42" s="180"/>
      <c r="D42" s="180"/>
      <c r="E42" s="180"/>
      <c r="F42" s="180"/>
      <c r="G42" s="180"/>
      <c r="H42" s="180"/>
      <c r="I42" s="180"/>
      <c r="J42" s="180"/>
      <c r="K42" s="180"/>
      <c r="L42" s="180"/>
      <c r="M42" s="181" t="s">
        <v>821</v>
      </c>
      <c r="N42" s="181"/>
      <c r="O42" s="181" t="s">
        <v>49</v>
      </c>
      <c r="P42" s="181"/>
      <c r="Q42" s="181" t="s">
        <v>50</v>
      </c>
      <c r="R42" s="181"/>
      <c r="S42" s="79" t="s">
        <v>1163</v>
      </c>
      <c r="T42" s="79" t="s">
        <v>1162</v>
      </c>
      <c r="U42" s="79" t="s">
        <v>1161</v>
      </c>
      <c r="V42" s="79">
        <f t="shared" si="0"/>
        <v>98.16</v>
      </c>
      <c r="W42" s="80">
        <f t="shared" si="1"/>
        <v>103.34</v>
      </c>
    </row>
    <row r="43" spans="2:23" ht="56.25" customHeight="1" x14ac:dyDescent="0.2">
      <c r="B43" s="179" t="s">
        <v>1160</v>
      </c>
      <c r="C43" s="180"/>
      <c r="D43" s="180"/>
      <c r="E43" s="180"/>
      <c r="F43" s="180"/>
      <c r="G43" s="180"/>
      <c r="H43" s="180"/>
      <c r="I43" s="180"/>
      <c r="J43" s="180"/>
      <c r="K43" s="180"/>
      <c r="L43" s="180"/>
      <c r="M43" s="181" t="s">
        <v>821</v>
      </c>
      <c r="N43" s="181"/>
      <c r="O43" s="181" t="s">
        <v>49</v>
      </c>
      <c r="P43" s="181"/>
      <c r="Q43" s="181" t="s">
        <v>50</v>
      </c>
      <c r="R43" s="181"/>
      <c r="S43" s="79" t="s">
        <v>51</v>
      </c>
      <c r="T43" s="79" t="s">
        <v>51</v>
      </c>
      <c r="U43" s="79" t="s">
        <v>1159</v>
      </c>
      <c r="V43" s="79">
        <f t="shared" si="0"/>
        <v>65.599999999999994</v>
      </c>
      <c r="W43" s="80">
        <f t="shared" si="1"/>
        <v>65.599999999999994</v>
      </c>
    </row>
    <row r="44" spans="2:23" ht="56.25" customHeight="1" x14ac:dyDescent="0.2">
      <c r="B44" s="179" t="s">
        <v>1158</v>
      </c>
      <c r="C44" s="180"/>
      <c r="D44" s="180"/>
      <c r="E44" s="180"/>
      <c r="F44" s="180"/>
      <c r="G44" s="180"/>
      <c r="H44" s="180"/>
      <c r="I44" s="180"/>
      <c r="J44" s="180"/>
      <c r="K44" s="180"/>
      <c r="L44" s="180"/>
      <c r="M44" s="181" t="s">
        <v>821</v>
      </c>
      <c r="N44" s="181"/>
      <c r="O44" s="181" t="s">
        <v>49</v>
      </c>
      <c r="P44" s="181"/>
      <c r="Q44" s="181" t="s">
        <v>50</v>
      </c>
      <c r="R44" s="181"/>
      <c r="S44" s="79" t="s">
        <v>1157</v>
      </c>
      <c r="T44" s="79" t="s">
        <v>1156</v>
      </c>
      <c r="U44" s="79" t="s">
        <v>1155</v>
      </c>
      <c r="V44" s="79">
        <f t="shared" si="0"/>
        <v>95.74</v>
      </c>
      <c r="W44" s="80">
        <f t="shared" si="1"/>
        <v>95.41</v>
      </c>
    </row>
    <row r="45" spans="2:23" ht="56.25" customHeight="1" x14ac:dyDescent="0.2">
      <c r="B45" s="179" t="s">
        <v>1154</v>
      </c>
      <c r="C45" s="180"/>
      <c r="D45" s="180"/>
      <c r="E45" s="180"/>
      <c r="F45" s="180"/>
      <c r="G45" s="180"/>
      <c r="H45" s="180"/>
      <c r="I45" s="180"/>
      <c r="J45" s="180"/>
      <c r="K45" s="180"/>
      <c r="L45" s="180"/>
      <c r="M45" s="181" t="s">
        <v>821</v>
      </c>
      <c r="N45" s="181"/>
      <c r="O45" s="181" t="s">
        <v>49</v>
      </c>
      <c r="P45" s="181"/>
      <c r="Q45" s="181" t="s">
        <v>50</v>
      </c>
      <c r="R45" s="181"/>
      <c r="S45" s="79" t="s">
        <v>230</v>
      </c>
      <c r="T45" s="79" t="s">
        <v>230</v>
      </c>
      <c r="U45" s="79" t="s">
        <v>1153</v>
      </c>
      <c r="V45" s="79">
        <f t="shared" si="0"/>
        <v>111.75</v>
      </c>
      <c r="W45" s="80">
        <f t="shared" si="1"/>
        <v>111.75</v>
      </c>
    </row>
    <row r="46" spans="2:23" ht="56.25" customHeight="1" x14ac:dyDescent="0.2">
      <c r="B46" s="179" t="s">
        <v>1152</v>
      </c>
      <c r="C46" s="180"/>
      <c r="D46" s="180"/>
      <c r="E46" s="180"/>
      <c r="F46" s="180"/>
      <c r="G46" s="180"/>
      <c r="H46" s="180"/>
      <c r="I46" s="180"/>
      <c r="J46" s="180"/>
      <c r="K46" s="180"/>
      <c r="L46" s="180"/>
      <c r="M46" s="181" t="s">
        <v>821</v>
      </c>
      <c r="N46" s="181"/>
      <c r="O46" s="181" t="s">
        <v>49</v>
      </c>
      <c r="P46" s="181"/>
      <c r="Q46" s="181" t="s">
        <v>50</v>
      </c>
      <c r="R46" s="181"/>
      <c r="S46" s="79" t="s">
        <v>51</v>
      </c>
      <c r="T46" s="79" t="s">
        <v>1151</v>
      </c>
      <c r="U46" s="79" t="s">
        <v>1150</v>
      </c>
      <c r="V46" s="79">
        <f t="shared" si="0"/>
        <v>102.99</v>
      </c>
      <c r="W46" s="80">
        <f t="shared" si="1"/>
        <v>82.6</v>
      </c>
    </row>
    <row r="47" spans="2:23" ht="56.25" customHeight="1" x14ac:dyDescent="0.2">
      <c r="B47" s="179" t="s">
        <v>1149</v>
      </c>
      <c r="C47" s="180"/>
      <c r="D47" s="180"/>
      <c r="E47" s="180"/>
      <c r="F47" s="180"/>
      <c r="G47" s="180"/>
      <c r="H47" s="180"/>
      <c r="I47" s="180"/>
      <c r="J47" s="180"/>
      <c r="K47" s="180"/>
      <c r="L47" s="180"/>
      <c r="M47" s="181" t="s">
        <v>821</v>
      </c>
      <c r="N47" s="181"/>
      <c r="O47" s="181" t="s">
        <v>49</v>
      </c>
      <c r="P47" s="181"/>
      <c r="Q47" s="181" t="s">
        <v>50</v>
      </c>
      <c r="R47" s="181"/>
      <c r="S47" s="79" t="s">
        <v>51</v>
      </c>
      <c r="T47" s="79" t="s">
        <v>317</v>
      </c>
      <c r="U47" s="79" t="s">
        <v>1148</v>
      </c>
      <c r="V47" s="79">
        <f t="shared" si="0"/>
        <v>95.33</v>
      </c>
      <c r="W47" s="80">
        <f t="shared" si="1"/>
        <v>57.2</v>
      </c>
    </row>
    <row r="48" spans="2:23" ht="56.25" customHeight="1" x14ac:dyDescent="0.2">
      <c r="B48" s="179" t="s">
        <v>1147</v>
      </c>
      <c r="C48" s="180"/>
      <c r="D48" s="180"/>
      <c r="E48" s="180"/>
      <c r="F48" s="180"/>
      <c r="G48" s="180"/>
      <c r="H48" s="180"/>
      <c r="I48" s="180"/>
      <c r="J48" s="180"/>
      <c r="K48" s="180"/>
      <c r="L48" s="180"/>
      <c r="M48" s="181" t="s">
        <v>821</v>
      </c>
      <c r="N48" s="181"/>
      <c r="O48" s="181" t="s">
        <v>49</v>
      </c>
      <c r="P48" s="181"/>
      <c r="Q48" s="181" t="s">
        <v>50</v>
      </c>
      <c r="R48" s="181"/>
      <c r="S48" s="79" t="s">
        <v>51</v>
      </c>
      <c r="T48" s="79" t="s">
        <v>1146</v>
      </c>
      <c r="U48" s="79" t="s">
        <v>1145</v>
      </c>
      <c r="V48" s="79">
        <f t="shared" si="0"/>
        <v>104.62</v>
      </c>
      <c r="W48" s="80">
        <f t="shared" si="1"/>
        <v>90.5</v>
      </c>
    </row>
    <row r="49" spans="2:23" ht="56.25" customHeight="1" x14ac:dyDescent="0.2">
      <c r="B49" s="179" t="s">
        <v>1144</v>
      </c>
      <c r="C49" s="180"/>
      <c r="D49" s="180"/>
      <c r="E49" s="180"/>
      <c r="F49" s="180"/>
      <c r="G49" s="180"/>
      <c r="H49" s="180"/>
      <c r="I49" s="180"/>
      <c r="J49" s="180"/>
      <c r="K49" s="180"/>
      <c r="L49" s="180"/>
      <c r="M49" s="181" t="s">
        <v>821</v>
      </c>
      <c r="N49" s="181"/>
      <c r="O49" s="181" t="s">
        <v>49</v>
      </c>
      <c r="P49" s="181"/>
      <c r="Q49" s="181" t="s">
        <v>50</v>
      </c>
      <c r="R49" s="181"/>
      <c r="S49" s="79" t="s">
        <v>51</v>
      </c>
      <c r="T49" s="79" t="s">
        <v>129</v>
      </c>
      <c r="U49" s="79" t="s">
        <v>129</v>
      </c>
      <c r="V49" s="79" t="str">
        <f t="shared" si="0"/>
        <v>N/A</v>
      </c>
      <c r="W49" s="80">
        <f t="shared" si="1"/>
        <v>0</v>
      </c>
    </row>
    <row r="50" spans="2:23" ht="56.25" customHeight="1" x14ac:dyDescent="0.2">
      <c r="B50" s="179" t="s">
        <v>1143</v>
      </c>
      <c r="C50" s="180"/>
      <c r="D50" s="180"/>
      <c r="E50" s="180"/>
      <c r="F50" s="180"/>
      <c r="G50" s="180"/>
      <c r="H50" s="180"/>
      <c r="I50" s="180"/>
      <c r="J50" s="180"/>
      <c r="K50" s="180"/>
      <c r="L50" s="180"/>
      <c r="M50" s="181" t="s">
        <v>821</v>
      </c>
      <c r="N50" s="181"/>
      <c r="O50" s="181" t="s">
        <v>49</v>
      </c>
      <c r="P50" s="181"/>
      <c r="Q50" s="181" t="s">
        <v>50</v>
      </c>
      <c r="R50" s="181"/>
      <c r="S50" s="79" t="s">
        <v>51</v>
      </c>
      <c r="T50" s="79" t="s">
        <v>498</v>
      </c>
      <c r="U50" s="79" t="s">
        <v>976</v>
      </c>
      <c r="V50" s="79">
        <f t="shared" si="0"/>
        <v>73.91</v>
      </c>
      <c r="W50" s="80">
        <f t="shared" si="1"/>
        <v>49.3</v>
      </c>
    </row>
    <row r="51" spans="2:23" ht="56.25" customHeight="1" x14ac:dyDescent="0.2">
      <c r="B51" s="179" t="s">
        <v>1142</v>
      </c>
      <c r="C51" s="180"/>
      <c r="D51" s="180"/>
      <c r="E51" s="180"/>
      <c r="F51" s="180"/>
      <c r="G51" s="180"/>
      <c r="H51" s="180"/>
      <c r="I51" s="180"/>
      <c r="J51" s="180"/>
      <c r="K51" s="180"/>
      <c r="L51" s="180"/>
      <c r="M51" s="181" t="s">
        <v>821</v>
      </c>
      <c r="N51" s="181"/>
      <c r="O51" s="181" t="s">
        <v>49</v>
      </c>
      <c r="P51" s="181"/>
      <c r="Q51" s="181" t="s">
        <v>50</v>
      </c>
      <c r="R51" s="181"/>
      <c r="S51" s="79" t="s">
        <v>1141</v>
      </c>
      <c r="T51" s="79" t="s">
        <v>1140</v>
      </c>
      <c r="U51" s="79" t="s">
        <v>1139</v>
      </c>
      <c r="V51" s="79">
        <f t="shared" si="0"/>
        <v>101.28</v>
      </c>
      <c r="W51" s="80">
        <f t="shared" si="1"/>
        <v>83.9</v>
      </c>
    </row>
    <row r="52" spans="2:23" ht="56.25" customHeight="1" x14ac:dyDescent="0.2">
      <c r="B52" s="179" t="s">
        <v>1138</v>
      </c>
      <c r="C52" s="180"/>
      <c r="D52" s="180"/>
      <c r="E52" s="180"/>
      <c r="F52" s="180"/>
      <c r="G52" s="180"/>
      <c r="H52" s="180"/>
      <c r="I52" s="180"/>
      <c r="J52" s="180"/>
      <c r="K52" s="180"/>
      <c r="L52" s="180"/>
      <c r="M52" s="181" t="s">
        <v>821</v>
      </c>
      <c r="N52" s="181"/>
      <c r="O52" s="181" t="s">
        <v>49</v>
      </c>
      <c r="P52" s="181"/>
      <c r="Q52" s="181" t="s">
        <v>50</v>
      </c>
      <c r="R52" s="181"/>
      <c r="S52" s="79" t="s">
        <v>51</v>
      </c>
      <c r="T52" s="79" t="s">
        <v>643</v>
      </c>
      <c r="U52" s="79" t="s">
        <v>1137</v>
      </c>
      <c r="V52" s="79">
        <f t="shared" si="0"/>
        <v>103.57</v>
      </c>
      <c r="W52" s="80">
        <f t="shared" si="1"/>
        <v>52.2</v>
      </c>
    </row>
    <row r="53" spans="2:23" ht="56.25" customHeight="1" x14ac:dyDescent="0.2">
      <c r="B53" s="179" t="s">
        <v>1136</v>
      </c>
      <c r="C53" s="180"/>
      <c r="D53" s="180"/>
      <c r="E53" s="180"/>
      <c r="F53" s="180"/>
      <c r="G53" s="180"/>
      <c r="H53" s="180"/>
      <c r="I53" s="180"/>
      <c r="J53" s="180"/>
      <c r="K53" s="180"/>
      <c r="L53" s="180"/>
      <c r="M53" s="181" t="s">
        <v>821</v>
      </c>
      <c r="N53" s="181"/>
      <c r="O53" s="181" t="s">
        <v>49</v>
      </c>
      <c r="P53" s="181"/>
      <c r="Q53" s="181" t="s">
        <v>50</v>
      </c>
      <c r="R53" s="181"/>
      <c r="S53" s="79" t="s">
        <v>51</v>
      </c>
      <c r="T53" s="79" t="s">
        <v>1135</v>
      </c>
      <c r="U53" s="79" t="s">
        <v>1134</v>
      </c>
      <c r="V53" s="79">
        <f t="shared" ref="V53:V73" si="2">+IF(ISERR(U53/T53*100),"N/A",ROUND(U53/T53*100,2))</f>
        <v>101.32</v>
      </c>
      <c r="W53" s="80">
        <f t="shared" ref="W53:W73" si="3">+IF(ISERR(U53/S53*100),"N/A",ROUND(U53/S53*100,2))</f>
        <v>99.7</v>
      </c>
    </row>
    <row r="54" spans="2:23" ht="56.25" customHeight="1" x14ac:dyDescent="0.2">
      <c r="B54" s="179" t="s">
        <v>1133</v>
      </c>
      <c r="C54" s="180"/>
      <c r="D54" s="180"/>
      <c r="E54" s="180"/>
      <c r="F54" s="180"/>
      <c r="G54" s="180"/>
      <c r="H54" s="180"/>
      <c r="I54" s="180"/>
      <c r="J54" s="180"/>
      <c r="K54" s="180"/>
      <c r="L54" s="180"/>
      <c r="M54" s="181" t="s">
        <v>821</v>
      </c>
      <c r="N54" s="181"/>
      <c r="O54" s="181" t="s">
        <v>49</v>
      </c>
      <c r="P54" s="181"/>
      <c r="Q54" s="181" t="s">
        <v>50</v>
      </c>
      <c r="R54" s="181"/>
      <c r="S54" s="79" t="s">
        <v>51</v>
      </c>
      <c r="T54" s="79" t="s">
        <v>557</v>
      </c>
      <c r="U54" s="79" t="s">
        <v>1132</v>
      </c>
      <c r="V54" s="79">
        <f t="shared" si="2"/>
        <v>101.97</v>
      </c>
      <c r="W54" s="80">
        <f t="shared" si="3"/>
        <v>46.7</v>
      </c>
    </row>
    <row r="55" spans="2:23" ht="56.25" customHeight="1" x14ac:dyDescent="0.2">
      <c r="B55" s="179" t="s">
        <v>1131</v>
      </c>
      <c r="C55" s="180"/>
      <c r="D55" s="180"/>
      <c r="E55" s="180"/>
      <c r="F55" s="180"/>
      <c r="G55" s="180"/>
      <c r="H55" s="180"/>
      <c r="I55" s="180"/>
      <c r="J55" s="180"/>
      <c r="K55" s="180"/>
      <c r="L55" s="180"/>
      <c r="M55" s="181" t="s">
        <v>821</v>
      </c>
      <c r="N55" s="181"/>
      <c r="O55" s="181" t="s">
        <v>49</v>
      </c>
      <c r="P55" s="181"/>
      <c r="Q55" s="181" t="s">
        <v>50</v>
      </c>
      <c r="R55" s="181"/>
      <c r="S55" s="79" t="s">
        <v>51</v>
      </c>
      <c r="T55" s="79" t="s">
        <v>51</v>
      </c>
      <c r="U55" s="79" t="s">
        <v>1130</v>
      </c>
      <c r="V55" s="79">
        <f t="shared" si="2"/>
        <v>114.5</v>
      </c>
      <c r="W55" s="80">
        <f t="shared" si="3"/>
        <v>114.5</v>
      </c>
    </row>
    <row r="56" spans="2:23" ht="56.25" customHeight="1" x14ac:dyDescent="0.2">
      <c r="B56" s="179" t="s">
        <v>1129</v>
      </c>
      <c r="C56" s="180"/>
      <c r="D56" s="180"/>
      <c r="E56" s="180"/>
      <c r="F56" s="180"/>
      <c r="G56" s="180"/>
      <c r="H56" s="180"/>
      <c r="I56" s="180"/>
      <c r="J56" s="180"/>
      <c r="K56" s="180"/>
      <c r="L56" s="180"/>
      <c r="M56" s="181" t="s">
        <v>821</v>
      </c>
      <c r="N56" s="181"/>
      <c r="O56" s="181" t="s">
        <v>49</v>
      </c>
      <c r="P56" s="181"/>
      <c r="Q56" s="181" t="s">
        <v>50</v>
      </c>
      <c r="R56" s="181"/>
      <c r="S56" s="79" t="s">
        <v>51</v>
      </c>
      <c r="T56" s="79" t="s">
        <v>51</v>
      </c>
      <c r="U56" s="79" t="s">
        <v>1128</v>
      </c>
      <c r="V56" s="79">
        <f t="shared" si="2"/>
        <v>110.3</v>
      </c>
      <c r="W56" s="80">
        <f t="shared" si="3"/>
        <v>110.3</v>
      </c>
    </row>
    <row r="57" spans="2:23" ht="56.25" customHeight="1" x14ac:dyDescent="0.2">
      <c r="B57" s="179" t="s">
        <v>1127</v>
      </c>
      <c r="C57" s="180"/>
      <c r="D57" s="180"/>
      <c r="E57" s="180"/>
      <c r="F57" s="180"/>
      <c r="G57" s="180"/>
      <c r="H57" s="180"/>
      <c r="I57" s="180"/>
      <c r="J57" s="180"/>
      <c r="K57" s="180"/>
      <c r="L57" s="180"/>
      <c r="M57" s="181" t="s">
        <v>821</v>
      </c>
      <c r="N57" s="181"/>
      <c r="O57" s="181" t="s">
        <v>49</v>
      </c>
      <c r="P57" s="181"/>
      <c r="Q57" s="181" t="s">
        <v>50</v>
      </c>
      <c r="R57" s="181"/>
      <c r="S57" s="79" t="s">
        <v>51</v>
      </c>
      <c r="T57" s="79" t="s">
        <v>51</v>
      </c>
      <c r="U57" s="79" t="s">
        <v>945</v>
      </c>
      <c r="V57" s="79">
        <f t="shared" si="2"/>
        <v>97.7</v>
      </c>
      <c r="W57" s="80">
        <f t="shared" si="3"/>
        <v>97.7</v>
      </c>
    </row>
    <row r="58" spans="2:23" ht="56.25" customHeight="1" x14ac:dyDescent="0.2">
      <c r="B58" s="179" t="s">
        <v>1126</v>
      </c>
      <c r="C58" s="180"/>
      <c r="D58" s="180"/>
      <c r="E58" s="180"/>
      <c r="F58" s="180"/>
      <c r="G58" s="180"/>
      <c r="H58" s="180"/>
      <c r="I58" s="180"/>
      <c r="J58" s="180"/>
      <c r="K58" s="180"/>
      <c r="L58" s="180"/>
      <c r="M58" s="181" t="s">
        <v>821</v>
      </c>
      <c r="N58" s="181"/>
      <c r="O58" s="181" t="s">
        <v>49</v>
      </c>
      <c r="P58" s="181"/>
      <c r="Q58" s="181" t="s">
        <v>50</v>
      </c>
      <c r="R58" s="181"/>
      <c r="S58" s="79" t="s">
        <v>51</v>
      </c>
      <c r="T58" s="79" t="s">
        <v>51</v>
      </c>
      <c r="U58" s="79" t="s">
        <v>1125</v>
      </c>
      <c r="V58" s="79">
        <f t="shared" si="2"/>
        <v>117.4</v>
      </c>
      <c r="W58" s="80">
        <f t="shared" si="3"/>
        <v>117.4</v>
      </c>
    </row>
    <row r="59" spans="2:23" ht="56.25" customHeight="1" x14ac:dyDescent="0.2">
      <c r="B59" s="179" t="s">
        <v>1124</v>
      </c>
      <c r="C59" s="180"/>
      <c r="D59" s="180"/>
      <c r="E59" s="180"/>
      <c r="F59" s="180"/>
      <c r="G59" s="180"/>
      <c r="H59" s="180"/>
      <c r="I59" s="180"/>
      <c r="J59" s="180"/>
      <c r="K59" s="180"/>
      <c r="L59" s="180"/>
      <c r="M59" s="181" t="s">
        <v>821</v>
      </c>
      <c r="N59" s="181"/>
      <c r="O59" s="181" t="s">
        <v>49</v>
      </c>
      <c r="P59" s="181"/>
      <c r="Q59" s="181" t="s">
        <v>50</v>
      </c>
      <c r="R59" s="181"/>
      <c r="S59" s="79" t="s">
        <v>51</v>
      </c>
      <c r="T59" s="79" t="s">
        <v>51</v>
      </c>
      <c r="U59" s="79" t="s">
        <v>1123</v>
      </c>
      <c r="V59" s="79">
        <f t="shared" si="2"/>
        <v>99.6</v>
      </c>
      <c r="W59" s="80">
        <f t="shared" si="3"/>
        <v>99.6</v>
      </c>
    </row>
    <row r="60" spans="2:23" ht="56.25" customHeight="1" x14ac:dyDescent="0.2">
      <c r="B60" s="179" t="s">
        <v>1122</v>
      </c>
      <c r="C60" s="180"/>
      <c r="D60" s="180"/>
      <c r="E60" s="180"/>
      <c r="F60" s="180"/>
      <c r="G60" s="180"/>
      <c r="H60" s="180"/>
      <c r="I60" s="180"/>
      <c r="J60" s="180"/>
      <c r="K60" s="180"/>
      <c r="L60" s="180"/>
      <c r="M60" s="181" t="s">
        <v>821</v>
      </c>
      <c r="N60" s="181"/>
      <c r="O60" s="181" t="s">
        <v>49</v>
      </c>
      <c r="P60" s="181"/>
      <c r="Q60" s="181" t="s">
        <v>50</v>
      </c>
      <c r="R60" s="181"/>
      <c r="S60" s="79" t="s">
        <v>51</v>
      </c>
      <c r="T60" s="79" t="s">
        <v>51</v>
      </c>
      <c r="U60" s="79" t="s">
        <v>129</v>
      </c>
      <c r="V60" s="79">
        <f t="shared" si="2"/>
        <v>0</v>
      </c>
      <c r="W60" s="80">
        <f t="shared" si="3"/>
        <v>0</v>
      </c>
    </row>
    <row r="61" spans="2:23" ht="56.25" customHeight="1" x14ac:dyDescent="0.2">
      <c r="B61" s="179" t="s">
        <v>1121</v>
      </c>
      <c r="C61" s="180"/>
      <c r="D61" s="180"/>
      <c r="E61" s="180"/>
      <c r="F61" s="180"/>
      <c r="G61" s="180"/>
      <c r="H61" s="180"/>
      <c r="I61" s="180"/>
      <c r="J61" s="180"/>
      <c r="K61" s="180"/>
      <c r="L61" s="180"/>
      <c r="M61" s="181" t="s">
        <v>935</v>
      </c>
      <c r="N61" s="181"/>
      <c r="O61" s="181" t="s">
        <v>49</v>
      </c>
      <c r="P61" s="181"/>
      <c r="Q61" s="181" t="s">
        <v>50</v>
      </c>
      <c r="R61" s="181"/>
      <c r="S61" s="79" t="s">
        <v>1120</v>
      </c>
      <c r="T61" s="79" t="s">
        <v>281</v>
      </c>
      <c r="U61" s="79" t="s">
        <v>526</v>
      </c>
      <c r="V61" s="79">
        <f t="shared" si="2"/>
        <v>131.5</v>
      </c>
      <c r="W61" s="80">
        <f t="shared" si="3"/>
        <v>120.09</v>
      </c>
    </row>
    <row r="62" spans="2:23" ht="56.25" customHeight="1" x14ac:dyDescent="0.2">
      <c r="B62" s="179" t="s">
        <v>1119</v>
      </c>
      <c r="C62" s="180"/>
      <c r="D62" s="180"/>
      <c r="E62" s="180"/>
      <c r="F62" s="180"/>
      <c r="G62" s="180"/>
      <c r="H62" s="180"/>
      <c r="I62" s="180"/>
      <c r="J62" s="180"/>
      <c r="K62" s="180"/>
      <c r="L62" s="180"/>
      <c r="M62" s="181" t="s">
        <v>935</v>
      </c>
      <c r="N62" s="181"/>
      <c r="O62" s="181" t="s">
        <v>49</v>
      </c>
      <c r="P62" s="181"/>
      <c r="Q62" s="181" t="s">
        <v>50</v>
      </c>
      <c r="R62" s="181"/>
      <c r="S62" s="79" t="s">
        <v>1118</v>
      </c>
      <c r="T62" s="79" t="s">
        <v>1096</v>
      </c>
      <c r="U62" s="79" t="s">
        <v>702</v>
      </c>
      <c r="V62" s="79">
        <f t="shared" si="2"/>
        <v>32</v>
      </c>
      <c r="W62" s="80">
        <f t="shared" si="3"/>
        <v>28.01</v>
      </c>
    </row>
    <row r="63" spans="2:23" ht="56.25" customHeight="1" x14ac:dyDescent="0.2">
      <c r="B63" s="179" t="s">
        <v>1117</v>
      </c>
      <c r="C63" s="180"/>
      <c r="D63" s="180"/>
      <c r="E63" s="180"/>
      <c r="F63" s="180"/>
      <c r="G63" s="180"/>
      <c r="H63" s="180"/>
      <c r="I63" s="180"/>
      <c r="J63" s="180"/>
      <c r="K63" s="180"/>
      <c r="L63" s="180"/>
      <c r="M63" s="181" t="s">
        <v>935</v>
      </c>
      <c r="N63" s="181"/>
      <c r="O63" s="181" t="s">
        <v>49</v>
      </c>
      <c r="P63" s="181"/>
      <c r="Q63" s="181" t="s">
        <v>50</v>
      </c>
      <c r="R63" s="181"/>
      <c r="S63" s="79" t="s">
        <v>1116</v>
      </c>
      <c r="T63" s="79" t="s">
        <v>1116</v>
      </c>
      <c r="U63" s="79" t="s">
        <v>1115</v>
      </c>
      <c r="V63" s="79">
        <f t="shared" si="2"/>
        <v>276.88</v>
      </c>
      <c r="W63" s="80">
        <f t="shared" si="3"/>
        <v>276.88</v>
      </c>
    </row>
    <row r="64" spans="2:23" ht="56.25" customHeight="1" x14ac:dyDescent="0.2">
      <c r="B64" s="179" t="s">
        <v>1114</v>
      </c>
      <c r="C64" s="180"/>
      <c r="D64" s="180"/>
      <c r="E64" s="180"/>
      <c r="F64" s="180"/>
      <c r="G64" s="180"/>
      <c r="H64" s="180"/>
      <c r="I64" s="180"/>
      <c r="J64" s="180"/>
      <c r="K64" s="180"/>
      <c r="L64" s="180"/>
      <c r="M64" s="181" t="s">
        <v>935</v>
      </c>
      <c r="N64" s="181"/>
      <c r="O64" s="181" t="s">
        <v>49</v>
      </c>
      <c r="P64" s="181"/>
      <c r="Q64" s="181" t="s">
        <v>50</v>
      </c>
      <c r="R64" s="181"/>
      <c r="S64" s="79" t="s">
        <v>230</v>
      </c>
      <c r="T64" s="79" t="s">
        <v>51</v>
      </c>
      <c r="U64" s="79" t="s">
        <v>421</v>
      </c>
      <c r="V64" s="79">
        <f t="shared" si="2"/>
        <v>90</v>
      </c>
      <c r="W64" s="80">
        <f t="shared" si="3"/>
        <v>112.5</v>
      </c>
    </row>
    <row r="65" spans="2:25" ht="56.25" customHeight="1" x14ac:dyDescent="0.2">
      <c r="B65" s="179" t="s">
        <v>1113</v>
      </c>
      <c r="C65" s="180"/>
      <c r="D65" s="180"/>
      <c r="E65" s="180"/>
      <c r="F65" s="180"/>
      <c r="G65" s="180"/>
      <c r="H65" s="180"/>
      <c r="I65" s="180"/>
      <c r="J65" s="180"/>
      <c r="K65" s="180"/>
      <c r="L65" s="180"/>
      <c r="M65" s="181" t="s">
        <v>935</v>
      </c>
      <c r="N65" s="181"/>
      <c r="O65" s="181" t="s">
        <v>49</v>
      </c>
      <c r="P65" s="181"/>
      <c r="Q65" s="181" t="s">
        <v>50</v>
      </c>
      <c r="R65" s="181"/>
      <c r="S65" s="79" t="s">
        <v>317</v>
      </c>
      <c r="T65" s="79" t="s">
        <v>1112</v>
      </c>
      <c r="U65" s="79" t="s">
        <v>1036</v>
      </c>
      <c r="V65" s="79">
        <f t="shared" si="2"/>
        <v>103.73</v>
      </c>
      <c r="W65" s="80">
        <f t="shared" si="3"/>
        <v>129.66999999999999</v>
      </c>
    </row>
    <row r="66" spans="2:25" ht="56.25" customHeight="1" x14ac:dyDescent="0.2">
      <c r="B66" s="179" t="s">
        <v>1111</v>
      </c>
      <c r="C66" s="180"/>
      <c r="D66" s="180"/>
      <c r="E66" s="180"/>
      <c r="F66" s="180"/>
      <c r="G66" s="180"/>
      <c r="H66" s="180"/>
      <c r="I66" s="180"/>
      <c r="J66" s="180"/>
      <c r="K66" s="180"/>
      <c r="L66" s="180"/>
      <c r="M66" s="181" t="s">
        <v>935</v>
      </c>
      <c r="N66" s="181"/>
      <c r="O66" s="181" t="s">
        <v>49</v>
      </c>
      <c r="P66" s="181"/>
      <c r="Q66" s="181" t="s">
        <v>50</v>
      </c>
      <c r="R66" s="181"/>
      <c r="S66" s="79" t="s">
        <v>239</v>
      </c>
      <c r="T66" s="79" t="s">
        <v>1110</v>
      </c>
      <c r="U66" s="79" t="s">
        <v>1109</v>
      </c>
      <c r="V66" s="79">
        <f t="shared" si="2"/>
        <v>35.479999999999997</v>
      </c>
      <c r="W66" s="80">
        <f t="shared" si="3"/>
        <v>35.200000000000003</v>
      </c>
    </row>
    <row r="67" spans="2:25" ht="56.25" customHeight="1" x14ac:dyDescent="0.2">
      <c r="B67" s="179" t="s">
        <v>1108</v>
      </c>
      <c r="C67" s="180"/>
      <c r="D67" s="180"/>
      <c r="E67" s="180"/>
      <c r="F67" s="180"/>
      <c r="G67" s="180"/>
      <c r="H67" s="180"/>
      <c r="I67" s="180"/>
      <c r="J67" s="180"/>
      <c r="K67" s="180"/>
      <c r="L67" s="180"/>
      <c r="M67" s="181" t="s">
        <v>935</v>
      </c>
      <c r="N67" s="181"/>
      <c r="O67" s="181" t="s">
        <v>49</v>
      </c>
      <c r="P67" s="181"/>
      <c r="Q67" s="181" t="s">
        <v>50</v>
      </c>
      <c r="R67" s="181"/>
      <c r="S67" s="79" t="s">
        <v>1046</v>
      </c>
      <c r="T67" s="79" t="s">
        <v>239</v>
      </c>
      <c r="U67" s="79" t="s">
        <v>1027</v>
      </c>
      <c r="V67" s="79">
        <f t="shared" si="2"/>
        <v>66.400000000000006</v>
      </c>
      <c r="W67" s="80">
        <f t="shared" si="3"/>
        <v>74.77</v>
      </c>
    </row>
    <row r="68" spans="2:25" ht="56.25" customHeight="1" x14ac:dyDescent="0.2">
      <c r="B68" s="179" t="s">
        <v>1107</v>
      </c>
      <c r="C68" s="180"/>
      <c r="D68" s="180"/>
      <c r="E68" s="180"/>
      <c r="F68" s="180"/>
      <c r="G68" s="180"/>
      <c r="H68" s="180"/>
      <c r="I68" s="180"/>
      <c r="J68" s="180"/>
      <c r="K68" s="180"/>
      <c r="L68" s="180"/>
      <c r="M68" s="181" t="s">
        <v>935</v>
      </c>
      <c r="N68" s="181"/>
      <c r="O68" s="181" t="s">
        <v>49</v>
      </c>
      <c r="P68" s="181"/>
      <c r="Q68" s="181" t="s">
        <v>50</v>
      </c>
      <c r="R68" s="181"/>
      <c r="S68" s="79" t="s">
        <v>267</v>
      </c>
      <c r="T68" s="79" t="s">
        <v>267</v>
      </c>
      <c r="U68" s="79" t="s">
        <v>1106</v>
      </c>
      <c r="V68" s="79">
        <f t="shared" si="2"/>
        <v>232</v>
      </c>
      <c r="W68" s="80">
        <f t="shared" si="3"/>
        <v>232</v>
      </c>
    </row>
    <row r="69" spans="2:25" ht="56.25" customHeight="1" x14ac:dyDescent="0.2">
      <c r="B69" s="179" t="s">
        <v>1105</v>
      </c>
      <c r="C69" s="180"/>
      <c r="D69" s="180"/>
      <c r="E69" s="180"/>
      <c r="F69" s="180"/>
      <c r="G69" s="180"/>
      <c r="H69" s="180"/>
      <c r="I69" s="180"/>
      <c r="J69" s="180"/>
      <c r="K69" s="180"/>
      <c r="L69" s="180"/>
      <c r="M69" s="181" t="s">
        <v>935</v>
      </c>
      <c r="N69" s="181"/>
      <c r="O69" s="181" t="s">
        <v>49</v>
      </c>
      <c r="P69" s="181"/>
      <c r="Q69" s="181" t="s">
        <v>50</v>
      </c>
      <c r="R69" s="181"/>
      <c r="S69" s="79" t="s">
        <v>1104</v>
      </c>
      <c r="T69" s="79" t="s">
        <v>239</v>
      </c>
      <c r="U69" s="79" t="s">
        <v>1103</v>
      </c>
      <c r="V69" s="79">
        <f t="shared" si="2"/>
        <v>50.4</v>
      </c>
      <c r="W69" s="80">
        <f t="shared" si="3"/>
        <v>51.64</v>
      </c>
    </row>
    <row r="70" spans="2:25" ht="56.25" customHeight="1" x14ac:dyDescent="0.2">
      <c r="B70" s="179" t="s">
        <v>1102</v>
      </c>
      <c r="C70" s="180"/>
      <c r="D70" s="180"/>
      <c r="E70" s="180"/>
      <c r="F70" s="180"/>
      <c r="G70" s="180"/>
      <c r="H70" s="180"/>
      <c r="I70" s="180"/>
      <c r="J70" s="180"/>
      <c r="K70" s="180"/>
      <c r="L70" s="180"/>
      <c r="M70" s="181" t="s">
        <v>1097</v>
      </c>
      <c r="N70" s="181"/>
      <c r="O70" s="181" t="s">
        <v>49</v>
      </c>
      <c r="P70" s="181"/>
      <c r="Q70" s="181" t="s">
        <v>50</v>
      </c>
      <c r="R70" s="181"/>
      <c r="S70" s="79" t="s">
        <v>51</v>
      </c>
      <c r="T70" s="79" t="s">
        <v>56</v>
      </c>
      <c r="U70" s="79" t="s">
        <v>1101</v>
      </c>
      <c r="V70" s="79">
        <f t="shared" si="2"/>
        <v>102.74</v>
      </c>
      <c r="W70" s="80">
        <f t="shared" si="3"/>
        <v>51.37</v>
      </c>
    </row>
    <row r="71" spans="2:25" ht="56.25" customHeight="1" x14ac:dyDescent="0.2">
      <c r="B71" s="179" t="s">
        <v>1100</v>
      </c>
      <c r="C71" s="180"/>
      <c r="D71" s="180"/>
      <c r="E71" s="180"/>
      <c r="F71" s="180"/>
      <c r="G71" s="180"/>
      <c r="H71" s="180"/>
      <c r="I71" s="180"/>
      <c r="J71" s="180"/>
      <c r="K71" s="180"/>
      <c r="L71" s="180"/>
      <c r="M71" s="181" t="s">
        <v>1097</v>
      </c>
      <c r="N71" s="181"/>
      <c r="O71" s="181" t="s">
        <v>49</v>
      </c>
      <c r="P71" s="181"/>
      <c r="Q71" s="181" t="s">
        <v>50</v>
      </c>
      <c r="R71" s="181"/>
      <c r="S71" s="79" t="s">
        <v>51</v>
      </c>
      <c r="T71" s="79" t="s">
        <v>56</v>
      </c>
      <c r="U71" s="79" t="s">
        <v>1099</v>
      </c>
      <c r="V71" s="79">
        <f t="shared" si="2"/>
        <v>111.32</v>
      </c>
      <c r="W71" s="80">
        <f t="shared" si="3"/>
        <v>55.66</v>
      </c>
    </row>
    <row r="72" spans="2:25" ht="56.25" customHeight="1" x14ac:dyDescent="0.2">
      <c r="B72" s="179" t="s">
        <v>1098</v>
      </c>
      <c r="C72" s="180"/>
      <c r="D72" s="180"/>
      <c r="E72" s="180"/>
      <c r="F72" s="180"/>
      <c r="G72" s="180"/>
      <c r="H72" s="180"/>
      <c r="I72" s="180"/>
      <c r="J72" s="180"/>
      <c r="K72" s="180"/>
      <c r="L72" s="180"/>
      <c r="M72" s="181" t="s">
        <v>1097</v>
      </c>
      <c r="N72" s="181"/>
      <c r="O72" s="181" t="s">
        <v>49</v>
      </c>
      <c r="P72" s="181"/>
      <c r="Q72" s="181" t="s">
        <v>50</v>
      </c>
      <c r="R72" s="181"/>
      <c r="S72" s="79" t="s">
        <v>51</v>
      </c>
      <c r="T72" s="79" t="s">
        <v>51</v>
      </c>
      <c r="U72" s="79" t="s">
        <v>1096</v>
      </c>
      <c r="V72" s="79">
        <f t="shared" si="2"/>
        <v>62.5</v>
      </c>
      <c r="W72" s="80">
        <f t="shared" si="3"/>
        <v>62.5</v>
      </c>
    </row>
    <row r="73" spans="2:25" ht="56.25" customHeight="1" thickBot="1" x14ac:dyDescent="0.25">
      <c r="B73" s="179" t="s">
        <v>1095</v>
      </c>
      <c r="C73" s="180"/>
      <c r="D73" s="180"/>
      <c r="E73" s="180"/>
      <c r="F73" s="180"/>
      <c r="G73" s="180"/>
      <c r="H73" s="180"/>
      <c r="I73" s="180"/>
      <c r="J73" s="180"/>
      <c r="K73" s="180"/>
      <c r="L73" s="180"/>
      <c r="M73" s="181" t="s">
        <v>810</v>
      </c>
      <c r="N73" s="181"/>
      <c r="O73" s="181" t="s">
        <v>49</v>
      </c>
      <c r="P73" s="181"/>
      <c r="Q73" s="181" t="s">
        <v>50</v>
      </c>
      <c r="R73" s="181"/>
      <c r="S73" s="79" t="s">
        <v>1094</v>
      </c>
      <c r="T73" s="79" t="s">
        <v>1094</v>
      </c>
      <c r="U73" s="79" t="s">
        <v>1093</v>
      </c>
      <c r="V73" s="79">
        <f t="shared" si="2"/>
        <v>99.24</v>
      </c>
      <c r="W73" s="80">
        <f t="shared" si="3"/>
        <v>99.24</v>
      </c>
    </row>
    <row r="74" spans="2:25" ht="21.75" customHeight="1" thickTop="1" thickBot="1" x14ac:dyDescent="0.25">
      <c r="B74" s="59" t="s">
        <v>60</v>
      </c>
      <c r="C74" s="60"/>
      <c r="D74" s="60"/>
      <c r="E74" s="60"/>
      <c r="F74" s="60"/>
      <c r="G74" s="60"/>
      <c r="H74" s="61"/>
      <c r="I74" s="61"/>
      <c r="J74" s="61"/>
      <c r="K74" s="61"/>
      <c r="L74" s="61"/>
      <c r="M74" s="61"/>
      <c r="N74" s="61"/>
      <c r="O74" s="61"/>
      <c r="P74" s="61"/>
      <c r="Q74" s="61"/>
      <c r="R74" s="61"/>
      <c r="S74" s="61"/>
      <c r="T74" s="61"/>
      <c r="U74" s="61"/>
      <c r="V74" s="61"/>
      <c r="W74" s="62"/>
      <c r="X74" s="70"/>
    </row>
    <row r="75" spans="2:25" ht="29.25" customHeight="1" thickTop="1" thickBot="1" x14ac:dyDescent="0.25">
      <c r="B75" s="163" t="s">
        <v>2650</v>
      </c>
      <c r="C75" s="164"/>
      <c r="D75" s="164"/>
      <c r="E75" s="164"/>
      <c r="F75" s="164"/>
      <c r="G75" s="164"/>
      <c r="H75" s="164"/>
      <c r="I75" s="164"/>
      <c r="J75" s="164"/>
      <c r="K75" s="164"/>
      <c r="L75" s="164"/>
      <c r="M75" s="164"/>
      <c r="N75" s="164"/>
      <c r="O75" s="164"/>
      <c r="P75" s="164"/>
      <c r="Q75" s="165"/>
      <c r="R75" s="81" t="s">
        <v>42</v>
      </c>
      <c r="S75" s="169" t="s">
        <v>43</v>
      </c>
      <c r="T75" s="169"/>
      <c r="U75" s="82" t="s">
        <v>61</v>
      </c>
      <c r="V75" s="170" t="s">
        <v>62</v>
      </c>
      <c r="W75" s="171"/>
    </row>
    <row r="76" spans="2:25" ht="30.75" customHeight="1" thickBot="1" x14ac:dyDescent="0.25">
      <c r="B76" s="166"/>
      <c r="C76" s="167"/>
      <c r="D76" s="167"/>
      <c r="E76" s="167"/>
      <c r="F76" s="167"/>
      <c r="G76" s="167"/>
      <c r="H76" s="167"/>
      <c r="I76" s="167"/>
      <c r="J76" s="167"/>
      <c r="K76" s="167"/>
      <c r="L76" s="167"/>
      <c r="M76" s="167"/>
      <c r="N76" s="167"/>
      <c r="O76" s="167"/>
      <c r="P76" s="167"/>
      <c r="Q76" s="168"/>
      <c r="R76" s="83" t="s">
        <v>63</v>
      </c>
      <c r="S76" s="83" t="s">
        <v>63</v>
      </c>
      <c r="T76" s="83" t="s">
        <v>49</v>
      </c>
      <c r="U76" s="83" t="s">
        <v>63</v>
      </c>
      <c r="V76" s="83" t="s">
        <v>64</v>
      </c>
      <c r="W76" s="84" t="s">
        <v>65</v>
      </c>
      <c r="Y76" s="70"/>
    </row>
    <row r="77" spans="2:25" ht="23.25" customHeight="1" thickBot="1" x14ac:dyDescent="0.25">
      <c r="B77" s="172" t="s">
        <v>66</v>
      </c>
      <c r="C77" s="173"/>
      <c r="D77" s="173"/>
      <c r="E77" s="85" t="s">
        <v>1091</v>
      </c>
      <c r="F77" s="85"/>
      <c r="G77" s="85"/>
      <c r="H77" s="86"/>
      <c r="I77" s="86"/>
      <c r="J77" s="86"/>
      <c r="K77" s="86"/>
      <c r="L77" s="86"/>
      <c r="M77" s="86"/>
      <c r="N77" s="86"/>
      <c r="O77" s="86"/>
      <c r="P77" s="87"/>
      <c r="Q77" s="87"/>
      <c r="R77" s="88" t="s">
        <v>1092</v>
      </c>
      <c r="S77" s="88" t="s">
        <v>10</v>
      </c>
      <c r="T77" s="87"/>
      <c r="U77" s="88" t="s">
        <v>1088</v>
      </c>
      <c r="V77" s="87"/>
      <c r="W77" s="89">
        <f t="shared" ref="W77:W88" si="4">+IF(ISERR(U77/R77*100),"N/A",ROUND(U77/R77*100,2))</f>
        <v>6.24</v>
      </c>
    </row>
    <row r="78" spans="2:25" ht="26.25" customHeight="1" x14ac:dyDescent="0.2">
      <c r="B78" s="174" t="s">
        <v>69</v>
      </c>
      <c r="C78" s="175"/>
      <c r="D78" s="175"/>
      <c r="E78" s="90" t="s">
        <v>1091</v>
      </c>
      <c r="F78" s="90"/>
      <c r="G78" s="90"/>
      <c r="H78" s="91"/>
      <c r="I78" s="91"/>
      <c r="J78" s="91"/>
      <c r="K78" s="91"/>
      <c r="L78" s="91"/>
      <c r="M78" s="91"/>
      <c r="N78" s="91"/>
      <c r="O78" s="91"/>
      <c r="P78" s="92"/>
      <c r="Q78" s="92"/>
      <c r="R78" s="93" t="s">
        <v>1090</v>
      </c>
      <c r="S78" s="93" t="s">
        <v>1089</v>
      </c>
      <c r="T78" s="93">
        <f>+IF(ISERR(S78/R78*100),"N/A",ROUND(S78/R78*100,2))</f>
        <v>19.55</v>
      </c>
      <c r="U78" s="93" t="s">
        <v>1088</v>
      </c>
      <c r="V78" s="93">
        <f>+IF(ISERR(U78/S78*100),"N/A",ROUND(U78/S78*100,2))</f>
        <v>53.74</v>
      </c>
      <c r="W78" s="94">
        <f t="shared" si="4"/>
        <v>10.51</v>
      </c>
    </row>
    <row r="79" spans="2:25" ht="23.25" customHeight="1" thickBot="1" x14ac:dyDescent="0.25">
      <c r="B79" s="172" t="s">
        <v>66</v>
      </c>
      <c r="C79" s="173"/>
      <c r="D79" s="173"/>
      <c r="E79" s="85" t="s">
        <v>1087</v>
      </c>
      <c r="F79" s="85"/>
      <c r="G79" s="85"/>
      <c r="H79" s="86"/>
      <c r="I79" s="86"/>
      <c r="J79" s="86"/>
      <c r="K79" s="86"/>
      <c r="L79" s="86"/>
      <c r="M79" s="86"/>
      <c r="N79" s="86"/>
      <c r="O79" s="86"/>
      <c r="P79" s="87"/>
      <c r="Q79" s="87"/>
      <c r="R79" s="88" t="s">
        <v>618</v>
      </c>
      <c r="S79" s="88" t="s">
        <v>10</v>
      </c>
      <c r="T79" s="87"/>
      <c r="U79" s="88" t="s">
        <v>129</v>
      </c>
      <c r="V79" s="87"/>
      <c r="W79" s="89">
        <f t="shared" si="4"/>
        <v>0</v>
      </c>
    </row>
    <row r="80" spans="2:25" ht="26.25" customHeight="1" x14ac:dyDescent="0.2">
      <c r="B80" s="174" t="s">
        <v>69</v>
      </c>
      <c r="C80" s="175"/>
      <c r="D80" s="175"/>
      <c r="E80" s="90" t="s">
        <v>1087</v>
      </c>
      <c r="F80" s="90"/>
      <c r="G80" s="90"/>
      <c r="H80" s="91"/>
      <c r="I80" s="91"/>
      <c r="J80" s="91"/>
      <c r="K80" s="91"/>
      <c r="L80" s="91"/>
      <c r="M80" s="91"/>
      <c r="N80" s="91"/>
      <c r="O80" s="91"/>
      <c r="P80" s="92"/>
      <c r="Q80" s="92"/>
      <c r="R80" s="93" t="s">
        <v>618</v>
      </c>
      <c r="S80" s="93" t="s">
        <v>1086</v>
      </c>
      <c r="T80" s="93">
        <f>+IF(ISERR(S80/R80*100),"N/A",ROUND(S80/R80*100,2))</f>
        <v>37.5</v>
      </c>
      <c r="U80" s="93" t="s">
        <v>129</v>
      </c>
      <c r="V80" s="93">
        <f>+IF(ISERR(U80/S80*100),"N/A",ROUND(U80/S80*100,2))</f>
        <v>0</v>
      </c>
      <c r="W80" s="94">
        <f t="shared" si="4"/>
        <v>0</v>
      </c>
    </row>
    <row r="81" spans="2:23" ht="23.25" customHeight="1" thickBot="1" x14ac:dyDescent="0.25">
      <c r="B81" s="172" t="s">
        <v>66</v>
      </c>
      <c r="C81" s="173"/>
      <c r="D81" s="173"/>
      <c r="E81" s="85" t="s">
        <v>797</v>
      </c>
      <c r="F81" s="85"/>
      <c r="G81" s="85"/>
      <c r="H81" s="86"/>
      <c r="I81" s="86"/>
      <c r="J81" s="86"/>
      <c r="K81" s="86"/>
      <c r="L81" s="86"/>
      <c r="M81" s="86"/>
      <c r="N81" s="86"/>
      <c r="O81" s="86"/>
      <c r="P81" s="87"/>
      <c r="Q81" s="87"/>
      <c r="R81" s="88" t="s">
        <v>1085</v>
      </c>
      <c r="S81" s="88" t="s">
        <v>10</v>
      </c>
      <c r="T81" s="87"/>
      <c r="U81" s="88" t="s">
        <v>1082</v>
      </c>
      <c r="V81" s="87"/>
      <c r="W81" s="89">
        <f t="shared" si="4"/>
        <v>19.78</v>
      </c>
    </row>
    <row r="82" spans="2:23" ht="26.25" customHeight="1" x14ac:dyDescent="0.2">
      <c r="B82" s="174" t="s">
        <v>69</v>
      </c>
      <c r="C82" s="175"/>
      <c r="D82" s="175"/>
      <c r="E82" s="90" t="s">
        <v>797</v>
      </c>
      <c r="F82" s="90"/>
      <c r="G82" s="90"/>
      <c r="H82" s="91"/>
      <c r="I82" s="91"/>
      <c r="J82" s="91"/>
      <c r="K82" s="91"/>
      <c r="L82" s="91"/>
      <c r="M82" s="91"/>
      <c r="N82" s="91"/>
      <c r="O82" s="91"/>
      <c r="P82" s="92"/>
      <c r="Q82" s="92"/>
      <c r="R82" s="93" t="s">
        <v>1084</v>
      </c>
      <c r="S82" s="93" t="s">
        <v>1083</v>
      </c>
      <c r="T82" s="93">
        <f>+IF(ISERR(S82/R82*100),"N/A",ROUND(S82/R82*100,2))</f>
        <v>20.399999999999999</v>
      </c>
      <c r="U82" s="93" t="s">
        <v>1082</v>
      </c>
      <c r="V82" s="93">
        <f>+IF(ISERR(U82/S82*100),"N/A",ROUND(U82/S82*100,2))</f>
        <v>99.21</v>
      </c>
      <c r="W82" s="94">
        <f t="shared" si="4"/>
        <v>20.239999999999998</v>
      </c>
    </row>
    <row r="83" spans="2:23" ht="23.25" customHeight="1" thickBot="1" x14ac:dyDescent="0.25">
      <c r="B83" s="172" t="s">
        <v>66</v>
      </c>
      <c r="C83" s="173"/>
      <c r="D83" s="173"/>
      <c r="E83" s="85" t="s">
        <v>894</v>
      </c>
      <c r="F83" s="85"/>
      <c r="G83" s="85"/>
      <c r="H83" s="86"/>
      <c r="I83" s="86"/>
      <c r="J83" s="86"/>
      <c r="K83" s="86"/>
      <c r="L83" s="86"/>
      <c r="M83" s="86"/>
      <c r="N83" s="86"/>
      <c r="O83" s="86"/>
      <c r="P83" s="87"/>
      <c r="Q83" s="87"/>
      <c r="R83" s="88" t="s">
        <v>1081</v>
      </c>
      <c r="S83" s="88" t="s">
        <v>10</v>
      </c>
      <c r="T83" s="87"/>
      <c r="U83" s="88" t="s">
        <v>1079</v>
      </c>
      <c r="V83" s="87"/>
      <c r="W83" s="89">
        <f t="shared" si="4"/>
        <v>27.89</v>
      </c>
    </row>
    <row r="84" spans="2:23" ht="26.25" customHeight="1" x14ac:dyDescent="0.2">
      <c r="B84" s="174" t="s">
        <v>69</v>
      </c>
      <c r="C84" s="175"/>
      <c r="D84" s="175"/>
      <c r="E84" s="90" t="s">
        <v>894</v>
      </c>
      <c r="F84" s="90"/>
      <c r="G84" s="90"/>
      <c r="H84" s="91"/>
      <c r="I84" s="91"/>
      <c r="J84" s="91"/>
      <c r="K84" s="91"/>
      <c r="L84" s="91"/>
      <c r="M84" s="91"/>
      <c r="N84" s="91"/>
      <c r="O84" s="91"/>
      <c r="P84" s="92"/>
      <c r="Q84" s="92"/>
      <c r="R84" s="93" t="s">
        <v>1080</v>
      </c>
      <c r="S84" s="93" t="s">
        <v>1079</v>
      </c>
      <c r="T84" s="93">
        <f>+IF(ISERR(S84/R84*100),"N/A",ROUND(S84/R84*100,2))</f>
        <v>27.14</v>
      </c>
      <c r="U84" s="93" t="s">
        <v>1079</v>
      </c>
      <c r="V84" s="93">
        <f>+IF(ISERR(U84/S84*100),"N/A",ROUND(U84/S84*100,2))</f>
        <v>100</v>
      </c>
      <c r="W84" s="94">
        <f t="shared" si="4"/>
        <v>27.14</v>
      </c>
    </row>
    <row r="85" spans="2:23" ht="23.25" customHeight="1" thickBot="1" x14ac:dyDescent="0.25">
      <c r="B85" s="172" t="s">
        <v>66</v>
      </c>
      <c r="C85" s="173"/>
      <c r="D85" s="173"/>
      <c r="E85" s="85" t="s">
        <v>1077</v>
      </c>
      <c r="F85" s="85"/>
      <c r="G85" s="85"/>
      <c r="H85" s="86"/>
      <c r="I85" s="86"/>
      <c r="J85" s="86"/>
      <c r="K85" s="86"/>
      <c r="L85" s="86"/>
      <c r="M85" s="86"/>
      <c r="N85" s="86"/>
      <c r="O85" s="86"/>
      <c r="P85" s="87"/>
      <c r="Q85" s="87"/>
      <c r="R85" s="88" t="s">
        <v>1078</v>
      </c>
      <c r="S85" s="88" t="s">
        <v>10</v>
      </c>
      <c r="T85" s="87"/>
      <c r="U85" s="88" t="s">
        <v>129</v>
      </c>
      <c r="V85" s="87"/>
      <c r="W85" s="89">
        <f t="shared" si="4"/>
        <v>0</v>
      </c>
    </row>
    <row r="86" spans="2:23" ht="26.25" customHeight="1" x14ac:dyDescent="0.2">
      <c r="B86" s="174" t="s">
        <v>69</v>
      </c>
      <c r="C86" s="175"/>
      <c r="D86" s="175"/>
      <c r="E86" s="90" t="s">
        <v>1077</v>
      </c>
      <c r="F86" s="90"/>
      <c r="G86" s="90"/>
      <c r="H86" s="91"/>
      <c r="I86" s="91"/>
      <c r="J86" s="91"/>
      <c r="K86" s="91"/>
      <c r="L86" s="91"/>
      <c r="M86" s="91"/>
      <c r="N86" s="91"/>
      <c r="O86" s="91"/>
      <c r="P86" s="92"/>
      <c r="Q86" s="92"/>
      <c r="R86" s="93" t="s">
        <v>1076</v>
      </c>
      <c r="S86" s="93" t="s">
        <v>129</v>
      </c>
      <c r="T86" s="93">
        <f>+IF(ISERR(S86/R86*100),"N/A",ROUND(S86/R86*100,2))</f>
        <v>0</v>
      </c>
      <c r="U86" s="93" t="s">
        <v>129</v>
      </c>
      <c r="V86" s="93" t="str">
        <f>+IF(ISERR(U86/S86*100),"N/A",ROUND(U86/S86*100,2))</f>
        <v>N/A</v>
      </c>
      <c r="W86" s="94">
        <f t="shared" si="4"/>
        <v>0</v>
      </c>
    </row>
    <row r="87" spans="2:23" ht="23.25" customHeight="1" thickBot="1" x14ac:dyDescent="0.25">
      <c r="B87" s="172" t="s">
        <v>66</v>
      </c>
      <c r="C87" s="173"/>
      <c r="D87" s="173"/>
      <c r="E87" s="85" t="s">
        <v>789</v>
      </c>
      <c r="F87" s="85"/>
      <c r="G87" s="85"/>
      <c r="H87" s="86"/>
      <c r="I87" s="86"/>
      <c r="J87" s="86"/>
      <c r="K87" s="86"/>
      <c r="L87" s="86"/>
      <c r="M87" s="86"/>
      <c r="N87" s="86"/>
      <c r="O87" s="86"/>
      <c r="P87" s="87"/>
      <c r="Q87" s="87"/>
      <c r="R87" s="88" t="s">
        <v>1075</v>
      </c>
      <c r="S87" s="88" t="s">
        <v>10</v>
      </c>
      <c r="T87" s="87"/>
      <c r="U87" s="88" t="s">
        <v>228</v>
      </c>
      <c r="V87" s="87"/>
      <c r="W87" s="89">
        <f t="shared" si="4"/>
        <v>31.95</v>
      </c>
    </row>
    <row r="88" spans="2:23" ht="26.25" customHeight="1" x14ac:dyDescent="0.2">
      <c r="B88" s="174" t="s">
        <v>69</v>
      </c>
      <c r="C88" s="175"/>
      <c r="D88" s="175"/>
      <c r="E88" s="90" t="s">
        <v>789</v>
      </c>
      <c r="F88" s="90"/>
      <c r="G88" s="90"/>
      <c r="H88" s="91"/>
      <c r="I88" s="91"/>
      <c r="J88" s="91"/>
      <c r="K88" s="91"/>
      <c r="L88" s="91"/>
      <c r="M88" s="91"/>
      <c r="N88" s="91"/>
      <c r="O88" s="91"/>
      <c r="P88" s="92"/>
      <c r="Q88" s="92"/>
      <c r="R88" s="93" t="s">
        <v>1075</v>
      </c>
      <c r="S88" s="93" t="s">
        <v>228</v>
      </c>
      <c r="T88" s="93">
        <f>+IF(ISERR(S88/R88*100),"N/A",ROUND(S88/R88*100,2))</f>
        <v>31.95</v>
      </c>
      <c r="U88" s="93" t="s">
        <v>228</v>
      </c>
      <c r="V88" s="93">
        <f>+IF(ISERR(U88/S88*100),"N/A",ROUND(U88/S88*100,2))</f>
        <v>100</v>
      </c>
      <c r="W88" s="94">
        <f t="shared" si="4"/>
        <v>31.95</v>
      </c>
    </row>
    <row r="89" spans="2:23" s="143" customFormat="1" ht="23.25" customHeight="1" thickBot="1" x14ac:dyDescent="0.25">
      <c r="B89" s="172" t="s">
        <v>66</v>
      </c>
      <c r="C89" s="173"/>
      <c r="D89" s="173"/>
      <c r="E89" s="141" t="s">
        <v>418</v>
      </c>
      <c r="F89" s="141"/>
      <c r="G89" s="141"/>
      <c r="H89" s="86"/>
      <c r="I89" s="86"/>
      <c r="J89" s="86"/>
      <c r="K89" s="86"/>
      <c r="L89" s="86"/>
      <c r="M89" s="86"/>
      <c r="N89" s="86"/>
      <c r="O89" s="86"/>
      <c r="P89" s="87"/>
      <c r="Q89" s="87"/>
      <c r="R89" s="88">
        <v>0</v>
      </c>
      <c r="S89" s="88" t="s">
        <v>10</v>
      </c>
      <c r="T89" s="87"/>
      <c r="U89" s="88">
        <v>15.736820949999998</v>
      </c>
      <c r="V89" s="87"/>
      <c r="W89" s="89" t="str">
        <f t="shared" ref="W89:W90" si="5">+IF(ISERR(U89/R89*100),"N/A",ROUND(U89/R89*100,2))</f>
        <v>N/A</v>
      </c>
    </row>
    <row r="90" spans="2:23" s="143" customFormat="1" ht="26.25" customHeight="1" thickBot="1" x14ac:dyDescent="0.25">
      <c r="B90" s="174" t="s">
        <v>69</v>
      </c>
      <c r="C90" s="175"/>
      <c r="D90" s="175"/>
      <c r="E90" s="142" t="s">
        <v>418</v>
      </c>
      <c r="F90" s="142"/>
      <c r="G90" s="142"/>
      <c r="H90" s="91"/>
      <c r="I90" s="91"/>
      <c r="J90" s="91"/>
      <c r="K90" s="91"/>
      <c r="L90" s="91"/>
      <c r="M90" s="91"/>
      <c r="N90" s="91"/>
      <c r="O90" s="91"/>
      <c r="P90" s="92"/>
      <c r="Q90" s="92"/>
      <c r="R90" s="93">
        <v>0</v>
      </c>
      <c r="S90" s="93">
        <v>254.18621280000002</v>
      </c>
      <c r="T90" s="93" t="str">
        <f>+IF(ISERR(S90/R90*100),"N/A",ROUND(S90/R90*100,2))</f>
        <v>N/A</v>
      </c>
      <c r="U90" s="93">
        <v>15.736820949999998</v>
      </c>
      <c r="V90" s="93">
        <f>+IF(ISERR(U90/S90*100),"N/A",ROUND(U90/S90*100,2))</f>
        <v>6.19</v>
      </c>
      <c r="W90" s="94" t="str">
        <f t="shared" si="5"/>
        <v>N/A</v>
      </c>
    </row>
    <row r="91" spans="2:23" ht="22.5" customHeight="1" thickTop="1" thickBot="1" x14ac:dyDescent="0.25">
      <c r="B91" s="59" t="s">
        <v>71</v>
      </c>
      <c r="C91" s="60"/>
      <c r="D91" s="60"/>
      <c r="E91" s="60"/>
      <c r="F91" s="60"/>
      <c r="G91" s="60"/>
      <c r="H91" s="61"/>
      <c r="I91" s="61"/>
      <c r="J91" s="61"/>
      <c r="K91" s="61"/>
      <c r="L91" s="61"/>
      <c r="M91" s="61"/>
      <c r="N91" s="61"/>
      <c r="O91" s="61"/>
      <c r="P91" s="61"/>
      <c r="Q91" s="61"/>
      <c r="R91" s="61"/>
      <c r="S91" s="61"/>
      <c r="T91" s="61"/>
      <c r="U91" s="61"/>
      <c r="V91" s="61"/>
      <c r="W91" s="62"/>
    </row>
    <row r="92" spans="2:23" ht="37.5" customHeight="1" thickTop="1" x14ac:dyDescent="0.2">
      <c r="B92" s="157" t="s">
        <v>2526</v>
      </c>
      <c r="C92" s="158"/>
      <c r="D92" s="158"/>
      <c r="E92" s="158"/>
      <c r="F92" s="158"/>
      <c r="G92" s="158"/>
      <c r="H92" s="158"/>
      <c r="I92" s="158"/>
      <c r="J92" s="158"/>
      <c r="K92" s="158"/>
      <c r="L92" s="158"/>
      <c r="M92" s="158"/>
      <c r="N92" s="158"/>
      <c r="O92" s="158"/>
      <c r="P92" s="158"/>
      <c r="Q92" s="158"/>
      <c r="R92" s="158"/>
      <c r="S92" s="158"/>
      <c r="T92" s="158"/>
      <c r="U92" s="158"/>
      <c r="V92" s="158"/>
      <c r="W92" s="159"/>
    </row>
    <row r="93" spans="2:23" ht="299.25" customHeight="1" thickBot="1" x14ac:dyDescent="0.25">
      <c r="B93" s="176"/>
      <c r="C93" s="177"/>
      <c r="D93" s="177"/>
      <c r="E93" s="177"/>
      <c r="F93" s="177"/>
      <c r="G93" s="177"/>
      <c r="H93" s="177"/>
      <c r="I93" s="177"/>
      <c r="J93" s="177"/>
      <c r="K93" s="177"/>
      <c r="L93" s="177"/>
      <c r="M93" s="177"/>
      <c r="N93" s="177"/>
      <c r="O93" s="177"/>
      <c r="P93" s="177"/>
      <c r="Q93" s="177"/>
      <c r="R93" s="177"/>
      <c r="S93" s="177"/>
      <c r="T93" s="177"/>
      <c r="U93" s="177"/>
      <c r="V93" s="177"/>
      <c r="W93" s="178"/>
    </row>
    <row r="94" spans="2:23" ht="37.5" customHeight="1" thickTop="1" x14ac:dyDescent="0.2">
      <c r="B94" s="157" t="s">
        <v>2527</v>
      </c>
      <c r="C94" s="158"/>
      <c r="D94" s="158"/>
      <c r="E94" s="158"/>
      <c r="F94" s="158"/>
      <c r="G94" s="158"/>
      <c r="H94" s="158"/>
      <c r="I94" s="158"/>
      <c r="J94" s="158"/>
      <c r="K94" s="158"/>
      <c r="L94" s="158"/>
      <c r="M94" s="158"/>
      <c r="N94" s="158"/>
      <c r="O94" s="158"/>
      <c r="P94" s="158"/>
      <c r="Q94" s="158"/>
      <c r="R94" s="158"/>
      <c r="S94" s="158"/>
      <c r="T94" s="158"/>
      <c r="U94" s="158"/>
      <c r="V94" s="158"/>
      <c r="W94" s="159"/>
    </row>
    <row r="95" spans="2:23" ht="330.75" customHeight="1" thickBot="1" x14ac:dyDescent="0.25">
      <c r="B95" s="176"/>
      <c r="C95" s="177"/>
      <c r="D95" s="177"/>
      <c r="E95" s="177"/>
      <c r="F95" s="177"/>
      <c r="G95" s="177"/>
      <c r="H95" s="177"/>
      <c r="I95" s="177"/>
      <c r="J95" s="177"/>
      <c r="K95" s="177"/>
      <c r="L95" s="177"/>
      <c r="M95" s="177"/>
      <c r="N95" s="177"/>
      <c r="O95" s="177"/>
      <c r="P95" s="177"/>
      <c r="Q95" s="177"/>
      <c r="R95" s="177"/>
      <c r="S95" s="177"/>
      <c r="T95" s="177"/>
      <c r="U95" s="177"/>
      <c r="V95" s="177"/>
      <c r="W95" s="178"/>
    </row>
    <row r="96" spans="2:23" ht="37.5" customHeight="1" thickTop="1" x14ac:dyDescent="0.2">
      <c r="B96" s="157" t="s">
        <v>2528</v>
      </c>
      <c r="C96" s="158"/>
      <c r="D96" s="158"/>
      <c r="E96" s="158"/>
      <c r="F96" s="158"/>
      <c r="G96" s="158"/>
      <c r="H96" s="158"/>
      <c r="I96" s="158"/>
      <c r="J96" s="158"/>
      <c r="K96" s="158"/>
      <c r="L96" s="158"/>
      <c r="M96" s="158"/>
      <c r="N96" s="158"/>
      <c r="O96" s="158"/>
      <c r="P96" s="158"/>
      <c r="Q96" s="158"/>
      <c r="R96" s="158"/>
      <c r="S96" s="158"/>
      <c r="T96" s="158"/>
      <c r="U96" s="158"/>
      <c r="V96" s="158"/>
      <c r="W96" s="159"/>
    </row>
    <row r="97" spans="2:23" ht="289.5" customHeight="1" thickBot="1" x14ac:dyDescent="0.25">
      <c r="B97" s="160"/>
      <c r="C97" s="161"/>
      <c r="D97" s="161"/>
      <c r="E97" s="161"/>
      <c r="F97" s="161"/>
      <c r="G97" s="161"/>
      <c r="H97" s="161"/>
      <c r="I97" s="161"/>
      <c r="J97" s="161"/>
      <c r="K97" s="161"/>
      <c r="L97" s="161"/>
      <c r="M97" s="161"/>
      <c r="N97" s="161"/>
      <c r="O97" s="161"/>
      <c r="P97" s="161"/>
      <c r="Q97" s="161"/>
      <c r="R97" s="161"/>
      <c r="S97" s="161"/>
      <c r="T97" s="161"/>
      <c r="U97" s="161"/>
      <c r="V97" s="161"/>
      <c r="W97" s="162"/>
    </row>
  </sheetData>
  <mergeCells count="271">
    <mergeCell ref="B84:D84"/>
    <mergeCell ref="B85:D85"/>
    <mergeCell ref="B86:D86"/>
    <mergeCell ref="B87:D87"/>
    <mergeCell ref="B88:D88"/>
    <mergeCell ref="B92:W93"/>
    <mergeCell ref="B94:W95"/>
    <mergeCell ref="B96:W97"/>
    <mergeCell ref="S75:T75"/>
    <mergeCell ref="V75:W75"/>
    <mergeCell ref="B77:D77"/>
    <mergeCell ref="B78:D78"/>
    <mergeCell ref="B79:D79"/>
    <mergeCell ref="B80:D80"/>
    <mergeCell ref="B81:D81"/>
    <mergeCell ref="B82:D82"/>
    <mergeCell ref="B83:D83"/>
    <mergeCell ref="B89:D89"/>
    <mergeCell ref="B90:D90"/>
    <mergeCell ref="B72:L72"/>
    <mergeCell ref="M72:N72"/>
    <mergeCell ref="O72:P72"/>
    <mergeCell ref="Q72:R72"/>
    <mergeCell ref="B73:L73"/>
    <mergeCell ref="M73:N73"/>
    <mergeCell ref="O73:P73"/>
    <mergeCell ref="Q73:R73"/>
    <mergeCell ref="B75:Q76"/>
    <mergeCell ref="B69:L69"/>
    <mergeCell ref="M69:N69"/>
    <mergeCell ref="O69:P69"/>
    <mergeCell ref="Q69:R69"/>
    <mergeCell ref="B70:L70"/>
    <mergeCell ref="M70:N70"/>
    <mergeCell ref="O70:P70"/>
    <mergeCell ref="Q70:R70"/>
    <mergeCell ref="B71:L71"/>
    <mergeCell ref="M71:N71"/>
    <mergeCell ref="O71:P71"/>
    <mergeCell ref="Q71:R71"/>
    <mergeCell ref="B66:L66"/>
    <mergeCell ref="M66:N66"/>
    <mergeCell ref="O66:P66"/>
    <mergeCell ref="Q66:R66"/>
    <mergeCell ref="B67:L67"/>
    <mergeCell ref="M67:N67"/>
    <mergeCell ref="O67:P67"/>
    <mergeCell ref="Q67:R67"/>
    <mergeCell ref="B68:L68"/>
    <mergeCell ref="M68:N68"/>
    <mergeCell ref="O68:P68"/>
    <mergeCell ref="Q68:R68"/>
    <mergeCell ref="B63:L63"/>
    <mergeCell ref="M63:N63"/>
    <mergeCell ref="O63:P63"/>
    <mergeCell ref="Q63:R63"/>
    <mergeCell ref="B64:L64"/>
    <mergeCell ref="M64:N64"/>
    <mergeCell ref="O64:P64"/>
    <mergeCell ref="Q64:R64"/>
    <mergeCell ref="B65:L65"/>
    <mergeCell ref="M65:N65"/>
    <mergeCell ref="O65:P65"/>
    <mergeCell ref="Q65:R65"/>
    <mergeCell ref="B60:L60"/>
    <mergeCell ref="M60:N60"/>
    <mergeCell ref="O60:P60"/>
    <mergeCell ref="Q60:R60"/>
    <mergeCell ref="B61:L61"/>
    <mergeCell ref="M61:N61"/>
    <mergeCell ref="O61:P61"/>
    <mergeCell ref="Q61:R61"/>
    <mergeCell ref="B62:L62"/>
    <mergeCell ref="M62:N62"/>
    <mergeCell ref="O62:P62"/>
    <mergeCell ref="Q62:R62"/>
    <mergeCell ref="B57:L57"/>
    <mergeCell ref="M57:N57"/>
    <mergeCell ref="O57:P57"/>
    <mergeCell ref="Q57:R57"/>
    <mergeCell ref="B58:L58"/>
    <mergeCell ref="M58:N58"/>
    <mergeCell ref="O58:P58"/>
    <mergeCell ref="Q58:R58"/>
    <mergeCell ref="B59:L59"/>
    <mergeCell ref="M59:N59"/>
    <mergeCell ref="O59:P59"/>
    <mergeCell ref="Q59:R59"/>
    <mergeCell ref="B54:L54"/>
    <mergeCell ref="M54:N54"/>
    <mergeCell ref="O54:P54"/>
    <mergeCell ref="Q54:R54"/>
    <mergeCell ref="B55:L55"/>
    <mergeCell ref="M55:N55"/>
    <mergeCell ref="O55:P55"/>
    <mergeCell ref="Q55:R55"/>
    <mergeCell ref="B56:L56"/>
    <mergeCell ref="M56:N56"/>
    <mergeCell ref="O56:P56"/>
    <mergeCell ref="Q56:R56"/>
    <mergeCell ref="B51:L51"/>
    <mergeCell ref="M51:N51"/>
    <mergeCell ref="O51:P51"/>
    <mergeCell ref="Q51:R51"/>
    <mergeCell ref="B52:L52"/>
    <mergeCell ref="M52:N52"/>
    <mergeCell ref="O52:P52"/>
    <mergeCell ref="Q52:R52"/>
    <mergeCell ref="B53:L53"/>
    <mergeCell ref="M53:N53"/>
    <mergeCell ref="O53:P53"/>
    <mergeCell ref="Q53:R53"/>
    <mergeCell ref="B48:L48"/>
    <mergeCell ref="M48:N48"/>
    <mergeCell ref="O48:P48"/>
    <mergeCell ref="Q48:R48"/>
    <mergeCell ref="B49:L49"/>
    <mergeCell ref="M49:N49"/>
    <mergeCell ref="O49:P49"/>
    <mergeCell ref="Q49:R49"/>
    <mergeCell ref="B50:L50"/>
    <mergeCell ref="M50:N50"/>
    <mergeCell ref="O50:P50"/>
    <mergeCell ref="Q50:R50"/>
    <mergeCell ref="B45:L45"/>
    <mergeCell ref="M45:N45"/>
    <mergeCell ref="O45:P45"/>
    <mergeCell ref="Q45:R45"/>
    <mergeCell ref="B46:L46"/>
    <mergeCell ref="M46:N46"/>
    <mergeCell ref="O46:P46"/>
    <mergeCell ref="Q46:R46"/>
    <mergeCell ref="B47:L47"/>
    <mergeCell ref="M47:N47"/>
    <mergeCell ref="O47:P47"/>
    <mergeCell ref="Q47:R47"/>
    <mergeCell ref="B42:L42"/>
    <mergeCell ref="M42:N42"/>
    <mergeCell ref="O42:P42"/>
    <mergeCell ref="Q42:R42"/>
    <mergeCell ref="B43:L43"/>
    <mergeCell ref="M43:N43"/>
    <mergeCell ref="O43:P43"/>
    <mergeCell ref="Q43:R43"/>
    <mergeCell ref="B44:L44"/>
    <mergeCell ref="M44:N44"/>
    <mergeCell ref="O44:P44"/>
    <mergeCell ref="Q44:R44"/>
    <mergeCell ref="B39:L39"/>
    <mergeCell ref="M39:N39"/>
    <mergeCell ref="O39:P39"/>
    <mergeCell ref="Q39:R39"/>
    <mergeCell ref="B40:L40"/>
    <mergeCell ref="M40:N40"/>
    <mergeCell ref="O40:P40"/>
    <mergeCell ref="Q40:R40"/>
    <mergeCell ref="B41:L41"/>
    <mergeCell ref="M41:N41"/>
    <mergeCell ref="O41:P41"/>
    <mergeCell ref="Q41:R41"/>
    <mergeCell ref="B36:L36"/>
    <mergeCell ref="M36:N36"/>
    <mergeCell ref="O36:P36"/>
    <mergeCell ref="Q36:R36"/>
    <mergeCell ref="B37:L37"/>
    <mergeCell ref="M37:N37"/>
    <mergeCell ref="O37:P37"/>
    <mergeCell ref="Q37:R37"/>
    <mergeCell ref="B38:L38"/>
    <mergeCell ref="M38:N38"/>
    <mergeCell ref="O38:P38"/>
    <mergeCell ref="Q38:R38"/>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B21:L21"/>
    <mergeCell ref="M21:N21"/>
    <mergeCell ref="O21:P21"/>
    <mergeCell ref="Q21:R21"/>
    <mergeCell ref="B22:L22"/>
    <mergeCell ref="M22:N22"/>
    <mergeCell ref="O22:P22"/>
    <mergeCell ref="Q22:R22"/>
    <mergeCell ref="B23:L23"/>
    <mergeCell ref="M23:N23"/>
    <mergeCell ref="O23:P23"/>
    <mergeCell ref="Q23:R23"/>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C16:W16"/>
    <mergeCell ref="B18:T18"/>
    <mergeCell ref="U18:W18"/>
    <mergeCell ref="D7:H7"/>
    <mergeCell ref="O7:W7"/>
    <mergeCell ref="D8:H8"/>
    <mergeCell ref="P8:W8"/>
    <mergeCell ref="C9:W9"/>
    <mergeCell ref="C10:W10"/>
    <mergeCell ref="B13:I13"/>
    <mergeCell ref="K13:Q13"/>
    <mergeCell ref="S13:W13"/>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5" manualBreakCount="5">
    <brk id="11" min="1" max="22" man="1"/>
    <brk id="23" min="1" max="22" man="1"/>
    <brk id="90" min="1" max="22" man="1"/>
    <brk id="93" min="1" max="22" man="1"/>
    <brk id="95" min="1" max="22"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8"/>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840</v>
      </c>
      <c r="D4" s="209" t="s">
        <v>839</v>
      </c>
      <c r="E4" s="209"/>
      <c r="F4" s="209"/>
      <c r="G4" s="209"/>
      <c r="H4" s="210"/>
      <c r="J4" s="211" t="s">
        <v>6</v>
      </c>
      <c r="K4" s="209"/>
      <c r="L4" s="64" t="s">
        <v>1254</v>
      </c>
      <c r="M4" s="212" t="s">
        <v>1253</v>
      </c>
      <c r="N4" s="212"/>
      <c r="O4" s="212"/>
      <c r="P4" s="212"/>
      <c r="Q4" s="213"/>
      <c r="R4" s="65"/>
      <c r="S4" s="214" t="s">
        <v>2342</v>
      </c>
      <c r="T4" s="215"/>
      <c r="U4" s="215"/>
      <c r="V4" s="202" t="s">
        <v>1252</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733</v>
      </c>
      <c r="D6" s="198" t="s">
        <v>1251</v>
      </c>
      <c r="E6" s="198"/>
      <c r="F6" s="198"/>
      <c r="G6" s="198"/>
      <c r="H6" s="198"/>
      <c r="J6" s="216" t="s">
        <v>14</v>
      </c>
      <c r="K6" s="216"/>
      <c r="L6" s="216" t="s">
        <v>15</v>
      </c>
      <c r="M6" s="216"/>
      <c r="N6" s="201" t="s">
        <v>10</v>
      </c>
      <c r="O6" s="201"/>
      <c r="P6" s="201"/>
      <c r="Q6" s="201"/>
      <c r="R6" s="201"/>
      <c r="S6" s="201"/>
      <c r="T6" s="201"/>
      <c r="U6" s="201"/>
      <c r="V6" s="201"/>
      <c r="W6" s="201"/>
    </row>
    <row r="7" spans="1:25" ht="50.25" customHeight="1" thickBot="1" x14ac:dyDescent="0.25">
      <c r="B7" s="68"/>
      <c r="C7" s="67" t="s">
        <v>593</v>
      </c>
      <c r="D7" s="200" t="s">
        <v>1250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1249</v>
      </c>
      <c r="K8" s="71" t="s">
        <v>1248</v>
      </c>
      <c r="L8" s="71" t="s">
        <v>1247</v>
      </c>
      <c r="M8" s="71" t="s">
        <v>1246</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1245</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1244</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1243</v>
      </c>
      <c r="C21" s="180"/>
      <c r="D21" s="180"/>
      <c r="E21" s="180"/>
      <c r="F21" s="180"/>
      <c r="G21" s="180"/>
      <c r="H21" s="180"/>
      <c r="I21" s="180"/>
      <c r="J21" s="180"/>
      <c r="K21" s="180"/>
      <c r="L21" s="180"/>
      <c r="M21" s="181" t="s">
        <v>593</v>
      </c>
      <c r="N21" s="181"/>
      <c r="O21" s="181" t="s">
        <v>49</v>
      </c>
      <c r="P21" s="181"/>
      <c r="Q21" s="181" t="s">
        <v>50</v>
      </c>
      <c r="R21" s="181"/>
      <c r="S21" s="79" t="s">
        <v>592</v>
      </c>
      <c r="T21" s="79" t="s">
        <v>56</v>
      </c>
      <c r="U21" s="79" t="s">
        <v>365</v>
      </c>
      <c r="V21" s="79">
        <f>+IF(ISERR(U21/T21*100),"N/A",ROUND(U21/T21*100,2))</f>
        <v>74</v>
      </c>
      <c r="W21" s="80">
        <f>+IF(ISERR(U21/S21*100),"N/A",ROUND(U21/S21*100,2))</f>
        <v>38.950000000000003</v>
      </c>
    </row>
    <row r="22" spans="2:27" ht="56.25" customHeight="1" thickBot="1" x14ac:dyDescent="0.25">
      <c r="B22" s="179" t="s">
        <v>1242</v>
      </c>
      <c r="C22" s="180"/>
      <c r="D22" s="180"/>
      <c r="E22" s="180"/>
      <c r="F22" s="180"/>
      <c r="G22" s="180"/>
      <c r="H22" s="180"/>
      <c r="I22" s="180"/>
      <c r="J22" s="180"/>
      <c r="K22" s="180"/>
      <c r="L22" s="180"/>
      <c r="M22" s="181" t="s">
        <v>733</v>
      </c>
      <c r="N22" s="181"/>
      <c r="O22" s="181" t="s">
        <v>49</v>
      </c>
      <c r="P22" s="181"/>
      <c r="Q22" s="181" t="s">
        <v>50</v>
      </c>
      <c r="R22" s="181"/>
      <c r="S22" s="79" t="s">
        <v>51</v>
      </c>
      <c r="T22" s="79" t="s">
        <v>384</v>
      </c>
      <c r="U22" s="79" t="s">
        <v>1241</v>
      </c>
      <c r="V22" s="79">
        <f>+IF(ISERR(U22/T22*100),"N/A",ROUND(U22/T22*100,2))</f>
        <v>95.71</v>
      </c>
      <c r="W22" s="80">
        <f>+IF(ISERR(U22/S22*100),"N/A",ROUND(U22/S22*100,2))</f>
        <v>33.5</v>
      </c>
    </row>
    <row r="23" spans="2:27" ht="21.75" customHeight="1" thickTop="1" thickBot="1" x14ac:dyDescent="0.25">
      <c r="B23" s="59" t="s">
        <v>60</v>
      </c>
      <c r="C23" s="60"/>
      <c r="D23" s="60"/>
      <c r="E23" s="60"/>
      <c r="F23" s="60"/>
      <c r="G23" s="60"/>
      <c r="H23" s="61"/>
      <c r="I23" s="61"/>
      <c r="J23" s="61"/>
      <c r="K23" s="61"/>
      <c r="L23" s="61"/>
      <c r="M23" s="61"/>
      <c r="N23" s="61"/>
      <c r="O23" s="61"/>
      <c r="P23" s="61"/>
      <c r="Q23" s="61"/>
      <c r="R23" s="61"/>
      <c r="S23" s="61"/>
      <c r="T23" s="61"/>
      <c r="U23" s="61"/>
      <c r="V23" s="61"/>
      <c r="W23" s="62"/>
      <c r="X23" s="70"/>
    </row>
    <row r="24" spans="2:27" ht="29.25" customHeight="1" thickTop="1" thickBot="1" x14ac:dyDescent="0.25">
      <c r="B24" s="163" t="s">
        <v>2650</v>
      </c>
      <c r="C24" s="164"/>
      <c r="D24" s="164"/>
      <c r="E24" s="164"/>
      <c r="F24" s="164"/>
      <c r="G24" s="164"/>
      <c r="H24" s="164"/>
      <c r="I24" s="164"/>
      <c r="J24" s="164"/>
      <c r="K24" s="164"/>
      <c r="L24" s="164"/>
      <c r="M24" s="164"/>
      <c r="N24" s="164"/>
      <c r="O24" s="164"/>
      <c r="P24" s="164"/>
      <c r="Q24" s="165"/>
      <c r="R24" s="81" t="s">
        <v>42</v>
      </c>
      <c r="S24" s="169" t="s">
        <v>43</v>
      </c>
      <c r="T24" s="169"/>
      <c r="U24" s="82" t="s">
        <v>61</v>
      </c>
      <c r="V24" s="170" t="s">
        <v>62</v>
      </c>
      <c r="W24" s="171"/>
    </row>
    <row r="25" spans="2:27" ht="30.75" customHeight="1" thickBot="1" x14ac:dyDescent="0.25">
      <c r="B25" s="166"/>
      <c r="C25" s="167"/>
      <c r="D25" s="167"/>
      <c r="E25" s="167"/>
      <c r="F25" s="167"/>
      <c r="G25" s="167"/>
      <c r="H25" s="167"/>
      <c r="I25" s="167"/>
      <c r="J25" s="167"/>
      <c r="K25" s="167"/>
      <c r="L25" s="167"/>
      <c r="M25" s="167"/>
      <c r="N25" s="167"/>
      <c r="O25" s="167"/>
      <c r="P25" s="167"/>
      <c r="Q25" s="168"/>
      <c r="R25" s="83" t="s">
        <v>63</v>
      </c>
      <c r="S25" s="83" t="s">
        <v>63</v>
      </c>
      <c r="T25" s="83" t="s">
        <v>49</v>
      </c>
      <c r="U25" s="83" t="s">
        <v>63</v>
      </c>
      <c r="V25" s="83" t="s">
        <v>64</v>
      </c>
      <c r="W25" s="84" t="s">
        <v>65</v>
      </c>
      <c r="Y25" s="70"/>
    </row>
    <row r="26" spans="2:27" ht="23.25" customHeight="1" thickBot="1" x14ac:dyDescent="0.25">
      <c r="B26" s="172" t="s">
        <v>66</v>
      </c>
      <c r="C26" s="173"/>
      <c r="D26" s="173"/>
      <c r="E26" s="85" t="s">
        <v>589</v>
      </c>
      <c r="F26" s="85"/>
      <c r="G26" s="85"/>
      <c r="H26" s="86"/>
      <c r="I26" s="86"/>
      <c r="J26" s="86"/>
      <c r="K26" s="86"/>
      <c r="L26" s="86"/>
      <c r="M26" s="86"/>
      <c r="N26" s="86"/>
      <c r="O26" s="86"/>
      <c r="P26" s="87"/>
      <c r="Q26" s="87"/>
      <c r="R26" s="88" t="s">
        <v>1240</v>
      </c>
      <c r="S26" s="88" t="s">
        <v>10</v>
      </c>
      <c r="T26" s="87"/>
      <c r="U26" s="88" t="s">
        <v>129</v>
      </c>
      <c r="V26" s="87"/>
      <c r="W26" s="89">
        <f t="shared" ref="W26:W31" si="0">+IF(ISERR(U26/R26*100),"N/A",ROUND(U26/R26*100,2))</f>
        <v>0</v>
      </c>
    </row>
    <row r="27" spans="2:27" ht="26.25" customHeight="1" x14ac:dyDescent="0.2">
      <c r="B27" s="174" t="s">
        <v>69</v>
      </c>
      <c r="C27" s="175"/>
      <c r="D27" s="175"/>
      <c r="E27" s="90" t="s">
        <v>589</v>
      </c>
      <c r="F27" s="90"/>
      <c r="G27" s="90"/>
      <c r="H27" s="91"/>
      <c r="I27" s="91"/>
      <c r="J27" s="91"/>
      <c r="K27" s="91"/>
      <c r="L27" s="91"/>
      <c r="M27" s="91"/>
      <c r="N27" s="91"/>
      <c r="O27" s="91"/>
      <c r="P27" s="92"/>
      <c r="Q27" s="92"/>
      <c r="R27" s="93" t="s">
        <v>1239</v>
      </c>
      <c r="S27" s="93" t="s">
        <v>129</v>
      </c>
      <c r="T27" s="93">
        <f>+IF(ISERR(S27/R27*100),"N/A",ROUND(S27/R27*100,2))</f>
        <v>0</v>
      </c>
      <c r="U27" s="93" t="s">
        <v>129</v>
      </c>
      <c r="V27" s="93" t="str">
        <f>+IF(ISERR(U27/S27*100),"N/A",ROUND(U27/S27*100,2))</f>
        <v>N/A</v>
      </c>
      <c r="W27" s="94">
        <f t="shared" si="0"/>
        <v>0</v>
      </c>
    </row>
    <row r="28" spans="2:27" ht="23.25" customHeight="1" thickBot="1" x14ac:dyDescent="0.25">
      <c r="B28" s="172" t="s">
        <v>66</v>
      </c>
      <c r="C28" s="173"/>
      <c r="D28" s="173"/>
      <c r="E28" s="85" t="s">
        <v>731</v>
      </c>
      <c r="F28" s="85"/>
      <c r="G28" s="85"/>
      <c r="H28" s="86"/>
      <c r="I28" s="86"/>
      <c r="J28" s="86"/>
      <c r="K28" s="86"/>
      <c r="L28" s="86"/>
      <c r="M28" s="86"/>
      <c r="N28" s="86"/>
      <c r="O28" s="86"/>
      <c r="P28" s="87"/>
      <c r="Q28" s="87"/>
      <c r="R28" s="88" t="s">
        <v>1238</v>
      </c>
      <c r="S28" s="88" t="s">
        <v>10</v>
      </c>
      <c r="T28" s="87"/>
      <c r="U28" s="88" t="s">
        <v>1235</v>
      </c>
      <c r="V28" s="87"/>
      <c r="W28" s="89">
        <f t="shared" si="0"/>
        <v>13.09</v>
      </c>
    </row>
    <row r="29" spans="2:27" ht="26.25" customHeight="1" x14ac:dyDescent="0.2">
      <c r="B29" s="174" t="s">
        <v>69</v>
      </c>
      <c r="C29" s="175"/>
      <c r="D29" s="175"/>
      <c r="E29" s="90" t="s">
        <v>731</v>
      </c>
      <c r="F29" s="90"/>
      <c r="G29" s="90"/>
      <c r="H29" s="91"/>
      <c r="I29" s="91"/>
      <c r="J29" s="91"/>
      <c r="K29" s="91"/>
      <c r="L29" s="91"/>
      <c r="M29" s="91"/>
      <c r="N29" s="91"/>
      <c r="O29" s="91"/>
      <c r="P29" s="92"/>
      <c r="Q29" s="92"/>
      <c r="R29" s="93" t="s">
        <v>1237</v>
      </c>
      <c r="S29" s="93" t="s">
        <v>1236</v>
      </c>
      <c r="T29" s="93">
        <f>+IF(ISERR(S29/R29*100),"N/A",ROUND(S29/R29*100,2))</f>
        <v>17.23</v>
      </c>
      <c r="U29" s="93" t="s">
        <v>1235</v>
      </c>
      <c r="V29" s="93">
        <f>+IF(ISERR(U29/S29*100),"N/A",ROUND(U29/S29*100,2))</f>
        <v>98.02</v>
      </c>
      <c r="W29" s="94">
        <f t="shared" si="0"/>
        <v>16.88</v>
      </c>
    </row>
    <row r="30" spans="2:27" s="143" customFormat="1" ht="23.25" customHeight="1" thickBot="1" x14ac:dyDescent="0.25">
      <c r="B30" s="172" t="s">
        <v>66</v>
      </c>
      <c r="C30" s="173"/>
      <c r="D30" s="173"/>
      <c r="E30" s="141" t="s">
        <v>418</v>
      </c>
      <c r="F30" s="141"/>
      <c r="G30" s="141"/>
      <c r="H30" s="86"/>
      <c r="I30" s="86"/>
      <c r="J30" s="86"/>
      <c r="K30" s="86"/>
      <c r="L30" s="86"/>
      <c r="M30" s="86"/>
      <c r="N30" s="86"/>
      <c r="O30" s="86"/>
      <c r="P30" s="87"/>
      <c r="Q30" s="87"/>
      <c r="R30" s="88">
        <v>0</v>
      </c>
      <c r="S30" s="88" t="s">
        <v>10</v>
      </c>
      <c r="T30" s="87"/>
      <c r="U30" s="88">
        <v>16.30089637</v>
      </c>
      <c r="V30" s="87"/>
      <c r="W30" s="89" t="str">
        <f t="shared" si="0"/>
        <v>N/A</v>
      </c>
    </row>
    <row r="31" spans="2:27" s="143" customFormat="1" ht="26.25" customHeight="1" thickBot="1" x14ac:dyDescent="0.25">
      <c r="B31" s="174" t="s">
        <v>69</v>
      </c>
      <c r="C31" s="175"/>
      <c r="D31" s="175"/>
      <c r="E31" s="142" t="s">
        <v>418</v>
      </c>
      <c r="F31" s="142"/>
      <c r="G31" s="142"/>
      <c r="H31" s="91"/>
      <c r="I31" s="91"/>
      <c r="J31" s="91"/>
      <c r="K31" s="91"/>
      <c r="L31" s="91"/>
      <c r="M31" s="91"/>
      <c r="N31" s="91"/>
      <c r="O31" s="91"/>
      <c r="P31" s="92"/>
      <c r="Q31" s="92"/>
      <c r="R31" s="93">
        <v>0</v>
      </c>
      <c r="S31" s="93">
        <v>200.64553731999999</v>
      </c>
      <c r="T31" s="93" t="str">
        <f>+IF(ISERR(S31/R31*100),"N/A",ROUND(S31/R31*100,2))</f>
        <v>N/A</v>
      </c>
      <c r="U31" s="93">
        <v>16.306404620000002</v>
      </c>
      <c r="V31" s="93">
        <f>+IF(ISERR(U31/S31*100),"N/A",ROUND(U31/S31*100,2))</f>
        <v>8.1300000000000008</v>
      </c>
      <c r="W31" s="94" t="str">
        <f t="shared" si="0"/>
        <v>N/A</v>
      </c>
    </row>
    <row r="32" spans="2:27" ht="22.5" customHeight="1" thickTop="1" thickBot="1" x14ac:dyDescent="0.25">
      <c r="B32" s="59" t="s">
        <v>71</v>
      </c>
      <c r="C32" s="60"/>
      <c r="D32" s="60"/>
      <c r="E32" s="60"/>
      <c r="F32" s="60"/>
      <c r="G32" s="60"/>
      <c r="H32" s="61"/>
      <c r="I32" s="61"/>
      <c r="J32" s="61"/>
      <c r="K32" s="61"/>
      <c r="L32" s="61"/>
      <c r="M32" s="61"/>
      <c r="N32" s="61"/>
      <c r="O32" s="61"/>
      <c r="P32" s="61"/>
      <c r="Q32" s="61"/>
      <c r="R32" s="61"/>
      <c r="S32" s="61"/>
      <c r="T32" s="61"/>
      <c r="U32" s="61"/>
      <c r="V32" s="61"/>
      <c r="W32" s="62"/>
    </row>
    <row r="33" spans="2:23" ht="37.5" customHeight="1" thickTop="1" x14ac:dyDescent="0.2">
      <c r="B33" s="157" t="s">
        <v>2523</v>
      </c>
      <c r="C33" s="158"/>
      <c r="D33" s="158"/>
      <c r="E33" s="158"/>
      <c r="F33" s="158"/>
      <c r="G33" s="158"/>
      <c r="H33" s="158"/>
      <c r="I33" s="158"/>
      <c r="J33" s="158"/>
      <c r="K33" s="158"/>
      <c r="L33" s="158"/>
      <c r="M33" s="158"/>
      <c r="N33" s="158"/>
      <c r="O33" s="158"/>
      <c r="P33" s="158"/>
      <c r="Q33" s="158"/>
      <c r="R33" s="158"/>
      <c r="S33" s="158"/>
      <c r="T33" s="158"/>
      <c r="U33" s="158"/>
      <c r="V33" s="158"/>
      <c r="W33" s="159"/>
    </row>
    <row r="34" spans="2:23" ht="91.5" customHeight="1" thickBot="1" x14ac:dyDescent="0.25">
      <c r="B34" s="176"/>
      <c r="C34" s="177"/>
      <c r="D34" s="177"/>
      <c r="E34" s="177"/>
      <c r="F34" s="177"/>
      <c r="G34" s="177"/>
      <c r="H34" s="177"/>
      <c r="I34" s="177"/>
      <c r="J34" s="177"/>
      <c r="K34" s="177"/>
      <c r="L34" s="177"/>
      <c r="M34" s="177"/>
      <c r="N34" s="177"/>
      <c r="O34" s="177"/>
      <c r="P34" s="177"/>
      <c r="Q34" s="177"/>
      <c r="R34" s="177"/>
      <c r="S34" s="177"/>
      <c r="T34" s="177"/>
      <c r="U34" s="177"/>
      <c r="V34" s="177"/>
      <c r="W34" s="178"/>
    </row>
    <row r="35" spans="2:23" ht="37.5" customHeight="1" thickTop="1" x14ac:dyDescent="0.2">
      <c r="B35" s="157" t="s">
        <v>2524</v>
      </c>
      <c r="C35" s="158"/>
      <c r="D35" s="158"/>
      <c r="E35" s="158"/>
      <c r="F35" s="158"/>
      <c r="G35" s="158"/>
      <c r="H35" s="158"/>
      <c r="I35" s="158"/>
      <c r="J35" s="158"/>
      <c r="K35" s="158"/>
      <c r="L35" s="158"/>
      <c r="M35" s="158"/>
      <c r="N35" s="158"/>
      <c r="O35" s="158"/>
      <c r="P35" s="158"/>
      <c r="Q35" s="158"/>
      <c r="R35" s="158"/>
      <c r="S35" s="158"/>
      <c r="T35" s="158"/>
      <c r="U35" s="158"/>
      <c r="V35" s="158"/>
      <c r="W35" s="159"/>
    </row>
    <row r="36" spans="2:23" ht="103.5" customHeight="1" thickBot="1" x14ac:dyDescent="0.25">
      <c r="B36" s="176"/>
      <c r="C36" s="177"/>
      <c r="D36" s="177"/>
      <c r="E36" s="177"/>
      <c r="F36" s="177"/>
      <c r="G36" s="177"/>
      <c r="H36" s="177"/>
      <c r="I36" s="177"/>
      <c r="J36" s="177"/>
      <c r="K36" s="177"/>
      <c r="L36" s="177"/>
      <c r="M36" s="177"/>
      <c r="N36" s="177"/>
      <c r="O36" s="177"/>
      <c r="P36" s="177"/>
      <c r="Q36" s="177"/>
      <c r="R36" s="177"/>
      <c r="S36" s="177"/>
      <c r="T36" s="177"/>
      <c r="U36" s="177"/>
      <c r="V36" s="177"/>
      <c r="W36" s="178"/>
    </row>
    <row r="37" spans="2:23" ht="37.5" customHeight="1" thickTop="1" x14ac:dyDescent="0.2">
      <c r="B37" s="157" t="s">
        <v>2525</v>
      </c>
      <c r="C37" s="158"/>
      <c r="D37" s="158"/>
      <c r="E37" s="158"/>
      <c r="F37" s="158"/>
      <c r="G37" s="158"/>
      <c r="H37" s="158"/>
      <c r="I37" s="158"/>
      <c r="J37" s="158"/>
      <c r="K37" s="158"/>
      <c r="L37" s="158"/>
      <c r="M37" s="158"/>
      <c r="N37" s="158"/>
      <c r="O37" s="158"/>
      <c r="P37" s="158"/>
      <c r="Q37" s="158"/>
      <c r="R37" s="158"/>
      <c r="S37" s="158"/>
      <c r="T37" s="158"/>
      <c r="U37" s="158"/>
      <c r="V37" s="158"/>
      <c r="W37" s="159"/>
    </row>
    <row r="38" spans="2:23" ht="74.25" customHeight="1" thickBot="1" x14ac:dyDescent="0.25">
      <c r="B38" s="160"/>
      <c r="C38" s="161"/>
      <c r="D38" s="161"/>
      <c r="E38" s="161"/>
      <c r="F38" s="161"/>
      <c r="G38" s="161"/>
      <c r="H38" s="161"/>
      <c r="I38" s="161"/>
      <c r="J38" s="161"/>
      <c r="K38" s="161"/>
      <c r="L38" s="161"/>
      <c r="M38" s="161"/>
      <c r="N38" s="161"/>
      <c r="O38" s="161"/>
      <c r="P38" s="161"/>
      <c r="Q38" s="161"/>
      <c r="R38" s="161"/>
      <c r="S38" s="161"/>
      <c r="T38" s="161"/>
      <c r="U38" s="161"/>
      <c r="V38" s="161"/>
      <c r="W38" s="162"/>
    </row>
  </sheetData>
  <mergeCells count="59">
    <mergeCell ref="S24:T24"/>
    <mergeCell ref="B35:W36"/>
    <mergeCell ref="B37:W38"/>
    <mergeCell ref="V24:W24"/>
    <mergeCell ref="B26:D26"/>
    <mergeCell ref="B27:D27"/>
    <mergeCell ref="B28:D28"/>
    <mergeCell ref="B29:D29"/>
    <mergeCell ref="B33:W34"/>
    <mergeCell ref="B30:D30"/>
    <mergeCell ref="B31:D31"/>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4" min="1" max="22"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1270</v>
      </c>
      <c r="D4" s="209" t="s">
        <v>1269</v>
      </c>
      <c r="E4" s="209"/>
      <c r="F4" s="209"/>
      <c r="G4" s="209"/>
      <c r="H4" s="210"/>
      <c r="J4" s="211" t="s">
        <v>6</v>
      </c>
      <c r="K4" s="209"/>
      <c r="L4" s="64" t="s">
        <v>1268</v>
      </c>
      <c r="M4" s="212" t="s">
        <v>1267</v>
      </c>
      <c r="N4" s="212"/>
      <c r="O4" s="212"/>
      <c r="P4" s="212"/>
      <c r="Q4" s="213"/>
      <c r="R4" s="65"/>
      <c r="S4" s="214" t="s">
        <v>2342</v>
      </c>
      <c r="T4" s="215"/>
      <c r="U4" s="215"/>
      <c r="V4" s="202" t="s">
        <v>1266</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1258</v>
      </c>
      <c r="D6" s="198" t="s">
        <v>1265</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1264</v>
      </c>
      <c r="K8" s="71" t="s">
        <v>1263</v>
      </c>
      <c r="L8" s="71" t="s">
        <v>91</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10</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1262</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1261</v>
      </c>
      <c r="C21" s="180"/>
      <c r="D21" s="180"/>
      <c r="E21" s="180"/>
      <c r="F21" s="180"/>
      <c r="G21" s="180"/>
      <c r="H21" s="180"/>
      <c r="I21" s="180"/>
      <c r="J21" s="180"/>
      <c r="K21" s="180"/>
      <c r="L21" s="180"/>
      <c r="M21" s="181" t="s">
        <v>1258</v>
      </c>
      <c r="N21" s="181"/>
      <c r="O21" s="181" t="s">
        <v>49</v>
      </c>
      <c r="P21" s="181"/>
      <c r="Q21" s="181" t="s">
        <v>50</v>
      </c>
      <c r="R21" s="181"/>
      <c r="S21" s="79" t="s">
        <v>51</v>
      </c>
      <c r="T21" s="79" t="s">
        <v>129</v>
      </c>
      <c r="U21" s="79" t="s">
        <v>129</v>
      </c>
      <c r="V21" s="79" t="str">
        <f>+IF(ISERR(U21/T21*100),"N/A",ROUND(U21/T21*100,2))</f>
        <v>N/A</v>
      </c>
      <c r="W21" s="80">
        <f>+IF(ISERR(U21/S21*100),"N/A",ROUND(U21/S21*100,2))</f>
        <v>0</v>
      </c>
    </row>
    <row r="22" spans="2:27" ht="56.25" customHeight="1" x14ac:dyDescent="0.2">
      <c r="B22" s="179" t="s">
        <v>1260</v>
      </c>
      <c r="C22" s="180"/>
      <c r="D22" s="180"/>
      <c r="E22" s="180"/>
      <c r="F22" s="180"/>
      <c r="G22" s="180"/>
      <c r="H22" s="180"/>
      <c r="I22" s="180"/>
      <c r="J22" s="180"/>
      <c r="K22" s="180"/>
      <c r="L22" s="180"/>
      <c r="M22" s="181" t="s">
        <v>1258</v>
      </c>
      <c r="N22" s="181"/>
      <c r="O22" s="181" t="s">
        <v>49</v>
      </c>
      <c r="P22" s="181"/>
      <c r="Q22" s="181" t="s">
        <v>50</v>
      </c>
      <c r="R22" s="181"/>
      <c r="S22" s="79" t="s">
        <v>51</v>
      </c>
      <c r="T22" s="79" t="s">
        <v>129</v>
      </c>
      <c r="U22" s="79" t="s">
        <v>129</v>
      </c>
      <c r="V22" s="79" t="str">
        <f>+IF(ISERR(U22/T22*100),"N/A",ROUND(U22/T22*100,2))</f>
        <v>N/A</v>
      </c>
      <c r="W22" s="80">
        <f>+IF(ISERR(U22/S22*100),"N/A",ROUND(U22/S22*100,2))</f>
        <v>0</v>
      </c>
    </row>
    <row r="23" spans="2:27" ht="56.25" customHeight="1" thickBot="1" x14ac:dyDescent="0.25">
      <c r="B23" s="179" t="s">
        <v>1259</v>
      </c>
      <c r="C23" s="180"/>
      <c r="D23" s="180"/>
      <c r="E23" s="180"/>
      <c r="F23" s="180"/>
      <c r="G23" s="180"/>
      <c r="H23" s="180"/>
      <c r="I23" s="180"/>
      <c r="J23" s="180"/>
      <c r="K23" s="180"/>
      <c r="L23" s="180"/>
      <c r="M23" s="181" t="s">
        <v>1258</v>
      </c>
      <c r="N23" s="181"/>
      <c r="O23" s="181" t="s">
        <v>49</v>
      </c>
      <c r="P23" s="181"/>
      <c r="Q23" s="181" t="s">
        <v>50</v>
      </c>
      <c r="R23" s="181"/>
      <c r="S23" s="79" t="s">
        <v>51</v>
      </c>
      <c r="T23" s="79" t="s">
        <v>129</v>
      </c>
      <c r="U23" s="79" t="s">
        <v>129</v>
      </c>
      <c r="V23" s="79" t="str">
        <f>+IF(ISERR(U23/T23*100),"N/A",ROUND(U23/T23*100,2))</f>
        <v>N/A</v>
      </c>
      <c r="W23" s="80">
        <f>+IF(ISERR(U23/S23*100),"N/A",ROUND(U23/S23*100,2))</f>
        <v>0</v>
      </c>
    </row>
    <row r="24" spans="2:27" ht="21.75" customHeight="1" thickTop="1" thickBot="1" x14ac:dyDescent="0.25">
      <c r="B24" s="59" t="s">
        <v>60</v>
      </c>
      <c r="C24" s="60"/>
      <c r="D24" s="60"/>
      <c r="E24" s="60"/>
      <c r="F24" s="60"/>
      <c r="G24" s="60"/>
      <c r="H24" s="61"/>
      <c r="I24" s="61"/>
      <c r="J24" s="61"/>
      <c r="K24" s="61"/>
      <c r="L24" s="61"/>
      <c r="M24" s="61"/>
      <c r="N24" s="61"/>
      <c r="O24" s="61"/>
      <c r="P24" s="61"/>
      <c r="Q24" s="61"/>
      <c r="R24" s="61"/>
      <c r="S24" s="61"/>
      <c r="T24" s="61"/>
      <c r="U24" s="61"/>
      <c r="V24" s="61"/>
      <c r="W24" s="62"/>
      <c r="X24" s="70"/>
    </row>
    <row r="25" spans="2:27" ht="29.25" customHeight="1" thickTop="1" thickBot="1" x14ac:dyDescent="0.25">
      <c r="B25" s="163" t="s">
        <v>2650</v>
      </c>
      <c r="C25" s="164"/>
      <c r="D25" s="164"/>
      <c r="E25" s="164"/>
      <c r="F25" s="164"/>
      <c r="G25" s="164"/>
      <c r="H25" s="164"/>
      <c r="I25" s="164"/>
      <c r="J25" s="164"/>
      <c r="K25" s="164"/>
      <c r="L25" s="164"/>
      <c r="M25" s="164"/>
      <c r="N25" s="164"/>
      <c r="O25" s="164"/>
      <c r="P25" s="164"/>
      <c r="Q25" s="165"/>
      <c r="R25" s="81" t="s">
        <v>42</v>
      </c>
      <c r="S25" s="169" t="s">
        <v>43</v>
      </c>
      <c r="T25" s="169"/>
      <c r="U25" s="82" t="s">
        <v>61</v>
      </c>
      <c r="V25" s="170" t="s">
        <v>62</v>
      </c>
      <c r="W25" s="171"/>
    </row>
    <row r="26" spans="2:27" ht="30.75" customHeight="1" thickBot="1" x14ac:dyDescent="0.25">
      <c r="B26" s="166"/>
      <c r="C26" s="167"/>
      <c r="D26" s="167"/>
      <c r="E26" s="167"/>
      <c r="F26" s="167"/>
      <c r="G26" s="167"/>
      <c r="H26" s="167"/>
      <c r="I26" s="167"/>
      <c r="J26" s="167"/>
      <c r="K26" s="167"/>
      <c r="L26" s="167"/>
      <c r="M26" s="167"/>
      <c r="N26" s="167"/>
      <c r="O26" s="167"/>
      <c r="P26" s="167"/>
      <c r="Q26" s="168"/>
      <c r="R26" s="83" t="s">
        <v>63</v>
      </c>
      <c r="S26" s="83" t="s">
        <v>63</v>
      </c>
      <c r="T26" s="83" t="s">
        <v>49</v>
      </c>
      <c r="U26" s="83" t="s">
        <v>63</v>
      </c>
      <c r="V26" s="83" t="s">
        <v>64</v>
      </c>
      <c r="W26" s="84" t="s">
        <v>65</v>
      </c>
      <c r="Y26" s="70"/>
    </row>
    <row r="27" spans="2:27" ht="23.25" customHeight="1" thickBot="1" x14ac:dyDescent="0.25">
      <c r="B27" s="172" t="s">
        <v>66</v>
      </c>
      <c r="C27" s="173"/>
      <c r="D27" s="173"/>
      <c r="E27" s="85" t="s">
        <v>1256</v>
      </c>
      <c r="F27" s="85"/>
      <c r="G27" s="85"/>
      <c r="H27" s="86"/>
      <c r="I27" s="86"/>
      <c r="J27" s="86"/>
      <c r="K27" s="86"/>
      <c r="L27" s="86"/>
      <c r="M27" s="86"/>
      <c r="N27" s="86"/>
      <c r="O27" s="86"/>
      <c r="P27" s="87"/>
      <c r="Q27" s="87"/>
      <c r="R27" s="88" t="s">
        <v>1257</v>
      </c>
      <c r="S27" s="88" t="s">
        <v>10</v>
      </c>
      <c r="T27" s="87"/>
      <c r="U27" s="88" t="s">
        <v>129</v>
      </c>
      <c r="V27" s="87"/>
      <c r="W27" s="89">
        <f>+IF(ISERR(U27/R27*100),"N/A",ROUND(U27/R27*100,2))</f>
        <v>0</v>
      </c>
    </row>
    <row r="28" spans="2:27" ht="26.25" customHeight="1" thickBot="1" x14ac:dyDescent="0.25">
      <c r="B28" s="174" t="s">
        <v>69</v>
      </c>
      <c r="C28" s="175"/>
      <c r="D28" s="175"/>
      <c r="E28" s="90" t="s">
        <v>1256</v>
      </c>
      <c r="F28" s="90"/>
      <c r="G28" s="90"/>
      <c r="H28" s="91"/>
      <c r="I28" s="91"/>
      <c r="J28" s="91"/>
      <c r="K28" s="91"/>
      <c r="L28" s="91"/>
      <c r="M28" s="91"/>
      <c r="N28" s="91"/>
      <c r="O28" s="91"/>
      <c r="P28" s="92"/>
      <c r="Q28" s="92"/>
      <c r="R28" s="93" t="s">
        <v>1255</v>
      </c>
      <c r="S28" s="93" t="s">
        <v>129</v>
      </c>
      <c r="T28" s="93">
        <f>+IF(ISERR(S28/R28*100),"N/A",ROUND(S28/R28*100,2))</f>
        <v>0</v>
      </c>
      <c r="U28" s="93" t="s">
        <v>129</v>
      </c>
      <c r="V28" s="93" t="str">
        <f>+IF(ISERR(U28/S28*100),"N/A",ROUND(U28/S28*100,2))</f>
        <v>N/A</v>
      </c>
      <c r="W28" s="94">
        <f>+IF(ISERR(U28/R28*100),"N/A",ROUND(U28/R28*100,2))</f>
        <v>0</v>
      </c>
    </row>
    <row r="29" spans="2:27" ht="22.5" customHeight="1" thickTop="1" thickBot="1" x14ac:dyDescent="0.25">
      <c r="B29" s="59" t="s">
        <v>71</v>
      </c>
      <c r="C29" s="60"/>
      <c r="D29" s="60"/>
      <c r="E29" s="60"/>
      <c r="F29" s="60"/>
      <c r="G29" s="60"/>
      <c r="H29" s="61"/>
      <c r="I29" s="61"/>
      <c r="J29" s="61"/>
      <c r="K29" s="61"/>
      <c r="L29" s="61"/>
      <c r="M29" s="61"/>
      <c r="N29" s="61"/>
      <c r="O29" s="61"/>
      <c r="P29" s="61"/>
      <c r="Q29" s="61"/>
      <c r="R29" s="61"/>
      <c r="S29" s="61"/>
      <c r="T29" s="61"/>
      <c r="U29" s="61"/>
      <c r="V29" s="61"/>
      <c r="W29" s="62"/>
    </row>
    <row r="30" spans="2:27" ht="37.5" customHeight="1" thickTop="1" x14ac:dyDescent="0.2">
      <c r="B30" s="157" t="s">
        <v>2520</v>
      </c>
      <c r="C30" s="158"/>
      <c r="D30" s="158"/>
      <c r="E30" s="158"/>
      <c r="F30" s="158"/>
      <c r="G30" s="158"/>
      <c r="H30" s="158"/>
      <c r="I30" s="158"/>
      <c r="J30" s="158"/>
      <c r="K30" s="158"/>
      <c r="L30" s="158"/>
      <c r="M30" s="158"/>
      <c r="N30" s="158"/>
      <c r="O30" s="158"/>
      <c r="P30" s="158"/>
      <c r="Q30" s="158"/>
      <c r="R30" s="158"/>
      <c r="S30" s="158"/>
      <c r="T30" s="158"/>
      <c r="U30" s="158"/>
      <c r="V30" s="158"/>
      <c r="W30" s="159"/>
    </row>
    <row r="31" spans="2:27" ht="77.2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2521</v>
      </c>
      <c r="C32" s="158"/>
      <c r="D32" s="158"/>
      <c r="E32" s="158"/>
      <c r="F32" s="158"/>
      <c r="G32" s="158"/>
      <c r="H32" s="158"/>
      <c r="I32" s="158"/>
      <c r="J32" s="158"/>
      <c r="K32" s="158"/>
      <c r="L32" s="158"/>
      <c r="M32" s="158"/>
      <c r="N32" s="158"/>
      <c r="O32" s="158"/>
      <c r="P32" s="158"/>
      <c r="Q32" s="158"/>
      <c r="R32" s="158"/>
      <c r="S32" s="158"/>
      <c r="T32" s="158"/>
      <c r="U32" s="158"/>
      <c r="V32" s="158"/>
      <c r="W32" s="159"/>
    </row>
    <row r="33" spans="2:23" ht="39" customHeight="1"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row r="34" spans="2:23" ht="37.5" customHeight="1" thickTop="1" x14ac:dyDescent="0.2">
      <c r="B34" s="157" t="s">
        <v>2522</v>
      </c>
      <c r="C34" s="158"/>
      <c r="D34" s="158"/>
      <c r="E34" s="158"/>
      <c r="F34" s="158"/>
      <c r="G34" s="158"/>
      <c r="H34" s="158"/>
      <c r="I34" s="158"/>
      <c r="J34" s="158"/>
      <c r="K34" s="158"/>
      <c r="L34" s="158"/>
      <c r="M34" s="158"/>
      <c r="N34" s="158"/>
      <c r="O34" s="158"/>
      <c r="P34" s="158"/>
      <c r="Q34" s="158"/>
      <c r="R34" s="158"/>
      <c r="S34" s="158"/>
      <c r="T34" s="158"/>
      <c r="U34" s="158"/>
      <c r="V34" s="158"/>
      <c r="W34" s="159"/>
    </row>
    <row r="35" spans="2:23" ht="36.75" customHeight="1" thickBot="1" x14ac:dyDescent="0.25">
      <c r="B35" s="160"/>
      <c r="C35" s="161"/>
      <c r="D35" s="161"/>
      <c r="E35" s="161"/>
      <c r="F35" s="161"/>
      <c r="G35" s="161"/>
      <c r="H35" s="161"/>
      <c r="I35" s="161"/>
      <c r="J35" s="161"/>
      <c r="K35" s="161"/>
      <c r="L35" s="161"/>
      <c r="M35" s="161"/>
      <c r="N35" s="161"/>
      <c r="O35" s="161"/>
      <c r="P35" s="161"/>
      <c r="Q35" s="161"/>
      <c r="R35" s="161"/>
      <c r="S35" s="161"/>
      <c r="T35" s="161"/>
      <c r="U35" s="161"/>
      <c r="V35" s="161"/>
      <c r="W35" s="162"/>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1289</v>
      </c>
      <c r="D4" s="209" t="s">
        <v>1288</v>
      </c>
      <c r="E4" s="209"/>
      <c r="F4" s="209"/>
      <c r="G4" s="209"/>
      <c r="H4" s="210"/>
      <c r="J4" s="211" t="s">
        <v>6</v>
      </c>
      <c r="K4" s="209"/>
      <c r="L4" s="64" t="s">
        <v>197</v>
      </c>
      <c r="M4" s="212" t="s">
        <v>1287</v>
      </c>
      <c r="N4" s="212"/>
      <c r="O4" s="212"/>
      <c r="P4" s="212"/>
      <c r="Q4" s="213"/>
      <c r="R4" s="65"/>
      <c r="S4" s="214" t="s">
        <v>2342</v>
      </c>
      <c r="T4" s="215"/>
      <c r="U4" s="215"/>
      <c r="V4" s="202" t="s">
        <v>1274</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529</v>
      </c>
      <c r="D6" s="198" t="s">
        <v>1286</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1285</v>
      </c>
      <c r="K8" s="71" t="s">
        <v>1284</v>
      </c>
      <c r="L8" s="71" t="s">
        <v>1283</v>
      </c>
      <c r="M8" s="71" t="s">
        <v>1282</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1281</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1280</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1279</v>
      </c>
      <c r="C21" s="180"/>
      <c r="D21" s="180"/>
      <c r="E21" s="180"/>
      <c r="F21" s="180"/>
      <c r="G21" s="180"/>
      <c r="H21" s="180"/>
      <c r="I21" s="180"/>
      <c r="J21" s="180"/>
      <c r="K21" s="180"/>
      <c r="L21" s="180"/>
      <c r="M21" s="181" t="s">
        <v>529</v>
      </c>
      <c r="N21" s="181"/>
      <c r="O21" s="181" t="s">
        <v>49</v>
      </c>
      <c r="P21" s="181"/>
      <c r="Q21" s="181" t="s">
        <v>50</v>
      </c>
      <c r="R21" s="181"/>
      <c r="S21" s="79" t="s">
        <v>51</v>
      </c>
      <c r="T21" s="79" t="s">
        <v>1278</v>
      </c>
      <c r="U21" s="79" t="s">
        <v>1277</v>
      </c>
      <c r="V21" s="79">
        <f>+IF(ISERR(U21/T21*100),"N/A",ROUND(U21/T21*100,2))</f>
        <v>90.95</v>
      </c>
      <c r="W21" s="80">
        <f>+IF(ISERR(U21/S21*100),"N/A",ROUND(U21/S21*100,2))</f>
        <v>46.52</v>
      </c>
    </row>
    <row r="22" spans="2:27" ht="56.25" customHeight="1" thickBot="1" x14ac:dyDescent="0.25">
      <c r="B22" s="179" t="s">
        <v>1276</v>
      </c>
      <c r="C22" s="180"/>
      <c r="D22" s="180"/>
      <c r="E22" s="180"/>
      <c r="F22" s="180"/>
      <c r="G22" s="180"/>
      <c r="H22" s="180"/>
      <c r="I22" s="180"/>
      <c r="J22" s="180"/>
      <c r="K22" s="180"/>
      <c r="L22" s="180"/>
      <c r="M22" s="181" t="s">
        <v>529</v>
      </c>
      <c r="N22" s="181"/>
      <c r="O22" s="181" t="s">
        <v>49</v>
      </c>
      <c r="P22" s="181"/>
      <c r="Q22" s="181" t="s">
        <v>50</v>
      </c>
      <c r="R22" s="181"/>
      <c r="S22" s="79" t="s">
        <v>51</v>
      </c>
      <c r="T22" s="79" t="s">
        <v>1275</v>
      </c>
      <c r="U22" s="79" t="s">
        <v>230</v>
      </c>
      <c r="V22" s="79">
        <f>+IF(ISERR(U22/T22*100),"N/A",ROUND(U22/T22*100,2))</f>
        <v>158.13</v>
      </c>
      <c r="W22" s="80">
        <f>+IF(ISERR(U22/S22*100),"N/A",ROUND(U22/S22*100,2))</f>
        <v>80</v>
      </c>
    </row>
    <row r="23" spans="2:27" ht="21.75" customHeight="1" thickTop="1" thickBot="1" x14ac:dyDescent="0.25">
      <c r="B23" s="59" t="s">
        <v>60</v>
      </c>
      <c r="C23" s="60"/>
      <c r="D23" s="60"/>
      <c r="E23" s="60"/>
      <c r="F23" s="60"/>
      <c r="G23" s="60"/>
      <c r="H23" s="61"/>
      <c r="I23" s="61"/>
      <c r="J23" s="61"/>
      <c r="K23" s="61"/>
      <c r="L23" s="61"/>
      <c r="M23" s="61"/>
      <c r="N23" s="61"/>
      <c r="O23" s="61"/>
      <c r="P23" s="61"/>
      <c r="Q23" s="61"/>
      <c r="R23" s="61"/>
      <c r="S23" s="61"/>
      <c r="T23" s="61"/>
      <c r="U23" s="61"/>
      <c r="V23" s="61"/>
      <c r="W23" s="62"/>
      <c r="X23" s="70"/>
    </row>
    <row r="24" spans="2:27" ht="29.25" customHeight="1" thickTop="1" thickBot="1" x14ac:dyDescent="0.25">
      <c r="B24" s="163" t="s">
        <v>2650</v>
      </c>
      <c r="C24" s="164"/>
      <c r="D24" s="164"/>
      <c r="E24" s="164"/>
      <c r="F24" s="164"/>
      <c r="G24" s="164"/>
      <c r="H24" s="164"/>
      <c r="I24" s="164"/>
      <c r="J24" s="164"/>
      <c r="K24" s="164"/>
      <c r="L24" s="164"/>
      <c r="M24" s="164"/>
      <c r="N24" s="164"/>
      <c r="O24" s="164"/>
      <c r="P24" s="164"/>
      <c r="Q24" s="165"/>
      <c r="R24" s="81" t="s">
        <v>42</v>
      </c>
      <c r="S24" s="169" t="s">
        <v>43</v>
      </c>
      <c r="T24" s="169"/>
      <c r="U24" s="82" t="s">
        <v>61</v>
      </c>
      <c r="V24" s="170" t="s">
        <v>62</v>
      </c>
      <c r="W24" s="171"/>
    </row>
    <row r="25" spans="2:27" ht="30.75" customHeight="1" thickBot="1" x14ac:dyDescent="0.25">
      <c r="B25" s="166"/>
      <c r="C25" s="167"/>
      <c r="D25" s="167"/>
      <c r="E25" s="167"/>
      <c r="F25" s="167"/>
      <c r="G25" s="167"/>
      <c r="H25" s="167"/>
      <c r="I25" s="167"/>
      <c r="J25" s="167"/>
      <c r="K25" s="167"/>
      <c r="L25" s="167"/>
      <c r="M25" s="167"/>
      <c r="N25" s="167"/>
      <c r="O25" s="167"/>
      <c r="P25" s="167"/>
      <c r="Q25" s="168"/>
      <c r="R25" s="83" t="s">
        <v>63</v>
      </c>
      <c r="S25" s="83" t="s">
        <v>63</v>
      </c>
      <c r="T25" s="83" t="s">
        <v>49</v>
      </c>
      <c r="U25" s="83" t="s">
        <v>63</v>
      </c>
      <c r="V25" s="83" t="s">
        <v>64</v>
      </c>
      <c r="W25" s="84" t="s">
        <v>65</v>
      </c>
      <c r="Y25" s="70"/>
    </row>
    <row r="26" spans="2:27" ht="23.25" customHeight="1" thickBot="1" x14ac:dyDescent="0.25">
      <c r="B26" s="172" t="s">
        <v>66</v>
      </c>
      <c r="C26" s="173"/>
      <c r="D26" s="173"/>
      <c r="E26" s="85" t="s">
        <v>497</v>
      </c>
      <c r="F26" s="85"/>
      <c r="G26" s="85"/>
      <c r="H26" s="86"/>
      <c r="I26" s="86"/>
      <c r="J26" s="86"/>
      <c r="K26" s="86"/>
      <c r="L26" s="86"/>
      <c r="M26" s="86"/>
      <c r="N26" s="86"/>
      <c r="O26" s="86"/>
      <c r="P26" s="87"/>
      <c r="Q26" s="87"/>
      <c r="R26" s="88" t="s">
        <v>1274</v>
      </c>
      <c r="S26" s="88" t="s">
        <v>10</v>
      </c>
      <c r="T26" s="87"/>
      <c r="U26" s="88" t="s">
        <v>1271</v>
      </c>
      <c r="V26" s="87"/>
      <c r="W26" s="89">
        <f>+IF(ISERR(U26/R26*100),"N/A",ROUND(U26/R26*100,2))</f>
        <v>49.18</v>
      </c>
    </row>
    <row r="27" spans="2:27" ht="26.25" customHeight="1" thickBot="1" x14ac:dyDescent="0.25">
      <c r="B27" s="174" t="s">
        <v>69</v>
      </c>
      <c r="C27" s="175"/>
      <c r="D27" s="175"/>
      <c r="E27" s="90" t="s">
        <v>497</v>
      </c>
      <c r="F27" s="90"/>
      <c r="G27" s="90"/>
      <c r="H27" s="91"/>
      <c r="I27" s="91"/>
      <c r="J27" s="91"/>
      <c r="K27" s="91"/>
      <c r="L27" s="91"/>
      <c r="M27" s="91"/>
      <c r="N27" s="91"/>
      <c r="O27" s="91"/>
      <c r="P27" s="92"/>
      <c r="Q27" s="92"/>
      <c r="R27" s="93" t="s">
        <v>1273</v>
      </c>
      <c r="S27" s="93" t="s">
        <v>1272</v>
      </c>
      <c r="T27" s="93">
        <f>+IF(ISERR(S27/R27*100),"N/A",ROUND(S27/R27*100,2))</f>
        <v>50.29</v>
      </c>
      <c r="U27" s="93" t="s">
        <v>1271</v>
      </c>
      <c r="V27" s="93">
        <f>+IF(ISERR(U27/S27*100),"N/A",ROUND(U27/S27*100,2))</f>
        <v>97.86</v>
      </c>
      <c r="W27" s="94">
        <f>+IF(ISERR(U27/R27*100),"N/A",ROUND(U27/R27*100,2))</f>
        <v>49.21</v>
      </c>
    </row>
    <row r="28" spans="2:27" ht="22.5" customHeight="1" thickTop="1" thickBot="1" x14ac:dyDescent="0.25">
      <c r="B28" s="59" t="s">
        <v>71</v>
      </c>
      <c r="C28" s="60"/>
      <c r="D28" s="60"/>
      <c r="E28" s="60"/>
      <c r="F28" s="60"/>
      <c r="G28" s="60"/>
      <c r="H28" s="61"/>
      <c r="I28" s="61"/>
      <c r="J28" s="61"/>
      <c r="K28" s="61"/>
      <c r="L28" s="61"/>
      <c r="M28" s="61"/>
      <c r="N28" s="61"/>
      <c r="O28" s="61"/>
      <c r="P28" s="61"/>
      <c r="Q28" s="61"/>
      <c r="R28" s="61"/>
      <c r="S28" s="61"/>
      <c r="T28" s="61"/>
      <c r="U28" s="61"/>
      <c r="V28" s="61"/>
      <c r="W28" s="62"/>
    </row>
    <row r="29" spans="2:27" ht="37.5" customHeight="1" thickTop="1" x14ac:dyDescent="0.2">
      <c r="B29" s="157" t="s">
        <v>2517</v>
      </c>
      <c r="C29" s="158"/>
      <c r="D29" s="158"/>
      <c r="E29" s="158"/>
      <c r="F29" s="158"/>
      <c r="G29" s="158"/>
      <c r="H29" s="158"/>
      <c r="I29" s="158"/>
      <c r="J29" s="158"/>
      <c r="K29" s="158"/>
      <c r="L29" s="158"/>
      <c r="M29" s="158"/>
      <c r="N29" s="158"/>
      <c r="O29" s="158"/>
      <c r="P29" s="158"/>
      <c r="Q29" s="158"/>
      <c r="R29" s="158"/>
      <c r="S29" s="158"/>
      <c r="T29" s="158"/>
      <c r="U29" s="158"/>
      <c r="V29" s="158"/>
      <c r="W29" s="159"/>
    </row>
    <row r="30" spans="2:27" ht="123.75" customHeight="1" thickBot="1" x14ac:dyDescent="0.25">
      <c r="B30" s="176"/>
      <c r="C30" s="177"/>
      <c r="D30" s="177"/>
      <c r="E30" s="177"/>
      <c r="F30" s="177"/>
      <c r="G30" s="177"/>
      <c r="H30" s="177"/>
      <c r="I30" s="177"/>
      <c r="J30" s="177"/>
      <c r="K30" s="177"/>
      <c r="L30" s="177"/>
      <c r="M30" s="177"/>
      <c r="N30" s="177"/>
      <c r="O30" s="177"/>
      <c r="P30" s="177"/>
      <c r="Q30" s="177"/>
      <c r="R30" s="177"/>
      <c r="S30" s="177"/>
      <c r="T30" s="177"/>
      <c r="U30" s="177"/>
      <c r="V30" s="177"/>
      <c r="W30" s="178"/>
    </row>
    <row r="31" spans="2:27" ht="37.5" customHeight="1" thickTop="1" x14ac:dyDescent="0.2">
      <c r="B31" s="157" t="s">
        <v>2518</v>
      </c>
      <c r="C31" s="158"/>
      <c r="D31" s="158"/>
      <c r="E31" s="158"/>
      <c r="F31" s="158"/>
      <c r="G31" s="158"/>
      <c r="H31" s="158"/>
      <c r="I31" s="158"/>
      <c r="J31" s="158"/>
      <c r="K31" s="158"/>
      <c r="L31" s="158"/>
      <c r="M31" s="158"/>
      <c r="N31" s="158"/>
      <c r="O31" s="158"/>
      <c r="P31" s="158"/>
      <c r="Q31" s="158"/>
      <c r="R31" s="158"/>
      <c r="S31" s="158"/>
      <c r="T31" s="158"/>
      <c r="U31" s="158"/>
      <c r="V31" s="158"/>
      <c r="W31" s="159"/>
    </row>
    <row r="32" spans="2:27" ht="60" customHeight="1" thickBot="1" x14ac:dyDescent="0.25">
      <c r="B32" s="176"/>
      <c r="C32" s="177"/>
      <c r="D32" s="177"/>
      <c r="E32" s="177"/>
      <c r="F32" s="177"/>
      <c r="G32" s="177"/>
      <c r="H32" s="177"/>
      <c r="I32" s="177"/>
      <c r="J32" s="177"/>
      <c r="K32" s="177"/>
      <c r="L32" s="177"/>
      <c r="M32" s="177"/>
      <c r="N32" s="177"/>
      <c r="O32" s="177"/>
      <c r="P32" s="177"/>
      <c r="Q32" s="177"/>
      <c r="R32" s="177"/>
      <c r="S32" s="177"/>
      <c r="T32" s="177"/>
      <c r="U32" s="177"/>
      <c r="V32" s="177"/>
      <c r="W32" s="178"/>
    </row>
    <row r="33" spans="2:23" ht="37.5" customHeight="1" thickTop="1" x14ac:dyDescent="0.2">
      <c r="B33" s="157" t="s">
        <v>2519</v>
      </c>
      <c r="C33" s="158"/>
      <c r="D33" s="158"/>
      <c r="E33" s="158"/>
      <c r="F33" s="158"/>
      <c r="G33" s="158"/>
      <c r="H33" s="158"/>
      <c r="I33" s="158"/>
      <c r="J33" s="158"/>
      <c r="K33" s="158"/>
      <c r="L33" s="158"/>
      <c r="M33" s="158"/>
      <c r="N33" s="158"/>
      <c r="O33" s="158"/>
      <c r="P33" s="158"/>
      <c r="Q33" s="158"/>
      <c r="R33" s="158"/>
      <c r="S33" s="158"/>
      <c r="T33" s="158"/>
      <c r="U33" s="158"/>
      <c r="V33" s="158"/>
      <c r="W33" s="159"/>
    </row>
    <row r="34" spans="2:23" ht="15.75" thickBot="1" x14ac:dyDescent="0.25">
      <c r="B34" s="160"/>
      <c r="C34" s="161"/>
      <c r="D34" s="161"/>
      <c r="E34" s="161"/>
      <c r="F34" s="161"/>
      <c r="G34" s="161"/>
      <c r="H34" s="161"/>
      <c r="I34" s="161"/>
      <c r="J34" s="161"/>
      <c r="K34" s="161"/>
      <c r="L34" s="161"/>
      <c r="M34" s="161"/>
      <c r="N34" s="161"/>
      <c r="O34" s="161"/>
      <c r="P34" s="161"/>
      <c r="Q34" s="161"/>
      <c r="R34" s="161"/>
      <c r="S34" s="161"/>
      <c r="T34" s="161"/>
      <c r="U34" s="161"/>
      <c r="V34" s="161"/>
      <c r="W34" s="162"/>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0"/>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1289</v>
      </c>
      <c r="D4" s="209" t="s">
        <v>1288</v>
      </c>
      <c r="E4" s="209"/>
      <c r="F4" s="209"/>
      <c r="G4" s="209"/>
      <c r="H4" s="210"/>
      <c r="J4" s="211" t="s">
        <v>6</v>
      </c>
      <c r="K4" s="209"/>
      <c r="L4" s="64" t="s">
        <v>1314</v>
      </c>
      <c r="M4" s="212" t="s">
        <v>1313</v>
      </c>
      <c r="N4" s="212"/>
      <c r="O4" s="212"/>
      <c r="P4" s="212"/>
      <c r="Q4" s="213"/>
      <c r="R4" s="65"/>
      <c r="S4" s="214" t="s">
        <v>2342</v>
      </c>
      <c r="T4" s="215"/>
      <c r="U4" s="215"/>
      <c r="V4" s="202" t="s">
        <v>1312</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1295</v>
      </c>
      <c r="D6" s="198" t="s">
        <v>1311</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91</v>
      </c>
      <c r="K8" s="71" t="s">
        <v>91</v>
      </c>
      <c r="L8" s="71" t="s">
        <v>1310</v>
      </c>
      <c r="M8" s="71" t="s">
        <v>1309</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1308</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1307</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1306</v>
      </c>
      <c r="C21" s="180"/>
      <c r="D21" s="180"/>
      <c r="E21" s="180"/>
      <c r="F21" s="180"/>
      <c r="G21" s="180"/>
      <c r="H21" s="180"/>
      <c r="I21" s="180"/>
      <c r="J21" s="180"/>
      <c r="K21" s="180"/>
      <c r="L21" s="180"/>
      <c r="M21" s="181" t="s">
        <v>1295</v>
      </c>
      <c r="N21" s="181"/>
      <c r="O21" s="181" t="s">
        <v>49</v>
      </c>
      <c r="P21" s="181"/>
      <c r="Q21" s="181" t="s">
        <v>50</v>
      </c>
      <c r="R21" s="181"/>
      <c r="S21" s="79" t="s">
        <v>317</v>
      </c>
      <c r="T21" s="79" t="s">
        <v>79</v>
      </c>
      <c r="U21" s="79" t="s">
        <v>1106</v>
      </c>
      <c r="V21" s="79">
        <f t="shared" ref="V21:V28" si="0">+IF(ISERR(U21/T21*100),"N/A",ROUND(U21/T21*100,2))</f>
        <v>77.33</v>
      </c>
      <c r="W21" s="80">
        <f t="shared" ref="W21:W28" si="1">+IF(ISERR(U21/S21*100),"N/A",ROUND(U21/S21*100,2))</f>
        <v>38.67</v>
      </c>
    </row>
    <row r="22" spans="2:27" ht="56.25" customHeight="1" x14ac:dyDescent="0.2">
      <c r="B22" s="179" t="s">
        <v>1305</v>
      </c>
      <c r="C22" s="180"/>
      <c r="D22" s="180"/>
      <c r="E22" s="180"/>
      <c r="F22" s="180"/>
      <c r="G22" s="180"/>
      <c r="H22" s="180"/>
      <c r="I22" s="180"/>
      <c r="J22" s="180"/>
      <c r="K22" s="180"/>
      <c r="L22" s="180"/>
      <c r="M22" s="181" t="s">
        <v>1295</v>
      </c>
      <c r="N22" s="181"/>
      <c r="O22" s="181" t="s">
        <v>49</v>
      </c>
      <c r="P22" s="181"/>
      <c r="Q22" s="181" t="s">
        <v>50</v>
      </c>
      <c r="R22" s="181"/>
      <c r="S22" s="79" t="s">
        <v>317</v>
      </c>
      <c r="T22" s="79" t="s">
        <v>79</v>
      </c>
      <c r="U22" s="79" t="s">
        <v>1106</v>
      </c>
      <c r="V22" s="79">
        <f t="shared" si="0"/>
        <v>77.33</v>
      </c>
      <c r="W22" s="80">
        <f t="shared" si="1"/>
        <v>38.67</v>
      </c>
    </row>
    <row r="23" spans="2:27" ht="56.25" customHeight="1" x14ac:dyDescent="0.2">
      <c r="B23" s="179" t="s">
        <v>1304</v>
      </c>
      <c r="C23" s="180"/>
      <c r="D23" s="180"/>
      <c r="E23" s="180"/>
      <c r="F23" s="180"/>
      <c r="G23" s="180"/>
      <c r="H23" s="180"/>
      <c r="I23" s="180"/>
      <c r="J23" s="180"/>
      <c r="K23" s="180"/>
      <c r="L23" s="180"/>
      <c r="M23" s="181" t="s">
        <v>1295</v>
      </c>
      <c r="N23" s="181"/>
      <c r="O23" s="181" t="s">
        <v>49</v>
      </c>
      <c r="P23" s="181"/>
      <c r="Q23" s="181" t="s">
        <v>50</v>
      </c>
      <c r="R23" s="181"/>
      <c r="S23" s="79" t="s">
        <v>51</v>
      </c>
      <c r="T23" s="79" t="s">
        <v>56</v>
      </c>
      <c r="U23" s="79" t="s">
        <v>56</v>
      </c>
      <c r="V23" s="79">
        <f t="shared" si="0"/>
        <v>100</v>
      </c>
      <c r="W23" s="80">
        <f t="shared" si="1"/>
        <v>50</v>
      </c>
    </row>
    <row r="24" spans="2:27" ht="56.25" customHeight="1" x14ac:dyDescent="0.2">
      <c r="B24" s="179" t="s">
        <v>1303</v>
      </c>
      <c r="C24" s="180"/>
      <c r="D24" s="180"/>
      <c r="E24" s="180"/>
      <c r="F24" s="180"/>
      <c r="G24" s="180"/>
      <c r="H24" s="180"/>
      <c r="I24" s="180"/>
      <c r="J24" s="180"/>
      <c r="K24" s="180"/>
      <c r="L24" s="180"/>
      <c r="M24" s="181" t="s">
        <v>1295</v>
      </c>
      <c r="N24" s="181"/>
      <c r="O24" s="181" t="s">
        <v>49</v>
      </c>
      <c r="P24" s="181"/>
      <c r="Q24" s="181" t="s">
        <v>50</v>
      </c>
      <c r="R24" s="181"/>
      <c r="S24" s="79" t="s">
        <v>51</v>
      </c>
      <c r="T24" s="79" t="s">
        <v>56</v>
      </c>
      <c r="U24" s="79" t="s">
        <v>56</v>
      </c>
      <c r="V24" s="79">
        <f t="shared" si="0"/>
        <v>100</v>
      </c>
      <c r="W24" s="80">
        <f t="shared" si="1"/>
        <v>50</v>
      </c>
    </row>
    <row r="25" spans="2:27" ht="56.25" customHeight="1" x14ac:dyDescent="0.2">
      <c r="B25" s="179" t="s">
        <v>1302</v>
      </c>
      <c r="C25" s="180"/>
      <c r="D25" s="180"/>
      <c r="E25" s="180"/>
      <c r="F25" s="180"/>
      <c r="G25" s="180"/>
      <c r="H25" s="180"/>
      <c r="I25" s="180"/>
      <c r="J25" s="180"/>
      <c r="K25" s="180"/>
      <c r="L25" s="180"/>
      <c r="M25" s="181" t="s">
        <v>1295</v>
      </c>
      <c r="N25" s="181"/>
      <c r="O25" s="181" t="s">
        <v>49</v>
      </c>
      <c r="P25" s="181"/>
      <c r="Q25" s="181" t="s">
        <v>50</v>
      </c>
      <c r="R25" s="181"/>
      <c r="S25" s="79" t="s">
        <v>230</v>
      </c>
      <c r="T25" s="79" t="s">
        <v>281</v>
      </c>
      <c r="U25" s="79" t="s">
        <v>1301</v>
      </c>
      <c r="V25" s="79">
        <f t="shared" si="0"/>
        <v>72</v>
      </c>
      <c r="W25" s="80">
        <f t="shared" si="1"/>
        <v>36</v>
      </c>
    </row>
    <row r="26" spans="2:27" ht="56.25" customHeight="1" x14ac:dyDescent="0.2">
      <c r="B26" s="179" t="s">
        <v>1300</v>
      </c>
      <c r="C26" s="180"/>
      <c r="D26" s="180"/>
      <c r="E26" s="180"/>
      <c r="F26" s="180"/>
      <c r="G26" s="180"/>
      <c r="H26" s="180"/>
      <c r="I26" s="180"/>
      <c r="J26" s="180"/>
      <c r="K26" s="180"/>
      <c r="L26" s="180"/>
      <c r="M26" s="181" t="s">
        <v>1295</v>
      </c>
      <c r="N26" s="181"/>
      <c r="O26" s="181" t="s">
        <v>49</v>
      </c>
      <c r="P26" s="181"/>
      <c r="Q26" s="181" t="s">
        <v>50</v>
      </c>
      <c r="R26" s="181"/>
      <c r="S26" s="79" t="s">
        <v>317</v>
      </c>
      <c r="T26" s="79" t="s">
        <v>79</v>
      </c>
      <c r="U26" s="79" t="s">
        <v>1106</v>
      </c>
      <c r="V26" s="79">
        <f t="shared" si="0"/>
        <v>77.33</v>
      </c>
      <c r="W26" s="80">
        <f t="shared" si="1"/>
        <v>38.67</v>
      </c>
    </row>
    <row r="27" spans="2:27" ht="56.25" customHeight="1" x14ac:dyDescent="0.2">
      <c r="B27" s="179" t="s">
        <v>1299</v>
      </c>
      <c r="C27" s="180"/>
      <c r="D27" s="180"/>
      <c r="E27" s="180"/>
      <c r="F27" s="180"/>
      <c r="G27" s="180"/>
      <c r="H27" s="180"/>
      <c r="I27" s="180"/>
      <c r="J27" s="180"/>
      <c r="K27" s="180"/>
      <c r="L27" s="180"/>
      <c r="M27" s="181" t="s">
        <v>1295</v>
      </c>
      <c r="N27" s="181"/>
      <c r="O27" s="181" t="s">
        <v>49</v>
      </c>
      <c r="P27" s="181"/>
      <c r="Q27" s="181" t="s">
        <v>50</v>
      </c>
      <c r="R27" s="181"/>
      <c r="S27" s="79" t="s">
        <v>1298</v>
      </c>
      <c r="T27" s="79" t="s">
        <v>1297</v>
      </c>
      <c r="U27" s="79" t="s">
        <v>1104</v>
      </c>
      <c r="V27" s="79">
        <f t="shared" si="0"/>
        <v>55.45</v>
      </c>
      <c r="W27" s="80">
        <f t="shared" si="1"/>
        <v>26.24</v>
      </c>
    </row>
    <row r="28" spans="2:27" ht="56.25" customHeight="1" thickBot="1" x14ac:dyDescent="0.25">
      <c r="B28" s="179" t="s">
        <v>1296</v>
      </c>
      <c r="C28" s="180"/>
      <c r="D28" s="180"/>
      <c r="E28" s="180"/>
      <c r="F28" s="180"/>
      <c r="G28" s="180"/>
      <c r="H28" s="180"/>
      <c r="I28" s="180"/>
      <c r="J28" s="180"/>
      <c r="K28" s="180"/>
      <c r="L28" s="180"/>
      <c r="M28" s="181" t="s">
        <v>1295</v>
      </c>
      <c r="N28" s="181"/>
      <c r="O28" s="181" t="s">
        <v>49</v>
      </c>
      <c r="P28" s="181"/>
      <c r="Q28" s="181" t="s">
        <v>50</v>
      </c>
      <c r="R28" s="181"/>
      <c r="S28" s="79" t="s">
        <v>421</v>
      </c>
      <c r="T28" s="79" t="s">
        <v>1294</v>
      </c>
      <c r="U28" s="79" t="s">
        <v>809</v>
      </c>
      <c r="V28" s="79">
        <f t="shared" si="0"/>
        <v>169.64</v>
      </c>
      <c r="W28" s="80">
        <f t="shared" si="1"/>
        <v>84.44</v>
      </c>
    </row>
    <row r="29" spans="2:27" ht="21.75" customHeight="1" thickTop="1" thickBot="1" x14ac:dyDescent="0.25">
      <c r="B29" s="59" t="s">
        <v>60</v>
      </c>
      <c r="C29" s="60"/>
      <c r="D29" s="60"/>
      <c r="E29" s="60"/>
      <c r="F29" s="60"/>
      <c r="G29" s="60"/>
      <c r="H29" s="61"/>
      <c r="I29" s="61"/>
      <c r="J29" s="61"/>
      <c r="K29" s="61"/>
      <c r="L29" s="61"/>
      <c r="M29" s="61"/>
      <c r="N29" s="61"/>
      <c r="O29" s="61"/>
      <c r="P29" s="61"/>
      <c r="Q29" s="61"/>
      <c r="R29" s="61"/>
      <c r="S29" s="61"/>
      <c r="T29" s="61"/>
      <c r="U29" s="61"/>
      <c r="V29" s="61"/>
      <c r="W29" s="62"/>
      <c r="X29" s="70"/>
    </row>
    <row r="30" spans="2:27" ht="29.25" customHeight="1" thickTop="1" thickBot="1" x14ac:dyDescent="0.25">
      <c r="B30" s="163" t="s">
        <v>2650</v>
      </c>
      <c r="C30" s="164"/>
      <c r="D30" s="164"/>
      <c r="E30" s="164"/>
      <c r="F30" s="164"/>
      <c r="G30" s="164"/>
      <c r="H30" s="164"/>
      <c r="I30" s="164"/>
      <c r="J30" s="164"/>
      <c r="K30" s="164"/>
      <c r="L30" s="164"/>
      <c r="M30" s="164"/>
      <c r="N30" s="164"/>
      <c r="O30" s="164"/>
      <c r="P30" s="164"/>
      <c r="Q30" s="165"/>
      <c r="R30" s="81" t="s">
        <v>42</v>
      </c>
      <c r="S30" s="169" t="s">
        <v>43</v>
      </c>
      <c r="T30" s="169"/>
      <c r="U30" s="82" t="s">
        <v>61</v>
      </c>
      <c r="V30" s="170" t="s">
        <v>62</v>
      </c>
      <c r="W30" s="171"/>
    </row>
    <row r="31" spans="2:27" ht="30.75" customHeight="1" thickBot="1" x14ac:dyDescent="0.25">
      <c r="B31" s="166"/>
      <c r="C31" s="167"/>
      <c r="D31" s="167"/>
      <c r="E31" s="167"/>
      <c r="F31" s="167"/>
      <c r="G31" s="167"/>
      <c r="H31" s="167"/>
      <c r="I31" s="167"/>
      <c r="J31" s="167"/>
      <c r="K31" s="167"/>
      <c r="L31" s="167"/>
      <c r="M31" s="167"/>
      <c r="N31" s="167"/>
      <c r="O31" s="167"/>
      <c r="P31" s="167"/>
      <c r="Q31" s="168"/>
      <c r="R31" s="83" t="s">
        <v>63</v>
      </c>
      <c r="S31" s="83" t="s">
        <v>63</v>
      </c>
      <c r="T31" s="83" t="s">
        <v>49</v>
      </c>
      <c r="U31" s="83" t="s">
        <v>63</v>
      </c>
      <c r="V31" s="83" t="s">
        <v>64</v>
      </c>
      <c r="W31" s="84" t="s">
        <v>65</v>
      </c>
      <c r="Y31" s="70"/>
    </row>
    <row r="32" spans="2:27" ht="23.25" customHeight="1" thickBot="1" x14ac:dyDescent="0.25">
      <c r="B32" s="172" t="s">
        <v>66</v>
      </c>
      <c r="C32" s="173"/>
      <c r="D32" s="173"/>
      <c r="E32" s="85" t="s">
        <v>1293</v>
      </c>
      <c r="F32" s="85"/>
      <c r="G32" s="85"/>
      <c r="H32" s="86"/>
      <c r="I32" s="86"/>
      <c r="J32" s="86"/>
      <c r="K32" s="86"/>
      <c r="L32" s="86"/>
      <c r="M32" s="86"/>
      <c r="N32" s="86"/>
      <c r="O32" s="86"/>
      <c r="P32" s="87"/>
      <c r="Q32" s="87"/>
      <c r="R32" s="88" t="s">
        <v>1292</v>
      </c>
      <c r="S32" s="88" t="s">
        <v>10</v>
      </c>
      <c r="T32" s="87"/>
      <c r="U32" s="88" t="s">
        <v>1290</v>
      </c>
      <c r="V32" s="87"/>
      <c r="W32" s="89">
        <f>+IF(ISERR(U32/R32*100),"N/A",ROUND(U32/R32*100,2))</f>
        <v>74.72</v>
      </c>
    </row>
    <row r="33" spans="2:23" ht="26.25" customHeight="1" thickBot="1" x14ac:dyDescent="0.25">
      <c r="B33" s="174" t="s">
        <v>69</v>
      </c>
      <c r="C33" s="175"/>
      <c r="D33" s="175"/>
      <c r="E33" s="90" t="s">
        <v>1293</v>
      </c>
      <c r="F33" s="90"/>
      <c r="G33" s="90"/>
      <c r="H33" s="91"/>
      <c r="I33" s="91"/>
      <c r="J33" s="91"/>
      <c r="K33" s="91"/>
      <c r="L33" s="91"/>
      <c r="M33" s="91"/>
      <c r="N33" s="91"/>
      <c r="O33" s="91"/>
      <c r="P33" s="92"/>
      <c r="Q33" s="92"/>
      <c r="R33" s="93" t="s">
        <v>1292</v>
      </c>
      <c r="S33" s="93" t="s">
        <v>1291</v>
      </c>
      <c r="T33" s="93">
        <f>+IF(ISERR(S33/R33*100),"N/A",ROUND(S33/R33*100,2))</f>
        <v>76.03</v>
      </c>
      <c r="U33" s="93" t="s">
        <v>1290</v>
      </c>
      <c r="V33" s="93">
        <f>+IF(ISERR(U33/S33*100),"N/A",ROUND(U33/S33*100,2))</f>
        <v>98.27</v>
      </c>
      <c r="W33" s="94">
        <f>+IF(ISERR(U33/R33*100),"N/A",ROUND(U33/R33*100,2))</f>
        <v>74.72</v>
      </c>
    </row>
    <row r="34" spans="2:23" ht="22.5" customHeight="1" thickTop="1" thickBot="1" x14ac:dyDescent="0.25">
      <c r="B34" s="59" t="s">
        <v>71</v>
      </c>
      <c r="C34" s="60"/>
      <c r="D34" s="60"/>
      <c r="E34" s="60"/>
      <c r="F34" s="60"/>
      <c r="G34" s="60"/>
      <c r="H34" s="61"/>
      <c r="I34" s="61"/>
      <c r="J34" s="61"/>
      <c r="K34" s="61"/>
      <c r="L34" s="61"/>
      <c r="M34" s="61"/>
      <c r="N34" s="61"/>
      <c r="O34" s="61"/>
      <c r="P34" s="61"/>
      <c r="Q34" s="61"/>
      <c r="R34" s="61"/>
      <c r="S34" s="61"/>
      <c r="T34" s="61"/>
      <c r="U34" s="61"/>
      <c r="V34" s="61"/>
      <c r="W34" s="62"/>
    </row>
    <row r="35" spans="2:23" ht="37.5" customHeight="1" thickTop="1" x14ac:dyDescent="0.2">
      <c r="B35" s="157" t="s">
        <v>2514</v>
      </c>
      <c r="C35" s="158"/>
      <c r="D35" s="158"/>
      <c r="E35" s="158"/>
      <c r="F35" s="158"/>
      <c r="G35" s="158"/>
      <c r="H35" s="158"/>
      <c r="I35" s="158"/>
      <c r="J35" s="158"/>
      <c r="K35" s="158"/>
      <c r="L35" s="158"/>
      <c r="M35" s="158"/>
      <c r="N35" s="158"/>
      <c r="O35" s="158"/>
      <c r="P35" s="158"/>
      <c r="Q35" s="158"/>
      <c r="R35" s="158"/>
      <c r="S35" s="158"/>
      <c r="T35" s="158"/>
      <c r="U35" s="158"/>
      <c r="V35" s="158"/>
      <c r="W35" s="159"/>
    </row>
    <row r="36" spans="2:23" ht="168.75" customHeight="1" thickBot="1" x14ac:dyDescent="0.25">
      <c r="B36" s="176"/>
      <c r="C36" s="177"/>
      <c r="D36" s="177"/>
      <c r="E36" s="177"/>
      <c r="F36" s="177"/>
      <c r="G36" s="177"/>
      <c r="H36" s="177"/>
      <c r="I36" s="177"/>
      <c r="J36" s="177"/>
      <c r="K36" s="177"/>
      <c r="L36" s="177"/>
      <c r="M36" s="177"/>
      <c r="N36" s="177"/>
      <c r="O36" s="177"/>
      <c r="P36" s="177"/>
      <c r="Q36" s="177"/>
      <c r="R36" s="177"/>
      <c r="S36" s="177"/>
      <c r="T36" s="177"/>
      <c r="U36" s="177"/>
      <c r="V36" s="177"/>
      <c r="W36" s="178"/>
    </row>
    <row r="37" spans="2:23" ht="37.5" customHeight="1" thickTop="1" x14ac:dyDescent="0.2">
      <c r="B37" s="157" t="s">
        <v>2515</v>
      </c>
      <c r="C37" s="158"/>
      <c r="D37" s="158"/>
      <c r="E37" s="158"/>
      <c r="F37" s="158"/>
      <c r="G37" s="158"/>
      <c r="H37" s="158"/>
      <c r="I37" s="158"/>
      <c r="J37" s="158"/>
      <c r="K37" s="158"/>
      <c r="L37" s="158"/>
      <c r="M37" s="158"/>
      <c r="N37" s="158"/>
      <c r="O37" s="158"/>
      <c r="P37" s="158"/>
      <c r="Q37" s="158"/>
      <c r="R37" s="158"/>
      <c r="S37" s="158"/>
      <c r="T37" s="158"/>
      <c r="U37" s="158"/>
      <c r="V37" s="158"/>
      <c r="W37" s="159"/>
    </row>
    <row r="38" spans="2:23" ht="112.5" customHeight="1" thickBot="1" x14ac:dyDescent="0.25">
      <c r="B38" s="176"/>
      <c r="C38" s="177"/>
      <c r="D38" s="177"/>
      <c r="E38" s="177"/>
      <c r="F38" s="177"/>
      <c r="G38" s="177"/>
      <c r="H38" s="177"/>
      <c r="I38" s="177"/>
      <c r="J38" s="177"/>
      <c r="K38" s="177"/>
      <c r="L38" s="177"/>
      <c r="M38" s="177"/>
      <c r="N38" s="177"/>
      <c r="O38" s="177"/>
      <c r="P38" s="177"/>
      <c r="Q38" s="177"/>
      <c r="R38" s="177"/>
      <c r="S38" s="177"/>
      <c r="T38" s="177"/>
      <c r="U38" s="177"/>
      <c r="V38" s="177"/>
      <c r="W38" s="178"/>
    </row>
    <row r="39" spans="2:23" ht="37.5" customHeight="1" thickTop="1" x14ac:dyDescent="0.2">
      <c r="B39" s="157" t="s">
        <v>2516</v>
      </c>
      <c r="C39" s="158"/>
      <c r="D39" s="158"/>
      <c r="E39" s="158"/>
      <c r="F39" s="158"/>
      <c r="G39" s="158"/>
      <c r="H39" s="158"/>
      <c r="I39" s="158"/>
      <c r="J39" s="158"/>
      <c r="K39" s="158"/>
      <c r="L39" s="158"/>
      <c r="M39" s="158"/>
      <c r="N39" s="158"/>
      <c r="O39" s="158"/>
      <c r="P39" s="158"/>
      <c r="Q39" s="158"/>
      <c r="R39" s="158"/>
      <c r="S39" s="158"/>
      <c r="T39" s="158"/>
      <c r="U39" s="158"/>
      <c r="V39" s="158"/>
      <c r="W39" s="159"/>
    </row>
    <row r="40" spans="2:23" ht="15.75" thickBot="1" x14ac:dyDescent="0.25">
      <c r="B40" s="160"/>
      <c r="C40" s="161"/>
      <c r="D40" s="161"/>
      <c r="E40" s="161"/>
      <c r="F40" s="161"/>
      <c r="G40" s="161"/>
      <c r="H40" s="161"/>
      <c r="I40" s="161"/>
      <c r="J40" s="161"/>
      <c r="K40" s="161"/>
      <c r="L40" s="161"/>
      <c r="M40" s="161"/>
      <c r="N40" s="161"/>
      <c r="O40" s="161"/>
      <c r="P40" s="161"/>
      <c r="Q40" s="161"/>
      <c r="R40" s="161"/>
      <c r="S40" s="161"/>
      <c r="T40" s="161"/>
      <c r="U40" s="161"/>
      <c r="V40" s="161"/>
      <c r="W40" s="162"/>
    </row>
  </sheetData>
  <mergeCells count="79">
    <mergeCell ref="B37:W38"/>
    <mergeCell ref="B39:W40"/>
    <mergeCell ref="S30:T30"/>
    <mergeCell ref="V30:W30"/>
    <mergeCell ref="B32:D32"/>
    <mergeCell ref="B33:D33"/>
    <mergeCell ref="B35:W36"/>
    <mergeCell ref="B28:L28"/>
    <mergeCell ref="M28:N28"/>
    <mergeCell ref="O28:P28"/>
    <mergeCell ref="Q28:R28"/>
    <mergeCell ref="B30:Q31"/>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1289</v>
      </c>
      <c r="D4" s="209" t="s">
        <v>1288</v>
      </c>
      <c r="E4" s="209"/>
      <c r="F4" s="209"/>
      <c r="G4" s="209"/>
      <c r="H4" s="210"/>
      <c r="J4" s="211" t="s">
        <v>6</v>
      </c>
      <c r="K4" s="209"/>
      <c r="L4" s="64" t="s">
        <v>1348</v>
      </c>
      <c r="M4" s="212" t="s">
        <v>1347</v>
      </c>
      <c r="N4" s="212"/>
      <c r="O4" s="212"/>
      <c r="P4" s="212"/>
      <c r="Q4" s="213"/>
      <c r="R4" s="65"/>
      <c r="S4" s="214" t="s">
        <v>2342</v>
      </c>
      <c r="T4" s="215"/>
      <c r="U4" s="215"/>
      <c r="V4" s="202" t="s">
        <v>1346</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1320</v>
      </c>
      <c r="D6" s="198" t="s">
        <v>1345</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1344</v>
      </c>
      <c r="K8" s="71" t="s">
        <v>1343</v>
      </c>
      <c r="L8" s="71" t="s">
        <v>1342</v>
      </c>
      <c r="M8" s="71" t="s">
        <v>1341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1340</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1339</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1338</v>
      </c>
      <c r="C21" s="180"/>
      <c r="D21" s="180"/>
      <c r="E21" s="180"/>
      <c r="F21" s="180"/>
      <c r="G21" s="180"/>
      <c r="H21" s="180"/>
      <c r="I21" s="180"/>
      <c r="J21" s="180"/>
      <c r="K21" s="180"/>
      <c r="L21" s="180"/>
      <c r="M21" s="181" t="s">
        <v>1320</v>
      </c>
      <c r="N21" s="181"/>
      <c r="O21" s="181" t="s">
        <v>49</v>
      </c>
      <c r="P21" s="181"/>
      <c r="Q21" s="181" t="s">
        <v>50</v>
      </c>
      <c r="R21" s="181"/>
      <c r="S21" s="79" t="s">
        <v>317</v>
      </c>
      <c r="T21" s="79" t="s">
        <v>1337</v>
      </c>
      <c r="U21" s="79" t="s">
        <v>1336</v>
      </c>
      <c r="V21" s="79">
        <f t="shared" ref="V21:V31" si="0">+IF(ISERR(U21/T21*100),"N/A",ROUND(U21/T21*100,2))</f>
        <v>222.56</v>
      </c>
      <c r="W21" s="80">
        <f t="shared" ref="W21:W31" si="1">+IF(ISERR(U21/S21*100),"N/A",ROUND(U21/S21*100,2))</f>
        <v>133.53</v>
      </c>
    </row>
    <row r="22" spans="2:27" ht="56.25" customHeight="1" x14ac:dyDescent="0.2">
      <c r="B22" s="179" t="s">
        <v>1335</v>
      </c>
      <c r="C22" s="180"/>
      <c r="D22" s="180"/>
      <c r="E22" s="180"/>
      <c r="F22" s="180"/>
      <c r="G22" s="180"/>
      <c r="H22" s="180"/>
      <c r="I22" s="180"/>
      <c r="J22" s="180"/>
      <c r="K22" s="180"/>
      <c r="L22" s="180"/>
      <c r="M22" s="181" t="s">
        <v>1320</v>
      </c>
      <c r="N22" s="181"/>
      <c r="O22" s="181" t="s">
        <v>49</v>
      </c>
      <c r="P22" s="181"/>
      <c r="Q22" s="181" t="s">
        <v>50</v>
      </c>
      <c r="R22" s="181"/>
      <c r="S22" s="79" t="s">
        <v>235</v>
      </c>
      <c r="T22" s="79" t="s">
        <v>317</v>
      </c>
      <c r="U22" s="79" t="s">
        <v>421</v>
      </c>
      <c r="V22" s="79">
        <f t="shared" si="0"/>
        <v>150</v>
      </c>
      <c r="W22" s="80">
        <f t="shared" si="1"/>
        <v>128.57</v>
      </c>
    </row>
    <row r="23" spans="2:27" ht="56.25" customHeight="1" x14ac:dyDescent="0.2">
      <c r="B23" s="179" t="s">
        <v>1334</v>
      </c>
      <c r="C23" s="180"/>
      <c r="D23" s="180"/>
      <c r="E23" s="180"/>
      <c r="F23" s="180"/>
      <c r="G23" s="180"/>
      <c r="H23" s="180"/>
      <c r="I23" s="180"/>
      <c r="J23" s="180"/>
      <c r="K23" s="180"/>
      <c r="L23" s="180"/>
      <c r="M23" s="181" t="s">
        <v>1320</v>
      </c>
      <c r="N23" s="181"/>
      <c r="O23" s="181" t="s">
        <v>49</v>
      </c>
      <c r="P23" s="181"/>
      <c r="Q23" s="181" t="s">
        <v>50</v>
      </c>
      <c r="R23" s="181"/>
      <c r="S23" s="79" t="s">
        <v>79</v>
      </c>
      <c r="T23" s="79" t="s">
        <v>129</v>
      </c>
      <c r="U23" s="79" t="s">
        <v>129</v>
      </c>
      <c r="V23" s="79" t="str">
        <f t="shared" si="0"/>
        <v>N/A</v>
      </c>
      <c r="W23" s="80">
        <f t="shared" si="1"/>
        <v>0</v>
      </c>
    </row>
    <row r="24" spans="2:27" ht="56.25" customHeight="1" x14ac:dyDescent="0.2">
      <c r="B24" s="179" t="s">
        <v>1333</v>
      </c>
      <c r="C24" s="180"/>
      <c r="D24" s="180"/>
      <c r="E24" s="180"/>
      <c r="F24" s="180"/>
      <c r="G24" s="180"/>
      <c r="H24" s="180"/>
      <c r="I24" s="180"/>
      <c r="J24" s="180"/>
      <c r="K24" s="180"/>
      <c r="L24" s="180"/>
      <c r="M24" s="181" t="s">
        <v>1320</v>
      </c>
      <c r="N24" s="181"/>
      <c r="O24" s="181" t="s">
        <v>49</v>
      </c>
      <c r="P24" s="181"/>
      <c r="Q24" s="181" t="s">
        <v>50</v>
      </c>
      <c r="R24" s="181"/>
      <c r="S24" s="79" t="s">
        <v>235</v>
      </c>
      <c r="T24" s="79" t="s">
        <v>1332</v>
      </c>
      <c r="U24" s="79" t="s">
        <v>1331</v>
      </c>
      <c r="V24" s="79">
        <f t="shared" si="0"/>
        <v>44.73</v>
      </c>
      <c r="W24" s="80">
        <f t="shared" si="1"/>
        <v>10.130000000000001</v>
      </c>
    </row>
    <row r="25" spans="2:27" ht="56.25" customHeight="1" x14ac:dyDescent="0.2">
      <c r="B25" s="179" t="s">
        <v>1330</v>
      </c>
      <c r="C25" s="180"/>
      <c r="D25" s="180"/>
      <c r="E25" s="180"/>
      <c r="F25" s="180"/>
      <c r="G25" s="180"/>
      <c r="H25" s="180"/>
      <c r="I25" s="180"/>
      <c r="J25" s="180"/>
      <c r="K25" s="180"/>
      <c r="L25" s="180"/>
      <c r="M25" s="181" t="s">
        <v>1320</v>
      </c>
      <c r="N25" s="181"/>
      <c r="O25" s="181" t="s">
        <v>49</v>
      </c>
      <c r="P25" s="181"/>
      <c r="Q25" s="181" t="s">
        <v>50</v>
      </c>
      <c r="R25" s="181"/>
      <c r="S25" s="79" t="s">
        <v>235</v>
      </c>
      <c r="T25" s="79" t="s">
        <v>702</v>
      </c>
      <c r="U25" s="79" t="s">
        <v>1329</v>
      </c>
      <c r="V25" s="79">
        <f t="shared" si="0"/>
        <v>94.2</v>
      </c>
      <c r="W25" s="80">
        <f t="shared" si="1"/>
        <v>26.91</v>
      </c>
    </row>
    <row r="26" spans="2:27" ht="56.25" customHeight="1" x14ac:dyDescent="0.2">
      <c r="B26" s="179" t="s">
        <v>1328</v>
      </c>
      <c r="C26" s="180"/>
      <c r="D26" s="180"/>
      <c r="E26" s="180"/>
      <c r="F26" s="180"/>
      <c r="G26" s="180"/>
      <c r="H26" s="180"/>
      <c r="I26" s="180"/>
      <c r="J26" s="180"/>
      <c r="K26" s="180"/>
      <c r="L26" s="180"/>
      <c r="M26" s="181" t="s">
        <v>1320</v>
      </c>
      <c r="N26" s="181"/>
      <c r="O26" s="181" t="s">
        <v>49</v>
      </c>
      <c r="P26" s="181"/>
      <c r="Q26" s="181" t="s">
        <v>50</v>
      </c>
      <c r="R26" s="181"/>
      <c r="S26" s="79" t="s">
        <v>317</v>
      </c>
      <c r="T26" s="79" t="s">
        <v>702</v>
      </c>
      <c r="U26" s="79" t="s">
        <v>1031</v>
      </c>
      <c r="V26" s="79">
        <f t="shared" si="0"/>
        <v>59.5</v>
      </c>
      <c r="W26" s="80">
        <f t="shared" si="1"/>
        <v>19.829999999999998</v>
      </c>
    </row>
    <row r="27" spans="2:27" ht="56.25" customHeight="1" x14ac:dyDescent="0.2">
      <c r="B27" s="179" t="s">
        <v>1327</v>
      </c>
      <c r="C27" s="180"/>
      <c r="D27" s="180"/>
      <c r="E27" s="180"/>
      <c r="F27" s="180"/>
      <c r="G27" s="180"/>
      <c r="H27" s="180"/>
      <c r="I27" s="180"/>
      <c r="J27" s="180"/>
      <c r="K27" s="180"/>
      <c r="L27" s="180"/>
      <c r="M27" s="181" t="s">
        <v>1320</v>
      </c>
      <c r="N27" s="181"/>
      <c r="O27" s="181" t="s">
        <v>49</v>
      </c>
      <c r="P27" s="181"/>
      <c r="Q27" s="181" t="s">
        <v>50</v>
      </c>
      <c r="R27" s="181"/>
      <c r="S27" s="79" t="s">
        <v>79</v>
      </c>
      <c r="T27" s="79" t="s">
        <v>177</v>
      </c>
      <c r="U27" s="79" t="s">
        <v>51</v>
      </c>
      <c r="V27" s="79">
        <f t="shared" si="0"/>
        <v>833.33</v>
      </c>
      <c r="W27" s="80">
        <f t="shared" si="1"/>
        <v>333.33</v>
      </c>
    </row>
    <row r="28" spans="2:27" ht="56.25" customHeight="1" x14ac:dyDescent="0.2">
      <c r="B28" s="179" t="s">
        <v>1326</v>
      </c>
      <c r="C28" s="180"/>
      <c r="D28" s="180"/>
      <c r="E28" s="180"/>
      <c r="F28" s="180"/>
      <c r="G28" s="180"/>
      <c r="H28" s="180"/>
      <c r="I28" s="180"/>
      <c r="J28" s="180"/>
      <c r="K28" s="180"/>
      <c r="L28" s="180"/>
      <c r="M28" s="181" t="s">
        <v>1320</v>
      </c>
      <c r="N28" s="181"/>
      <c r="O28" s="181" t="s">
        <v>49</v>
      </c>
      <c r="P28" s="181"/>
      <c r="Q28" s="181" t="s">
        <v>50</v>
      </c>
      <c r="R28" s="181"/>
      <c r="S28" s="79" t="s">
        <v>317</v>
      </c>
      <c r="T28" s="79" t="s">
        <v>129</v>
      </c>
      <c r="U28" s="79" t="s">
        <v>129</v>
      </c>
      <c r="V28" s="79" t="str">
        <f t="shared" si="0"/>
        <v>N/A</v>
      </c>
      <c r="W28" s="80">
        <f t="shared" si="1"/>
        <v>0</v>
      </c>
    </row>
    <row r="29" spans="2:27" ht="56.25" customHeight="1" x14ac:dyDescent="0.2">
      <c r="B29" s="179" t="s">
        <v>1325</v>
      </c>
      <c r="C29" s="180"/>
      <c r="D29" s="180"/>
      <c r="E29" s="180"/>
      <c r="F29" s="180"/>
      <c r="G29" s="180"/>
      <c r="H29" s="180"/>
      <c r="I29" s="180"/>
      <c r="J29" s="180"/>
      <c r="K29" s="180"/>
      <c r="L29" s="180"/>
      <c r="M29" s="181" t="s">
        <v>1320</v>
      </c>
      <c r="N29" s="181"/>
      <c r="O29" s="181" t="s">
        <v>49</v>
      </c>
      <c r="P29" s="181"/>
      <c r="Q29" s="181" t="s">
        <v>65</v>
      </c>
      <c r="R29" s="181"/>
      <c r="S29" s="79" t="s">
        <v>56</v>
      </c>
      <c r="T29" s="79" t="s">
        <v>83</v>
      </c>
      <c r="U29" s="79" t="s">
        <v>83</v>
      </c>
      <c r="V29" s="79" t="str">
        <f t="shared" si="0"/>
        <v>N/A</v>
      </c>
      <c r="W29" s="80" t="str">
        <f t="shared" si="1"/>
        <v>N/A</v>
      </c>
    </row>
    <row r="30" spans="2:27" ht="56.25" customHeight="1" x14ac:dyDescent="0.2">
      <c r="B30" s="179" t="s">
        <v>1324</v>
      </c>
      <c r="C30" s="180"/>
      <c r="D30" s="180"/>
      <c r="E30" s="180"/>
      <c r="F30" s="180"/>
      <c r="G30" s="180"/>
      <c r="H30" s="180"/>
      <c r="I30" s="180"/>
      <c r="J30" s="180"/>
      <c r="K30" s="180"/>
      <c r="L30" s="180"/>
      <c r="M30" s="181" t="s">
        <v>1320</v>
      </c>
      <c r="N30" s="181"/>
      <c r="O30" s="181" t="s">
        <v>49</v>
      </c>
      <c r="P30" s="181"/>
      <c r="Q30" s="181" t="s">
        <v>50</v>
      </c>
      <c r="R30" s="181"/>
      <c r="S30" s="79" t="s">
        <v>281</v>
      </c>
      <c r="T30" s="79" t="s">
        <v>1323</v>
      </c>
      <c r="U30" s="79" t="s">
        <v>1322</v>
      </c>
      <c r="V30" s="79">
        <f t="shared" si="0"/>
        <v>914.38</v>
      </c>
      <c r="W30" s="80">
        <f t="shared" si="1"/>
        <v>36.58</v>
      </c>
    </row>
    <row r="31" spans="2:27" ht="56.25" customHeight="1" thickBot="1" x14ac:dyDescent="0.25">
      <c r="B31" s="179" t="s">
        <v>1321</v>
      </c>
      <c r="C31" s="180"/>
      <c r="D31" s="180"/>
      <c r="E31" s="180"/>
      <c r="F31" s="180"/>
      <c r="G31" s="180"/>
      <c r="H31" s="180"/>
      <c r="I31" s="180"/>
      <c r="J31" s="180"/>
      <c r="K31" s="180"/>
      <c r="L31" s="180"/>
      <c r="M31" s="181" t="s">
        <v>1320</v>
      </c>
      <c r="N31" s="181"/>
      <c r="O31" s="181" t="s">
        <v>49</v>
      </c>
      <c r="P31" s="181"/>
      <c r="Q31" s="181" t="s">
        <v>50</v>
      </c>
      <c r="R31" s="181"/>
      <c r="S31" s="79" t="s">
        <v>56</v>
      </c>
      <c r="T31" s="79" t="s">
        <v>239</v>
      </c>
      <c r="U31" s="79" t="s">
        <v>1319</v>
      </c>
      <c r="V31" s="79">
        <f t="shared" si="0"/>
        <v>236.36</v>
      </c>
      <c r="W31" s="80">
        <f t="shared" si="1"/>
        <v>118.18</v>
      </c>
    </row>
    <row r="32" spans="2:27" ht="21.75" customHeight="1" thickTop="1" thickBot="1" x14ac:dyDescent="0.25">
      <c r="B32" s="59" t="s">
        <v>60</v>
      </c>
      <c r="C32" s="60"/>
      <c r="D32" s="60"/>
      <c r="E32" s="60"/>
      <c r="F32" s="60"/>
      <c r="G32" s="60"/>
      <c r="H32" s="61"/>
      <c r="I32" s="61"/>
      <c r="J32" s="61"/>
      <c r="K32" s="61"/>
      <c r="L32" s="61"/>
      <c r="M32" s="61"/>
      <c r="N32" s="61"/>
      <c r="O32" s="61"/>
      <c r="P32" s="61"/>
      <c r="Q32" s="61"/>
      <c r="R32" s="61"/>
      <c r="S32" s="61"/>
      <c r="T32" s="61"/>
      <c r="U32" s="61"/>
      <c r="V32" s="61"/>
      <c r="W32" s="62"/>
      <c r="X32" s="70"/>
    </row>
    <row r="33" spans="2:25" ht="29.25" customHeight="1" thickTop="1" thickBot="1" x14ac:dyDescent="0.25">
      <c r="B33" s="163" t="s">
        <v>2650</v>
      </c>
      <c r="C33" s="164"/>
      <c r="D33" s="164"/>
      <c r="E33" s="164"/>
      <c r="F33" s="164"/>
      <c r="G33" s="164"/>
      <c r="H33" s="164"/>
      <c r="I33" s="164"/>
      <c r="J33" s="164"/>
      <c r="K33" s="164"/>
      <c r="L33" s="164"/>
      <c r="M33" s="164"/>
      <c r="N33" s="164"/>
      <c r="O33" s="164"/>
      <c r="P33" s="164"/>
      <c r="Q33" s="165"/>
      <c r="R33" s="81" t="s">
        <v>42</v>
      </c>
      <c r="S33" s="169" t="s">
        <v>43</v>
      </c>
      <c r="T33" s="169"/>
      <c r="U33" s="82" t="s">
        <v>61</v>
      </c>
      <c r="V33" s="170" t="s">
        <v>62</v>
      </c>
      <c r="W33" s="171"/>
    </row>
    <row r="34" spans="2:25" ht="30.75" customHeight="1" thickBot="1" x14ac:dyDescent="0.25">
      <c r="B34" s="166"/>
      <c r="C34" s="167"/>
      <c r="D34" s="167"/>
      <c r="E34" s="167"/>
      <c r="F34" s="167"/>
      <c r="G34" s="167"/>
      <c r="H34" s="167"/>
      <c r="I34" s="167"/>
      <c r="J34" s="167"/>
      <c r="K34" s="167"/>
      <c r="L34" s="167"/>
      <c r="M34" s="167"/>
      <c r="N34" s="167"/>
      <c r="O34" s="167"/>
      <c r="P34" s="167"/>
      <c r="Q34" s="168"/>
      <c r="R34" s="83" t="s">
        <v>63</v>
      </c>
      <c r="S34" s="83" t="s">
        <v>63</v>
      </c>
      <c r="T34" s="83" t="s">
        <v>49</v>
      </c>
      <c r="U34" s="83" t="s">
        <v>63</v>
      </c>
      <c r="V34" s="83" t="s">
        <v>64</v>
      </c>
      <c r="W34" s="84" t="s">
        <v>65</v>
      </c>
      <c r="Y34" s="70"/>
    </row>
    <row r="35" spans="2:25" ht="23.25" customHeight="1" thickBot="1" x14ac:dyDescent="0.25">
      <c r="B35" s="172" t="s">
        <v>66</v>
      </c>
      <c r="C35" s="173"/>
      <c r="D35" s="173"/>
      <c r="E35" s="85" t="s">
        <v>1317</v>
      </c>
      <c r="F35" s="85"/>
      <c r="G35" s="85"/>
      <c r="H35" s="86"/>
      <c r="I35" s="86"/>
      <c r="J35" s="86"/>
      <c r="K35" s="86"/>
      <c r="L35" s="86"/>
      <c r="M35" s="86"/>
      <c r="N35" s="86"/>
      <c r="O35" s="86"/>
      <c r="P35" s="87"/>
      <c r="Q35" s="87"/>
      <c r="R35" s="88" t="s">
        <v>1318</v>
      </c>
      <c r="S35" s="88" t="s">
        <v>10</v>
      </c>
      <c r="T35" s="87"/>
      <c r="U35" s="88" t="s">
        <v>1025</v>
      </c>
      <c r="V35" s="87"/>
      <c r="W35" s="89">
        <f>+IF(ISERR(U35/R35*100),"N/A",ROUND(U35/R35*100,2))</f>
        <v>7.28</v>
      </c>
    </row>
    <row r="36" spans="2:25" ht="26.25" customHeight="1" thickBot="1" x14ac:dyDescent="0.25">
      <c r="B36" s="174" t="s">
        <v>69</v>
      </c>
      <c r="C36" s="175"/>
      <c r="D36" s="175"/>
      <c r="E36" s="90" t="s">
        <v>1317</v>
      </c>
      <c r="F36" s="90"/>
      <c r="G36" s="90"/>
      <c r="H36" s="91"/>
      <c r="I36" s="91"/>
      <c r="J36" s="91"/>
      <c r="K36" s="91"/>
      <c r="L36" s="91"/>
      <c r="M36" s="91"/>
      <c r="N36" s="91"/>
      <c r="O36" s="91"/>
      <c r="P36" s="92"/>
      <c r="Q36" s="92"/>
      <c r="R36" s="93" t="s">
        <v>1316</v>
      </c>
      <c r="S36" s="93" t="s">
        <v>1315</v>
      </c>
      <c r="T36" s="93">
        <f>+IF(ISERR(S36/R36*100),"N/A",ROUND(S36/R36*100,2))</f>
        <v>12.67</v>
      </c>
      <c r="U36" s="93" t="s">
        <v>1025</v>
      </c>
      <c r="V36" s="93">
        <f>+IF(ISERR(U36/S36*100),"N/A",ROUND(U36/S36*100,2))</f>
        <v>97.83</v>
      </c>
      <c r="W36" s="94">
        <f>+IF(ISERR(U36/R36*100),"N/A",ROUND(U36/R36*100,2))</f>
        <v>12.4</v>
      </c>
    </row>
    <row r="37" spans="2:25" ht="22.5" customHeight="1" thickTop="1" thickBot="1" x14ac:dyDescent="0.25">
      <c r="B37" s="59" t="s">
        <v>71</v>
      </c>
      <c r="C37" s="60"/>
      <c r="D37" s="60"/>
      <c r="E37" s="60"/>
      <c r="F37" s="60"/>
      <c r="G37" s="60"/>
      <c r="H37" s="61"/>
      <c r="I37" s="61"/>
      <c r="J37" s="61"/>
      <c r="K37" s="61"/>
      <c r="L37" s="61"/>
      <c r="M37" s="61"/>
      <c r="N37" s="61"/>
      <c r="O37" s="61"/>
      <c r="P37" s="61"/>
      <c r="Q37" s="61"/>
      <c r="R37" s="61"/>
      <c r="S37" s="61"/>
      <c r="T37" s="61"/>
      <c r="U37" s="61"/>
      <c r="V37" s="61"/>
      <c r="W37" s="62"/>
    </row>
    <row r="38" spans="2:25" ht="37.5" customHeight="1" thickTop="1" x14ac:dyDescent="0.2">
      <c r="B38" s="157" t="s">
        <v>2511</v>
      </c>
      <c r="C38" s="158"/>
      <c r="D38" s="158"/>
      <c r="E38" s="158"/>
      <c r="F38" s="158"/>
      <c r="G38" s="158"/>
      <c r="H38" s="158"/>
      <c r="I38" s="158"/>
      <c r="J38" s="158"/>
      <c r="K38" s="158"/>
      <c r="L38" s="158"/>
      <c r="M38" s="158"/>
      <c r="N38" s="158"/>
      <c r="O38" s="158"/>
      <c r="P38" s="158"/>
      <c r="Q38" s="158"/>
      <c r="R38" s="158"/>
      <c r="S38" s="158"/>
      <c r="T38" s="158"/>
      <c r="U38" s="158"/>
      <c r="V38" s="158"/>
      <c r="W38" s="159"/>
    </row>
    <row r="39" spans="2:25" ht="142.5" customHeight="1" thickBot="1" x14ac:dyDescent="0.25">
      <c r="B39" s="176"/>
      <c r="C39" s="177"/>
      <c r="D39" s="177"/>
      <c r="E39" s="177"/>
      <c r="F39" s="177"/>
      <c r="G39" s="177"/>
      <c r="H39" s="177"/>
      <c r="I39" s="177"/>
      <c r="J39" s="177"/>
      <c r="K39" s="177"/>
      <c r="L39" s="177"/>
      <c r="M39" s="177"/>
      <c r="N39" s="177"/>
      <c r="O39" s="177"/>
      <c r="P39" s="177"/>
      <c r="Q39" s="177"/>
      <c r="R39" s="177"/>
      <c r="S39" s="177"/>
      <c r="T39" s="177"/>
      <c r="U39" s="177"/>
      <c r="V39" s="177"/>
      <c r="W39" s="178"/>
    </row>
    <row r="40" spans="2:25" ht="37.5" customHeight="1" thickTop="1" x14ac:dyDescent="0.2">
      <c r="B40" s="157" t="s">
        <v>2512</v>
      </c>
      <c r="C40" s="158"/>
      <c r="D40" s="158"/>
      <c r="E40" s="158"/>
      <c r="F40" s="158"/>
      <c r="G40" s="158"/>
      <c r="H40" s="158"/>
      <c r="I40" s="158"/>
      <c r="J40" s="158"/>
      <c r="K40" s="158"/>
      <c r="L40" s="158"/>
      <c r="M40" s="158"/>
      <c r="N40" s="158"/>
      <c r="O40" s="158"/>
      <c r="P40" s="158"/>
      <c r="Q40" s="158"/>
      <c r="R40" s="158"/>
      <c r="S40" s="158"/>
      <c r="T40" s="158"/>
      <c r="U40" s="158"/>
      <c r="V40" s="158"/>
      <c r="W40" s="159"/>
    </row>
    <row r="41" spans="2:25" ht="93.75" customHeight="1" thickBot="1" x14ac:dyDescent="0.25">
      <c r="B41" s="176"/>
      <c r="C41" s="177"/>
      <c r="D41" s="177"/>
      <c r="E41" s="177"/>
      <c r="F41" s="177"/>
      <c r="G41" s="177"/>
      <c r="H41" s="177"/>
      <c r="I41" s="177"/>
      <c r="J41" s="177"/>
      <c r="K41" s="177"/>
      <c r="L41" s="177"/>
      <c r="M41" s="177"/>
      <c r="N41" s="177"/>
      <c r="O41" s="177"/>
      <c r="P41" s="177"/>
      <c r="Q41" s="177"/>
      <c r="R41" s="177"/>
      <c r="S41" s="177"/>
      <c r="T41" s="177"/>
      <c r="U41" s="177"/>
      <c r="V41" s="177"/>
      <c r="W41" s="178"/>
    </row>
    <row r="42" spans="2:25" ht="37.5" customHeight="1" thickTop="1" x14ac:dyDescent="0.2">
      <c r="B42" s="157" t="s">
        <v>2513</v>
      </c>
      <c r="C42" s="158"/>
      <c r="D42" s="158"/>
      <c r="E42" s="158"/>
      <c r="F42" s="158"/>
      <c r="G42" s="158"/>
      <c r="H42" s="158"/>
      <c r="I42" s="158"/>
      <c r="J42" s="158"/>
      <c r="K42" s="158"/>
      <c r="L42" s="158"/>
      <c r="M42" s="158"/>
      <c r="N42" s="158"/>
      <c r="O42" s="158"/>
      <c r="P42" s="158"/>
      <c r="Q42" s="158"/>
      <c r="R42" s="158"/>
      <c r="S42" s="158"/>
      <c r="T42" s="158"/>
      <c r="U42" s="158"/>
      <c r="V42" s="158"/>
      <c r="W42" s="159"/>
    </row>
    <row r="43" spans="2:25" ht="15.75" thickBot="1" x14ac:dyDescent="0.25">
      <c r="B43" s="160"/>
      <c r="C43" s="161"/>
      <c r="D43" s="161"/>
      <c r="E43" s="161"/>
      <c r="F43" s="161"/>
      <c r="G43" s="161"/>
      <c r="H43" s="161"/>
      <c r="I43" s="161"/>
      <c r="J43" s="161"/>
      <c r="K43" s="161"/>
      <c r="L43" s="161"/>
      <c r="M43" s="161"/>
      <c r="N43" s="161"/>
      <c r="O43" s="161"/>
      <c r="P43" s="161"/>
      <c r="Q43" s="161"/>
      <c r="R43" s="161"/>
      <c r="S43" s="161"/>
      <c r="T43" s="161"/>
      <c r="U43" s="161"/>
      <c r="V43" s="161"/>
      <c r="W43" s="162"/>
    </row>
  </sheetData>
  <mergeCells count="91">
    <mergeCell ref="B40:W41"/>
    <mergeCell ref="B42:W43"/>
    <mergeCell ref="B33:Q34"/>
    <mergeCell ref="S33:T33"/>
    <mergeCell ref="V33:W33"/>
    <mergeCell ref="B35:D35"/>
    <mergeCell ref="B36:D36"/>
    <mergeCell ref="B38:W39"/>
    <mergeCell ref="B30:L30"/>
    <mergeCell ref="M30:N30"/>
    <mergeCell ref="O30:P30"/>
    <mergeCell ref="Q30:R30"/>
    <mergeCell ref="B31:L31"/>
    <mergeCell ref="M31:N31"/>
    <mergeCell ref="O31:P31"/>
    <mergeCell ref="Q31:R31"/>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1289</v>
      </c>
      <c r="D4" s="209" t="s">
        <v>1288</v>
      </c>
      <c r="E4" s="209"/>
      <c r="F4" s="209"/>
      <c r="G4" s="209"/>
      <c r="H4" s="210"/>
      <c r="J4" s="211" t="s">
        <v>6</v>
      </c>
      <c r="K4" s="209"/>
      <c r="L4" s="64" t="s">
        <v>1366</v>
      </c>
      <c r="M4" s="212" t="s">
        <v>1365</v>
      </c>
      <c r="N4" s="212"/>
      <c r="O4" s="212"/>
      <c r="P4" s="212"/>
      <c r="Q4" s="213"/>
      <c r="R4" s="65"/>
      <c r="S4" s="214" t="s">
        <v>2342</v>
      </c>
      <c r="T4" s="215"/>
      <c r="U4" s="215"/>
      <c r="V4" s="202" t="s">
        <v>1364</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1356</v>
      </c>
      <c r="D6" s="198" t="s">
        <v>1363</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1362</v>
      </c>
      <c r="K8" s="71" t="s">
        <v>1361</v>
      </c>
      <c r="L8" s="71" t="s">
        <v>1360</v>
      </c>
      <c r="M8" s="71" t="s">
        <v>1359</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1358</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1307</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thickBot="1" x14ac:dyDescent="0.25">
      <c r="B21" s="179" t="s">
        <v>1357</v>
      </c>
      <c r="C21" s="180"/>
      <c r="D21" s="180"/>
      <c r="E21" s="180"/>
      <c r="F21" s="180"/>
      <c r="G21" s="180"/>
      <c r="H21" s="180"/>
      <c r="I21" s="180"/>
      <c r="J21" s="180"/>
      <c r="K21" s="180"/>
      <c r="L21" s="180"/>
      <c r="M21" s="181" t="s">
        <v>1356</v>
      </c>
      <c r="N21" s="181"/>
      <c r="O21" s="181" t="s">
        <v>49</v>
      </c>
      <c r="P21" s="181"/>
      <c r="Q21" s="181" t="s">
        <v>50</v>
      </c>
      <c r="R21" s="181"/>
      <c r="S21" s="79" t="s">
        <v>1355</v>
      </c>
      <c r="T21" s="79" t="s">
        <v>1354</v>
      </c>
      <c r="U21" s="79" t="s">
        <v>1353</v>
      </c>
      <c r="V21" s="79">
        <f>+IF(ISERR(U21/T21*100),"N/A",ROUND(U21/T21*100,2))</f>
        <v>101.18</v>
      </c>
      <c r="W21" s="80">
        <f>+IF(ISERR(U21/S21*100),"N/A",ROUND(U21/S21*100,2))</f>
        <v>100.3</v>
      </c>
    </row>
    <row r="22" spans="2:27" ht="21.75" customHeight="1" thickTop="1" thickBot="1" x14ac:dyDescent="0.25">
      <c r="B22" s="59" t="s">
        <v>60</v>
      </c>
      <c r="C22" s="60"/>
      <c r="D22" s="60"/>
      <c r="E22" s="60"/>
      <c r="F22" s="60"/>
      <c r="G22" s="60"/>
      <c r="H22" s="61"/>
      <c r="I22" s="61"/>
      <c r="J22" s="61"/>
      <c r="K22" s="61"/>
      <c r="L22" s="61"/>
      <c r="M22" s="61"/>
      <c r="N22" s="61"/>
      <c r="O22" s="61"/>
      <c r="P22" s="61"/>
      <c r="Q22" s="61"/>
      <c r="R22" s="61"/>
      <c r="S22" s="61"/>
      <c r="T22" s="61"/>
      <c r="U22" s="61"/>
      <c r="V22" s="61"/>
      <c r="W22" s="62"/>
      <c r="X22" s="70"/>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81" t="s">
        <v>42</v>
      </c>
      <c r="S23" s="169" t="s">
        <v>43</v>
      </c>
      <c r="T23" s="169"/>
      <c r="U23" s="82" t="s">
        <v>61</v>
      </c>
      <c r="V23" s="170" t="s">
        <v>62</v>
      </c>
      <c r="W23" s="171"/>
    </row>
    <row r="24" spans="2:27" ht="30.75" customHeight="1" thickBot="1" x14ac:dyDescent="0.25">
      <c r="B24" s="166"/>
      <c r="C24" s="167"/>
      <c r="D24" s="167"/>
      <c r="E24" s="167"/>
      <c r="F24" s="167"/>
      <c r="G24" s="167"/>
      <c r="H24" s="167"/>
      <c r="I24" s="167"/>
      <c r="J24" s="167"/>
      <c r="K24" s="167"/>
      <c r="L24" s="167"/>
      <c r="M24" s="167"/>
      <c r="N24" s="167"/>
      <c r="O24" s="167"/>
      <c r="P24" s="167"/>
      <c r="Q24" s="168"/>
      <c r="R24" s="83" t="s">
        <v>63</v>
      </c>
      <c r="S24" s="83" t="s">
        <v>63</v>
      </c>
      <c r="T24" s="83" t="s">
        <v>49</v>
      </c>
      <c r="U24" s="83" t="s">
        <v>63</v>
      </c>
      <c r="V24" s="83" t="s">
        <v>64</v>
      </c>
      <c r="W24" s="84" t="s">
        <v>65</v>
      </c>
      <c r="Y24" s="70"/>
    </row>
    <row r="25" spans="2:27" ht="23.25" customHeight="1" thickBot="1" x14ac:dyDescent="0.25">
      <c r="B25" s="172" t="s">
        <v>66</v>
      </c>
      <c r="C25" s="173"/>
      <c r="D25" s="173"/>
      <c r="E25" s="85" t="s">
        <v>1352</v>
      </c>
      <c r="F25" s="85"/>
      <c r="G25" s="85"/>
      <c r="H25" s="86"/>
      <c r="I25" s="86"/>
      <c r="J25" s="86"/>
      <c r="K25" s="86"/>
      <c r="L25" s="86"/>
      <c r="M25" s="86"/>
      <c r="N25" s="86"/>
      <c r="O25" s="86"/>
      <c r="P25" s="87"/>
      <c r="Q25" s="87"/>
      <c r="R25" s="88" t="s">
        <v>1351</v>
      </c>
      <c r="S25" s="88" t="s">
        <v>10</v>
      </c>
      <c r="T25" s="87"/>
      <c r="U25" s="88" t="s">
        <v>1349</v>
      </c>
      <c r="V25" s="87"/>
      <c r="W25" s="89">
        <f>+IF(ISERR(U25/R25*100),"N/A",ROUND(U25/R25*100,2))</f>
        <v>71.81</v>
      </c>
    </row>
    <row r="26" spans="2:27" ht="26.25" customHeight="1" thickBot="1" x14ac:dyDescent="0.25">
      <c r="B26" s="174" t="s">
        <v>69</v>
      </c>
      <c r="C26" s="175"/>
      <c r="D26" s="175"/>
      <c r="E26" s="90" t="s">
        <v>1352</v>
      </c>
      <c r="F26" s="90"/>
      <c r="G26" s="90"/>
      <c r="H26" s="91"/>
      <c r="I26" s="91"/>
      <c r="J26" s="91"/>
      <c r="K26" s="91"/>
      <c r="L26" s="91"/>
      <c r="M26" s="91"/>
      <c r="N26" s="91"/>
      <c r="O26" s="91"/>
      <c r="P26" s="92"/>
      <c r="Q26" s="92"/>
      <c r="R26" s="93" t="s">
        <v>1351</v>
      </c>
      <c r="S26" s="93" t="s">
        <v>1350</v>
      </c>
      <c r="T26" s="93">
        <f>+IF(ISERR(S26/R26*100),"N/A",ROUND(S26/R26*100,2))</f>
        <v>73.150000000000006</v>
      </c>
      <c r="U26" s="93" t="s">
        <v>1349</v>
      </c>
      <c r="V26" s="93">
        <f>+IF(ISERR(U26/S26*100),"N/A",ROUND(U26/S26*100,2))</f>
        <v>98.17</v>
      </c>
      <c r="W26" s="94">
        <f>+IF(ISERR(U26/R26*100),"N/A",ROUND(U26/R26*100,2))</f>
        <v>71.81</v>
      </c>
    </row>
    <row r="27" spans="2:27" ht="22.5" customHeight="1" thickTop="1" thickBot="1" x14ac:dyDescent="0.25">
      <c r="B27" s="59" t="s">
        <v>71</v>
      </c>
      <c r="C27" s="60"/>
      <c r="D27" s="60"/>
      <c r="E27" s="60"/>
      <c r="F27" s="60"/>
      <c r="G27" s="60"/>
      <c r="H27" s="61"/>
      <c r="I27" s="61"/>
      <c r="J27" s="61"/>
      <c r="K27" s="61"/>
      <c r="L27" s="61"/>
      <c r="M27" s="61"/>
      <c r="N27" s="61"/>
      <c r="O27" s="61"/>
      <c r="P27" s="61"/>
      <c r="Q27" s="61"/>
      <c r="R27" s="61"/>
      <c r="S27" s="61"/>
      <c r="T27" s="61"/>
      <c r="U27" s="61"/>
      <c r="V27" s="61"/>
      <c r="W27" s="62"/>
    </row>
    <row r="28" spans="2:27" ht="37.5" customHeight="1" thickTop="1" x14ac:dyDescent="0.2">
      <c r="B28" s="157" t="s">
        <v>2508</v>
      </c>
      <c r="C28" s="158"/>
      <c r="D28" s="158"/>
      <c r="E28" s="158"/>
      <c r="F28" s="158"/>
      <c r="G28" s="158"/>
      <c r="H28" s="158"/>
      <c r="I28" s="158"/>
      <c r="J28" s="158"/>
      <c r="K28" s="158"/>
      <c r="L28" s="158"/>
      <c r="M28" s="158"/>
      <c r="N28" s="158"/>
      <c r="O28" s="158"/>
      <c r="P28" s="158"/>
      <c r="Q28" s="158"/>
      <c r="R28" s="158"/>
      <c r="S28" s="158"/>
      <c r="T28" s="158"/>
      <c r="U28" s="158"/>
      <c r="V28" s="158"/>
      <c r="W28" s="159"/>
    </row>
    <row r="29" spans="2:27" ht="64.5" customHeight="1" thickBot="1" x14ac:dyDescent="0.2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7" ht="37.5" customHeight="1" thickTop="1" x14ac:dyDescent="0.2">
      <c r="B30" s="157" t="s">
        <v>2509</v>
      </c>
      <c r="C30" s="158"/>
      <c r="D30" s="158"/>
      <c r="E30" s="158"/>
      <c r="F30" s="158"/>
      <c r="G30" s="158"/>
      <c r="H30" s="158"/>
      <c r="I30" s="158"/>
      <c r="J30" s="158"/>
      <c r="K30" s="158"/>
      <c r="L30" s="158"/>
      <c r="M30" s="158"/>
      <c r="N30" s="158"/>
      <c r="O30" s="158"/>
      <c r="P30" s="158"/>
      <c r="Q30" s="158"/>
      <c r="R30" s="158"/>
      <c r="S30" s="158"/>
      <c r="T30" s="158"/>
      <c r="U30" s="158"/>
      <c r="V30" s="158"/>
      <c r="W30" s="159"/>
    </row>
    <row r="31" spans="2:27" ht="1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2510</v>
      </c>
      <c r="C32" s="158"/>
      <c r="D32" s="158"/>
      <c r="E32" s="158"/>
      <c r="F32" s="158"/>
      <c r="G32" s="158"/>
      <c r="H32" s="158"/>
      <c r="I32" s="158"/>
      <c r="J32" s="158"/>
      <c r="K32" s="158"/>
      <c r="L32" s="158"/>
      <c r="M32" s="158"/>
      <c r="N32" s="158"/>
      <c r="O32" s="158"/>
      <c r="P32" s="158"/>
      <c r="Q32" s="158"/>
      <c r="R32" s="158"/>
      <c r="S32" s="158"/>
      <c r="T32" s="158"/>
      <c r="U32" s="158"/>
      <c r="V32" s="158"/>
      <c r="W32" s="159"/>
    </row>
    <row r="33" spans="2:23" ht="15.75" thickBot="1" x14ac:dyDescent="0.25">
      <c r="B33" s="160"/>
      <c r="C33" s="161"/>
      <c r="D33" s="161"/>
      <c r="E33" s="161"/>
      <c r="F33" s="161"/>
      <c r="G33" s="161"/>
      <c r="H33" s="161"/>
      <c r="I33" s="161"/>
      <c r="J33" s="161"/>
      <c r="K33" s="161"/>
      <c r="L33" s="161"/>
      <c r="M33" s="161"/>
      <c r="N33" s="161"/>
      <c r="O33" s="161"/>
      <c r="P33" s="161"/>
      <c r="Q33" s="161"/>
      <c r="R33" s="161"/>
      <c r="S33" s="161"/>
      <c r="T33" s="161"/>
      <c r="U33" s="161"/>
      <c r="V33" s="161"/>
      <c r="W33" s="16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1383</v>
      </c>
      <c r="D4" s="209" t="s">
        <v>1382</v>
      </c>
      <c r="E4" s="209"/>
      <c r="F4" s="209"/>
      <c r="G4" s="209"/>
      <c r="H4" s="210"/>
      <c r="J4" s="211" t="s">
        <v>6</v>
      </c>
      <c r="K4" s="209"/>
      <c r="L4" s="64" t="s">
        <v>226</v>
      </c>
      <c r="M4" s="212" t="s">
        <v>1381</v>
      </c>
      <c r="N4" s="212"/>
      <c r="O4" s="212"/>
      <c r="P4" s="212"/>
      <c r="Q4" s="213"/>
      <c r="R4" s="65"/>
      <c r="S4" s="214" t="s">
        <v>2342</v>
      </c>
      <c r="T4" s="215"/>
      <c r="U4" s="215"/>
      <c r="V4" s="202" t="s">
        <v>1380</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1371</v>
      </c>
      <c r="D6" s="198" t="s">
        <v>1379</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1378</v>
      </c>
      <c r="K8" s="71" t="s">
        <v>1378</v>
      </c>
      <c r="L8" s="71" t="s">
        <v>1377</v>
      </c>
      <c r="M8" s="71" t="s">
        <v>1377</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208.5" customHeight="1" thickTop="1" thickBot="1" x14ac:dyDescent="0.25">
      <c r="B10" s="72" t="s">
        <v>22</v>
      </c>
      <c r="C10" s="202" t="s">
        <v>1376</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1375</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1374</v>
      </c>
      <c r="C21" s="180"/>
      <c r="D21" s="180"/>
      <c r="E21" s="180"/>
      <c r="F21" s="180"/>
      <c r="G21" s="180"/>
      <c r="H21" s="180"/>
      <c r="I21" s="180"/>
      <c r="J21" s="180"/>
      <c r="K21" s="180"/>
      <c r="L21" s="180"/>
      <c r="M21" s="181" t="s">
        <v>1371</v>
      </c>
      <c r="N21" s="181"/>
      <c r="O21" s="181" t="s">
        <v>49</v>
      </c>
      <c r="P21" s="181"/>
      <c r="Q21" s="181" t="s">
        <v>50</v>
      </c>
      <c r="R21" s="181"/>
      <c r="S21" s="79" t="s">
        <v>51</v>
      </c>
      <c r="T21" s="79" t="s">
        <v>56</v>
      </c>
      <c r="U21" s="79" t="s">
        <v>129</v>
      </c>
      <c r="V21" s="79">
        <f>+IF(ISERR(U21/T21*100),"N/A",ROUND(U21/T21*100,2))</f>
        <v>0</v>
      </c>
      <c r="W21" s="80">
        <f>+IF(ISERR(U21/S21*100),"N/A",ROUND(U21/S21*100,2))</f>
        <v>0</v>
      </c>
    </row>
    <row r="22" spans="2:27" ht="56.25" customHeight="1" x14ac:dyDescent="0.2">
      <c r="B22" s="179" t="s">
        <v>1373</v>
      </c>
      <c r="C22" s="180"/>
      <c r="D22" s="180"/>
      <c r="E22" s="180"/>
      <c r="F22" s="180"/>
      <c r="G22" s="180"/>
      <c r="H22" s="180"/>
      <c r="I22" s="180"/>
      <c r="J22" s="180"/>
      <c r="K22" s="180"/>
      <c r="L22" s="180"/>
      <c r="M22" s="181" t="s">
        <v>1371</v>
      </c>
      <c r="N22" s="181"/>
      <c r="O22" s="181" t="s">
        <v>49</v>
      </c>
      <c r="P22" s="181"/>
      <c r="Q22" s="181" t="s">
        <v>50</v>
      </c>
      <c r="R22" s="181"/>
      <c r="S22" s="79" t="s">
        <v>51</v>
      </c>
      <c r="T22" s="79" t="s">
        <v>51</v>
      </c>
      <c r="U22" s="79" t="s">
        <v>129</v>
      </c>
      <c r="V22" s="79">
        <f>+IF(ISERR(U22/T22*100),"N/A",ROUND(U22/T22*100,2))</f>
        <v>0</v>
      </c>
      <c r="W22" s="80">
        <f>+IF(ISERR(U22/S22*100),"N/A",ROUND(U22/S22*100,2))</f>
        <v>0</v>
      </c>
    </row>
    <row r="23" spans="2:27" ht="56.25" customHeight="1" thickBot="1" x14ac:dyDescent="0.25">
      <c r="B23" s="179" t="s">
        <v>1372</v>
      </c>
      <c r="C23" s="180"/>
      <c r="D23" s="180"/>
      <c r="E23" s="180"/>
      <c r="F23" s="180"/>
      <c r="G23" s="180"/>
      <c r="H23" s="180"/>
      <c r="I23" s="180"/>
      <c r="J23" s="180"/>
      <c r="K23" s="180"/>
      <c r="L23" s="180"/>
      <c r="M23" s="181" t="s">
        <v>1371</v>
      </c>
      <c r="N23" s="181"/>
      <c r="O23" s="181" t="s">
        <v>49</v>
      </c>
      <c r="P23" s="181"/>
      <c r="Q23" s="181" t="s">
        <v>50</v>
      </c>
      <c r="R23" s="181"/>
      <c r="S23" s="79" t="s">
        <v>51</v>
      </c>
      <c r="T23" s="79" t="s">
        <v>129</v>
      </c>
      <c r="U23" s="79" t="s">
        <v>129</v>
      </c>
      <c r="V23" s="79" t="str">
        <f>+IF(ISERR(U23/T23*100),"N/A",ROUND(U23/T23*100,2))</f>
        <v>N/A</v>
      </c>
      <c r="W23" s="80">
        <f>+IF(ISERR(U23/S23*100),"N/A",ROUND(U23/S23*100,2))</f>
        <v>0</v>
      </c>
    </row>
    <row r="24" spans="2:27" ht="21.75" customHeight="1" thickTop="1" thickBot="1" x14ac:dyDescent="0.25">
      <c r="B24" s="59" t="s">
        <v>60</v>
      </c>
      <c r="C24" s="60"/>
      <c r="D24" s="60"/>
      <c r="E24" s="60"/>
      <c r="F24" s="60"/>
      <c r="G24" s="60"/>
      <c r="H24" s="61"/>
      <c r="I24" s="61"/>
      <c r="J24" s="61"/>
      <c r="K24" s="61"/>
      <c r="L24" s="61"/>
      <c r="M24" s="61"/>
      <c r="N24" s="61"/>
      <c r="O24" s="61"/>
      <c r="P24" s="61"/>
      <c r="Q24" s="61"/>
      <c r="R24" s="61"/>
      <c r="S24" s="61"/>
      <c r="T24" s="61"/>
      <c r="U24" s="61"/>
      <c r="V24" s="61"/>
      <c r="W24" s="62"/>
      <c r="X24" s="70"/>
    </row>
    <row r="25" spans="2:27" ht="29.25" customHeight="1" thickTop="1" thickBot="1" x14ac:dyDescent="0.25">
      <c r="B25" s="163" t="s">
        <v>2650</v>
      </c>
      <c r="C25" s="164"/>
      <c r="D25" s="164"/>
      <c r="E25" s="164"/>
      <c r="F25" s="164"/>
      <c r="G25" s="164"/>
      <c r="H25" s="164"/>
      <c r="I25" s="164"/>
      <c r="J25" s="164"/>
      <c r="K25" s="164"/>
      <c r="L25" s="164"/>
      <c r="M25" s="164"/>
      <c r="N25" s="164"/>
      <c r="O25" s="164"/>
      <c r="P25" s="164"/>
      <c r="Q25" s="165"/>
      <c r="R25" s="81" t="s">
        <v>42</v>
      </c>
      <c r="S25" s="169" t="s">
        <v>43</v>
      </c>
      <c r="T25" s="169"/>
      <c r="U25" s="82" t="s">
        <v>61</v>
      </c>
      <c r="V25" s="170" t="s">
        <v>62</v>
      </c>
      <c r="W25" s="171"/>
    </row>
    <row r="26" spans="2:27" ht="30.75" customHeight="1" thickBot="1" x14ac:dyDescent="0.25">
      <c r="B26" s="166"/>
      <c r="C26" s="167"/>
      <c r="D26" s="167"/>
      <c r="E26" s="167"/>
      <c r="F26" s="167"/>
      <c r="G26" s="167"/>
      <c r="H26" s="167"/>
      <c r="I26" s="167"/>
      <c r="J26" s="167"/>
      <c r="K26" s="167"/>
      <c r="L26" s="167"/>
      <c r="M26" s="167"/>
      <c r="N26" s="167"/>
      <c r="O26" s="167"/>
      <c r="P26" s="167"/>
      <c r="Q26" s="168"/>
      <c r="R26" s="83" t="s">
        <v>63</v>
      </c>
      <c r="S26" s="83" t="s">
        <v>63</v>
      </c>
      <c r="T26" s="83" t="s">
        <v>49</v>
      </c>
      <c r="U26" s="83" t="s">
        <v>63</v>
      </c>
      <c r="V26" s="83" t="s">
        <v>64</v>
      </c>
      <c r="W26" s="84" t="s">
        <v>65</v>
      </c>
      <c r="Y26" s="70"/>
    </row>
    <row r="27" spans="2:27" ht="23.25" customHeight="1" thickBot="1" x14ac:dyDescent="0.25">
      <c r="B27" s="172" t="s">
        <v>66</v>
      </c>
      <c r="C27" s="173"/>
      <c r="D27" s="173"/>
      <c r="E27" s="85" t="s">
        <v>1369</v>
      </c>
      <c r="F27" s="85"/>
      <c r="G27" s="85"/>
      <c r="H27" s="86"/>
      <c r="I27" s="86"/>
      <c r="J27" s="86"/>
      <c r="K27" s="86"/>
      <c r="L27" s="86"/>
      <c r="M27" s="86"/>
      <c r="N27" s="86"/>
      <c r="O27" s="86"/>
      <c r="P27" s="87"/>
      <c r="Q27" s="87"/>
      <c r="R27" s="88" t="s">
        <v>1370</v>
      </c>
      <c r="S27" s="88" t="s">
        <v>10</v>
      </c>
      <c r="T27" s="87"/>
      <c r="U27" s="88" t="s">
        <v>616</v>
      </c>
      <c r="V27" s="87"/>
      <c r="W27" s="89">
        <f>+IF(ISERR(U27/R27*100),"N/A",ROUND(U27/R27*100,2))</f>
        <v>41.04</v>
      </c>
    </row>
    <row r="28" spans="2:27" ht="26.25" customHeight="1" thickBot="1" x14ac:dyDescent="0.25">
      <c r="B28" s="174" t="s">
        <v>69</v>
      </c>
      <c r="C28" s="175"/>
      <c r="D28" s="175"/>
      <c r="E28" s="90" t="s">
        <v>1369</v>
      </c>
      <c r="F28" s="90"/>
      <c r="G28" s="90"/>
      <c r="H28" s="91"/>
      <c r="I28" s="91"/>
      <c r="J28" s="91"/>
      <c r="K28" s="91"/>
      <c r="L28" s="91"/>
      <c r="M28" s="91"/>
      <c r="N28" s="91"/>
      <c r="O28" s="91"/>
      <c r="P28" s="92"/>
      <c r="Q28" s="92"/>
      <c r="R28" s="93" t="s">
        <v>1368</v>
      </c>
      <c r="S28" s="93" t="s">
        <v>1367</v>
      </c>
      <c r="T28" s="93">
        <f>+IF(ISERR(S28/R28*100),"N/A",ROUND(S28/R28*100,2))</f>
        <v>46.36</v>
      </c>
      <c r="U28" s="93" t="s">
        <v>616</v>
      </c>
      <c r="V28" s="93">
        <f>+IF(ISERR(U28/S28*100),"N/A",ROUND(U28/S28*100,2))</f>
        <v>97.35</v>
      </c>
      <c r="W28" s="94">
        <f>+IF(ISERR(U28/R28*100),"N/A",ROUND(U28/R28*100,2))</f>
        <v>45.13</v>
      </c>
    </row>
    <row r="29" spans="2:27" ht="22.5" customHeight="1" thickTop="1" thickBot="1" x14ac:dyDescent="0.25">
      <c r="B29" s="59" t="s">
        <v>71</v>
      </c>
      <c r="C29" s="60"/>
      <c r="D29" s="60"/>
      <c r="E29" s="60"/>
      <c r="F29" s="60"/>
      <c r="G29" s="60"/>
      <c r="H29" s="61"/>
      <c r="I29" s="61"/>
      <c r="J29" s="61"/>
      <c r="K29" s="61"/>
      <c r="L29" s="61"/>
      <c r="M29" s="61"/>
      <c r="N29" s="61"/>
      <c r="O29" s="61"/>
      <c r="P29" s="61"/>
      <c r="Q29" s="61"/>
      <c r="R29" s="61"/>
      <c r="S29" s="61"/>
      <c r="T29" s="61"/>
      <c r="U29" s="61"/>
      <c r="V29" s="61"/>
      <c r="W29" s="62"/>
    </row>
    <row r="30" spans="2:27" ht="37.5" customHeight="1" thickTop="1" x14ac:dyDescent="0.2">
      <c r="B30" s="157" t="s">
        <v>2505</v>
      </c>
      <c r="C30" s="158"/>
      <c r="D30" s="158"/>
      <c r="E30" s="158"/>
      <c r="F30" s="158"/>
      <c r="G30" s="158"/>
      <c r="H30" s="158"/>
      <c r="I30" s="158"/>
      <c r="J30" s="158"/>
      <c r="K30" s="158"/>
      <c r="L30" s="158"/>
      <c r="M30" s="158"/>
      <c r="N30" s="158"/>
      <c r="O30" s="158"/>
      <c r="P30" s="158"/>
      <c r="Q30" s="158"/>
      <c r="R30" s="158"/>
      <c r="S30" s="158"/>
      <c r="T30" s="158"/>
      <c r="U30" s="158"/>
      <c r="V30" s="158"/>
      <c r="W30" s="159"/>
    </row>
    <row r="31" spans="2:27" ht="109.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2506</v>
      </c>
      <c r="C32" s="158"/>
      <c r="D32" s="158"/>
      <c r="E32" s="158"/>
      <c r="F32" s="158"/>
      <c r="G32" s="158"/>
      <c r="H32" s="158"/>
      <c r="I32" s="158"/>
      <c r="J32" s="158"/>
      <c r="K32" s="158"/>
      <c r="L32" s="158"/>
      <c r="M32" s="158"/>
      <c r="N32" s="158"/>
      <c r="O32" s="158"/>
      <c r="P32" s="158"/>
      <c r="Q32" s="158"/>
      <c r="R32" s="158"/>
      <c r="S32" s="158"/>
      <c r="T32" s="158"/>
      <c r="U32" s="158"/>
      <c r="V32" s="158"/>
      <c r="W32" s="159"/>
    </row>
    <row r="33" spans="2:23" ht="15" customHeight="1"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row r="34" spans="2:23" ht="37.5" customHeight="1" thickTop="1" x14ac:dyDescent="0.2">
      <c r="B34" s="157" t="s">
        <v>2507</v>
      </c>
      <c r="C34" s="158"/>
      <c r="D34" s="158"/>
      <c r="E34" s="158"/>
      <c r="F34" s="158"/>
      <c r="G34" s="158"/>
      <c r="H34" s="158"/>
      <c r="I34" s="158"/>
      <c r="J34" s="158"/>
      <c r="K34" s="158"/>
      <c r="L34" s="158"/>
      <c r="M34" s="158"/>
      <c r="N34" s="158"/>
      <c r="O34" s="158"/>
      <c r="P34" s="158"/>
      <c r="Q34" s="158"/>
      <c r="R34" s="158"/>
      <c r="S34" s="158"/>
      <c r="T34" s="158"/>
      <c r="U34" s="158"/>
      <c r="V34" s="158"/>
      <c r="W34" s="159"/>
    </row>
    <row r="35" spans="2:23" ht="15.75" thickBot="1" x14ac:dyDescent="0.25">
      <c r="B35" s="160"/>
      <c r="C35" s="161"/>
      <c r="D35" s="161"/>
      <c r="E35" s="161"/>
      <c r="F35" s="161"/>
      <c r="G35" s="161"/>
      <c r="H35" s="161"/>
      <c r="I35" s="161"/>
      <c r="J35" s="161"/>
      <c r="K35" s="161"/>
      <c r="L35" s="161"/>
      <c r="M35" s="161"/>
      <c r="N35" s="161"/>
      <c r="O35" s="161"/>
      <c r="P35" s="161"/>
      <c r="Q35" s="161"/>
      <c r="R35" s="161"/>
      <c r="S35" s="161"/>
      <c r="T35" s="161"/>
      <c r="U35" s="161"/>
      <c r="V35" s="161"/>
      <c r="W35" s="162"/>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1383</v>
      </c>
      <c r="D4" s="209" t="s">
        <v>1382</v>
      </c>
      <c r="E4" s="209"/>
      <c r="F4" s="209"/>
      <c r="G4" s="209"/>
      <c r="H4" s="210"/>
      <c r="J4" s="211" t="s">
        <v>6</v>
      </c>
      <c r="K4" s="209"/>
      <c r="L4" s="64" t="s">
        <v>1402</v>
      </c>
      <c r="M4" s="212" t="s">
        <v>1401</v>
      </c>
      <c r="N4" s="212"/>
      <c r="O4" s="212"/>
      <c r="P4" s="212"/>
      <c r="Q4" s="213"/>
      <c r="R4" s="65"/>
      <c r="S4" s="214" t="s">
        <v>2342</v>
      </c>
      <c r="T4" s="215"/>
      <c r="U4" s="215"/>
      <c r="V4" s="202" t="s">
        <v>1400</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1391</v>
      </c>
      <c r="D6" s="198" t="s">
        <v>1399</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1398</v>
      </c>
      <c r="K8" s="71" t="s">
        <v>1397</v>
      </c>
      <c r="L8" s="71" t="s">
        <v>1396</v>
      </c>
      <c r="M8" s="71" t="s">
        <v>1395</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222.75" customHeight="1" thickTop="1" thickBot="1" x14ac:dyDescent="0.25">
      <c r="B10" s="72" t="s">
        <v>22</v>
      </c>
      <c r="C10" s="202" t="s">
        <v>1394</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1393</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thickBot="1" x14ac:dyDescent="0.25">
      <c r="B21" s="179" t="s">
        <v>1392</v>
      </c>
      <c r="C21" s="180"/>
      <c r="D21" s="180"/>
      <c r="E21" s="180"/>
      <c r="F21" s="180"/>
      <c r="G21" s="180"/>
      <c r="H21" s="180"/>
      <c r="I21" s="180"/>
      <c r="J21" s="180"/>
      <c r="K21" s="180"/>
      <c r="L21" s="180"/>
      <c r="M21" s="181" t="s">
        <v>1391</v>
      </c>
      <c r="N21" s="181"/>
      <c r="O21" s="181" t="s">
        <v>49</v>
      </c>
      <c r="P21" s="181"/>
      <c r="Q21" s="181" t="s">
        <v>164</v>
      </c>
      <c r="R21" s="181"/>
      <c r="S21" s="79" t="s">
        <v>1390</v>
      </c>
      <c r="T21" s="79" t="s">
        <v>81</v>
      </c>
      <c r="U21" s="79" t="s">
        <v>1389</v>
      </c>
      <c r="V21" s="79">
        <f>+IF(ISERR(U21/T21*100),"N/A",ROUND(U21/T21*100,2))</f>
        <v>107.54</v>
      </c>
      <c r="W21" s="80">
        <f>+IF(ISERR(U21/S21*100),"N/A",ROUND(U21/S21*100,2))</f>
        <v>0.13</v>
      </c>
    </row>
    <row r="22" spans="2:27" ht="21.75" customHeight="1" thickTop="1" thickBot="1" x14ac:dyDescent="0.25">
      <c r="B22" s="59" t="s">
        <v>60</v>
      </c>
      <c r="C22" s="60"/>
      <c r="D22" s="60"/>
      <c r="E22" s="60"/>
      <c r="F22" s="60"/>
      <c r="G22" s="60"/>
      <c r="H22" s="61"/>
      <c r="I22" s="61"/>
      <c r="J22" s="61"/>
      <c r="K22" s="61"/>
      <c r="L22" s="61"/>
      <c r="M22" s="61"/>
      <c r="N22" s="61"/>
      <c r="O22" s="61"/>
      <c r="P22" s="61"/>
      <c r="Q22" s="61"/>
      <c r="R22" s="61"/>
      <c r="S22" s="61"/>
      <c r="T22" s="61"/>
      <c r="U22" s="61"/>
      <c r="V22" s="61"/>
      <c r="W22" s="62"/>
      <c r="X22" s="70"/>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81" t="s">
        <v>42</v>
      </c>
      <c r="S23" s="169" t="s">
        <v>43</v>
      </c>
      <c r="T23" s="169"/>
      <c r="U23" s="82" t="s">
        <v>61</v>
      </c>
      <c r="V23" s="170" t="s">
        <v>62</v>
      </c>
      <c r="W23" s="171"/>
    </row>
    <row r="24" spans="2:27" ht="30.75" customHeight="1" thickBot="1" x14ac:dyDescent="0.25">
      <c r="B24" s="166"/>
      <c r="C24" s="167"/>
      <c r="D24" s="167"/>
      <c r="E24" s="167"/>
      <c r="F24" s="167"/>
      <c r="G24" s="167"/>
      <c r="H24" s="167"/>
      <c r="I24" s="167"/>
      <c r="J24" s="167"/>
      <c r="K24" s="167"/>
      <c r="L24" s="167"/>
      <c r="M24" s="167"/>
      <c r="N24" s="167"/>
      <c r="O24" s="167"/>
      <c r="P24" s="167"/>
      <c r="Q24" s="168"/>
      <c r="R24" s="83" t="s">
        <v>63</v>
      </c>
      <c r="S24" s="83" t="s">
        <v>63</v>
      </c>
      <c r="T24" s="83" t="s">
        <v>49</v>
      </c>
      <c r="U24" s="83" t="s">
        <v>63</v>
      </c>
      <c r="V24" s="83" t="s">
        <v>64</v>
      </c>
      <c r="W24" s="84" t="s">
        <v>65</v>
      </c>
      <c r="Y24" s="70"/>
    </row>
    <row r="25" spans="2:27" ht="23.25" customHeight="1" thickBot="1" x14ac:dyDescent="0.25">
      <c r="B25" s="172" t="s">
        <v>66</v>
      </c>
      <c r="C25" s="173"/>
      <c r="D25" s="173"/>
      <c r="E25" s="85" t="s">
        <v>1387</v>
      </c>
      <c r="F25" s="85"/>
      <c r="G25" s="85"/>
      <c r="H25" s="86"/>
      <c r="I25" s="86"/>
      <c r="J25" s="86"/>
      <c r="K25" s="86"/>
      <c r="L25" s="86"/>
      <c r="M25" s="86"/>
      <c r="N25" s="86"/>
      <c r="O25" s="86"/>
      <c r="P25" s="87"/>
      <c r="Q25" s="87"/>
      <c r="R25" s="88" t="s">
        <v>1388</v>
      </c>
      <c r="S25" s="88" t="s">
        <v>10</v>
      </c>
      <c r="T25" s="87"/>
      <c r="U25" s="88" t="s">
        <v>1384</v>
      </c>
      <c r="V25" s="87"/>
      <c r="W25" s="89">
        <f>+IF(ISERR(U25/R25*100),"N/A",ROUND(U25/R25*100,2))</f>
        <v>87.27</v>
      </c>
    </row>
    <row r="26" spans="2:27" ht="26.25" customHeight="1" thickBot="1" x14ac:dyDescent="0.25">
      <c r="B26" s="174" t="s">
        <v>69</v>
      </c>
      <c r="C26" s="175"/>
      <c r="D26" s="175"/>
      <c r="E26" s="90" t="s">
        <v>1387</v>
      </c>
      <c r="F26" s="90"/>
      <c r="G26" s="90"/>
      <c r="H26" s="91"/>
      <c r="I26" s="91"/>
      <c r="J26" s="91"/>
      <c r="K26" s="91"/>
      <c r="L26" s="91"/>
      <c r="M26" s="91"/>
      <c r="N26" s="91"/>
      <c r="O26" s="91"/>
      <c r="P26" s="92"/>
      <c r="Q26" s="92"/>
      <c r="R26" s="93" t="s">
        <v>1386</v>
      </c>
      <c r="S26" s="93" t="s">
        <v>1385</v>
      </c>
      <c r="T26" s="93">
        <f>+IF(ISERR(S26/R26*100),"N/A",ROUND(S26/R26*100,2))</f>
        <v>95.95</v>
      </c>
      <c r="U26" s="93" t="s">
        <v>1384</v>
      </c>
      <c r="V26" s="93">
        <f>+IF(ISERR(U26/S26*100),"N/A",ROUND(U26/S26*100,2))</f>
        <v>79.89</v>
      </c>
      <c r="W26" s="94">
        <f>+IF(ISERR(U26/R26*100),"N/A",ROUND(U26/R26*100,2))</f>
        <v>76.66</v>
      </c>
    </row>
    <row r="27" spans="2:27" ht="22.5" customHeight="1" thickTop="1" thickBot="1" x14ac:dyDescent="0.25">
      <c r="B27" s="59" t="s">
        <v>71</v>
      </c>
      <c r="C27" s="60"/>
      <c r="D27" s="60"/>
      <c r="E27" s="60"/>
      <c r="F27" s="60"/>
      <c r="G27" s="60"/>
      <c r="H27" s="61"/>
      <c r="I27" s="61"/>
      <c r="J27" s="61"/>
      <c r="K27" s="61"/>
      <c r="L27" s="61"/>
      <c r="M27" s="61"/>
      <c r="N27" s="61"/>
      <c r="O27" s="61"/>
      <c r="P27" s="61"/>
      <c r="Q27" s="61"/>
      <c r="R27" s="61"/>
      <c r="S27" s="61"/>
      <c r="T27" s="61"/>
      <c r="U27" s="61"/>
      <c r="V27" s="61"/>
      <c r="W27" s="62"/>
    </row>
    <row r="28" spans="2:27" ht="37.5" customHeight="1" thickTop="1" x14ac:dyDescent="0.2">
      <c r="B28" s="157" t="s">
        <v>2502</v>
      </c>
      <c r="C28" s="158"/>
      <c r="D28" s="158"/>
      <c r="E28" s="158"/>
      <c r="F28" s="158"/>
      <c r="G28" s="158"/>
      <c r="H28" s="158"/>
      <c r="I28" s="158"/>
      <c r="J28" s="158"/>
      <c r="K28" s="158"/>
      <c r="L28" s="158"/>
      <c r="M28" s="158"/>
      <c r="N28" s="158"/>
      <c r="O28" s="158"/>
      <c r="P28" s="158"/>
      <c r="Q28" s="158"/>
      <c r="R28" s="158"/>
      <c r="S28" s="158"/>
      <c r="T28" s="158"/>
      <c r="U28" s="158"/>
      <c r="V28" s="158"/>
      <c r="W28" s="159"/>
    </row>
    <row r="29" spans="2:27" ht="48.75" customHeight="1" thickBot="1" x14ac:dyDescent="0.2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7" ht="37.5" customHeight="1" thickTop="1" x14ac:dyDescent="0.2">
      <c r="B30" s="157" t="s">
        <v>2503</v>
      </c>
      <c r="C30" s="158"/>
      <c r="D30" s="158"/>
      <c r="E30" s="158"/>
      <c r="F30" s="158"/>
      <c r="G30" s="158"/>
      <c r="H30" s="158"/>
      <c r="I30" s="158"/>
      <c r="J30" s="158"/>
      <c r="K30" s="158"/>
      <c r="L30" s="158"/>
      <c r="M30" s="158"/>
      <c r="N30" s="158"/>
      <c r="O30" s="158"/>
      <c r="P30" s="158"/>
      <c r="Q30" s="158"/>
      <c r="R30" s="158"/>
      <c r="S30" s="158"/>
      <c r="T30" s="158"/>
      <c r="U30" s="158"/>
      <c r="V30" s="158"/>
      <c r="W30" s="159"/>
    </row>
    <row r="31" spans="2:27" ht="1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2504</v>
      </c>
      <c r="C32" s="158"/>
      <c r="D32" s="158"/>
      <c r="E32" s="158"/>
      <c r="F32" s="158"/>
      <c r="G32" s="158"/>
      <c r="H32" s="158"/>
      <c r="I32" s="158"/>
      <c r="J32" s="158"/>
      <c r="K32" s="158"/>
      <c r="L32" s="158"/>
      <c r="M32" s="158"/>
      <c r="N32" s="158"/>
      <c r="O32" s="158"/>
      <c r="P32" s="158"/>
      <c r="Q32" s="158"/>
      <c r="R32" s="158"/>
      <c r="S32" s="158"/>
      <c r="T32" s="158"/>
      <c r="U32" s="158"/>
      <c r="V32" s="158"/>
      <c r="W32" s="159"/>
    </row>
    <row r="33" spans="2:23" ht="15.75" thickBot="1" x14ac:dyDescent="0.25">
      <c r="B33" s="160"/>
      <c r="C33" s="161"/>
      <c r="D33" s="161"/>
      <c r="E33" s="161"/>
      <c r="F33" s="161"/>
      <c r="G33" s="161"/>
      <c r="H33" s="161"/>
      <c r="I33" s="161"/>
      <c r="J33" s="161"/>
      <c r="K33" s="161"/>
      <c r="L33" s="161"/>
      <c r="M33" s="161"/>
      <c r="N33" s="161"/>
      <c r="O33" s="161"/>
      <c r="P33" s="161"/>
      <c r="Q33" s="161"/>
      <c r="R33" s="161"/>
      <c r="S33" s="161"/>
      <c r="T33" s="161"/>
      <c r="U33" s="161"/>
      <c r="V33" s="161"/>
      <c r="W33" s="16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1383</v>
      </c>
      <c r="D4" s="209" t="s">
        <v>1382</v>
      </c>
      <c r="E4" s="209"/>
      <c r="F4" s="209"/>
      <c r="G4" s="209"/>
      <c r="H4" s="210"/>
      <c r="J4" s="211" t="s">
        <v>6</v>
      </c>
      <c r="K4" s="209"/>
      <c r="L4" s="64" t="s">
        <v>1416</v>
      </c>
      <c r="M4" s="212" t="s">
        <v>1415</v>
      </c>
      <c r="N4" s="212"/>
      <c r="O4" s="212"/>
      <c r="P4" s="212"/>
      <c r="Q4" s="213"/>
      <c r="R4" s="65"/>
      <c r="S4" s="214" t="s">
        <v>2342</v>
      </c>
      <c r="T4" s="215"/>
      <c r="U4" s="215"/>
      <c r="V4" s="202" t="s">
        <v>1414</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1408</v>
      </c>
      <c r="D6" s="198" t="s">
        <v>1413</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91</v>
      </c>
      <c r="K8" s="71" t="s">
        <v>91</v>
      </c>
      <c r="L8" s="71" t="s">
        <v>91</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10</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1375</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1412</v>
      </c>
      <c r="C21" s="180"/>
      <c r="D21" s="180"/>
      <c r="E21" s="180"/>
      <c r="F21" s="180"/>
      <c r="G21" s="180"/>
      <c r="H21" s="180"/>
      <c r="I21" s="180"/>
      <c r="J21" s="180"/>
      <c r="K21" s="180"/>
      <c r="L21" s="180"/>
      <c r="M21" s="181" t="s">
        <v>1408</v>
      </c>
      <c r="N21" s="181"/>
      <c r="O21" s="181" t="s">
        <v>160</v>
      </c>
      <c r="P21" s="181"/>
      <c r="Q21" s="181" t="s">
        <v>164</v>
      </c>
      <c r="R21" s="181"/>
      <c r="S21" s="79" t="s">
        <v>1411</v>
      </c>
      <c r="T21" s="79" t="s">
        <v>1410</v>
      </c>
      <c r="U21" s="79" t="s">
        <v>129</v>
      </c>
      <c r="V21" s="79">
        <f>+IF(ISERR(U21/T21*100),"N/A",ROUND(U21/T21*100,2))</f>
        <v>0</v>
      </c>
      <c r="W21" s="80">
        <f>+IF(ISERR(U21/S21*100),"N/A",ROUND(U21/S21*100,2))</f>
        <v>0</v>
      </c>
    </row>
    <row r="22" spans="2:27" ht="56.25" customHeight="1" thickBot="1" x14ac:dyDescent="0.25">
      <c r="B22" s="179" t="s">
        <v>1409</v>
      </c>
      <c r="C22" s="180"/>
      <c r="D22" s="180"/>
      <c r="E22" s="180"/>
      <c r="F22" s="180"/>
      <c r="G22" s="180"/>
      <c r="H22" s="180"/>
      <c r="I22" s="180"/>
      <c r="J22" s="180"/>
      <c r="K22" s="180"/>
      <c r="L22" s="180"/>
      <c r="M22" s="181" t="s">
        <v>1408</v>
      </c>
      <c r="N22" s="181"/>
      <c r="O22" s="181" t="s">
        <v>49</v>
      </c>
      <c r="P22" s="181"/>
      <c r="Q22" s="181" t="s">
        <v>164</v>
      </c>
      <c r="R22" s="181"/>
      <c r="S22" s="79" t="s">
        <v>51</v>
      </c>
      <c r="T22" s="79" t="s">
        <v>129</v>
      </c>
      <c r="U22" s="79" t="s">
        <v>129</v>
      </c>
      <c r="V22" s="79" t="str">
        <f>+IF(ISERR(U22/T22*100),"N/A",ROUND(U22/T22*100,2))</f>
        <v>N/A</v>
      </c>
      <c r="W22" s="80">
        <f>+IF(ISERR(U22/S22*100),"N/A",ROUND(U22/S22*100,2))</f>
        <v>0</v>
      </c>
    </row>
    <row r="23" spans="2:27" ht="21.75" customHeight="1" thickTop="1" thickBot="1" x14ac:dyDescent="0.25">
      <c r="B23" s="59" t="s">
        <v>60</v>
      </c>
      <c r="C23" s="60"/>
      <c r="D23" s="60"/>
      <c r="E23" s="60"/>
      <c r="F23" s="60"/>
      <c r="G23" s="60"/>
      <c r="H23" s="61"/>
      <c r="I23" s="61"/>
      <c r="J23" s="61"/>
      <c r="K23" s="61"/>
      <c r="L23" s="61"/>
      <c r="M23" s="61"/>
      <c r="N23" s="61"/>
      <c r="O23" s="61"/>
      <c r="P23" s="61"/>
      <c r="Q23" s="61"/>
      <c r="R23" s="61"/>
      <c r="S23" s="61"/>
      <c r="T23" s="61"/>
      <c r="U23" s="61"/>
      <c r="V23" s="61"/>
      <c r="W23" s="62"/>
      <c r="X23" s="70"/>
    </row>
    <row r="24" spans="2:27" ht="29.25" customHeight="1" thickTop="1" thickBot="1" x14ac:dyDescent="0.25">
      <c r="B24" s="163" t="s">
        <v>2650</v>
      </c>
      <c r="C24" s="164"/>
      <c r="D24" s="164"/>
      <c r="E24" s="164"/>
      <c r="F24" s="164"/>
      <c r="G24" s="164"/>
      <c r="H24" s="164"/>
      <c r="I24" s="164"/>
      <c r="J24" s="164"/>
      <c r="K24" s="164"/>
      <c r="L24" s="164"/>
      <c r="M24" s="164"/>
      <c r="N24" s="164"/>
      <c r="O24" s="164"/>
      <c r="P24" s="164"/>
      <c r="Q24" s="165"/>
      <c r="R24" s="81" t="s">
        <v>42</v>
      </c>
      <c r="S24" s="169" t="s">
        <v>43</v>
      </c>
      <c r="T24" s="169"/>
      <c r="U24" s="82" t="s">
        <v>61</v>
      </c>
      <c r="V24" s="170" t="s">
        <v>62</v>
      </c>
      <c r="W24" s="171"/>
    </row>
    <row r="25" spans="2:27" ht="30.75" customHeight="1" thickBot="1" x14ac:dyDescent="0.25">
      <c r="B25" s="166"/>
      <c r="C25" s="167"/>
      <c r="D25" s="167"/>
      <c r="E25" s="167"/>
      <c r="F25" s="167"/>
      <c r="G25" s="167"/>
      <c r="H25" s="167"/>
      <c r="I25" s="167"/>
      <c r="J25" s="167"/>
      <c r="K25" s="167"/>
      <c r="L25" s="167"/>
      <c r="M25" s="167"/>
      <c r="N25" s="167"/>
      <c r="O25" s="167"/>
      <c r="P25" s="167"/>
      <c r="Q25" s="168"/>
      <c r="R25" s="83" t="s">
        <v>63</v>
      </c>
      <c r="S25" s="83" t="s">
        <v>63</v>
      </c>
      <c r="T25" s="83" t="s">
        <v>49</v>
      </c>
      <c r="U25" s="83" t="s">
        <v>63</v>
      </c>
      <c r="V25" s="83" t="s">
        <v>64</v>
      </c>
      <c r="W25" s="84" t="s">
        <v>65</v>
      </c>
      <c r="Y25" s="70"/>
    </row>
    <row r="26" spans="2:27" ht="23.25" customHeight="1" thickBot="1" x14ac:dyDescent="0.25">
      <c r="B26" s="172" t="s">
        <v>66</v>
      </c>
      <c r="C26" s="173"/>
      <c r="D26" s="173"/>
      <c r="E26" s="85" t="s">
        <v>1406</v>
      </c>
      <c r="F26" s="85"/>
      <c r="G26" s="85"/>
      <c r="H26" s="86"/>
      <c r="I26" s="86"/>
      <c r="J26" s="86"/>
      <c r="K26" s="86"/>
      <c r="L26" s="86"/>
      <c r="M26" s="86"/>
      <c r="N26" s="86"/>
      <c r="O26" s="86"/>
      <c r="P26" s="87"/>
      <c r="Q26" s="87"/>
      <c r="R26" s="88" t="s">
        <v>1407</v>
      </c>
      <c r="S26" s="88" t="s">
        <v>10</v>
      </c>
      <c r="T26" s="87"/>
      <c r="U26" s="88" t="s">
        <v>1403</v>
      </c>
      <c r="V26" s="87"/>
      <c r="W26" s="89">
        <f>+IF(ISERR(U26/R26*100),"N/A",ROUND(U26/R26*100,2))</f>
        <v>90.29</v>
      </c>
    </row>
    <row r="27" spans="2:27" ht="26.25" customHeight="1" thickBot="1" x14ac:dyDescent="0.25">
      <c r="B27" s="174" t="s">
        <v>69</v>
      </c>
      <c r="C27" s="175"/>
      <c r="D27" s="175"/>
      <c r="E27" s="90" t="s">
        <v>1406</v>
      </c>
      <c r="F27" s="90"/>
      <c r="G27" s="90"/>
      <c r="H27" s="91"/>
      <c r="I27" s="91"/>
      <c r="J27" s="91"/>
      <c r="K27" s="91"/>
      <c r="L27" s="91"/>
      <c r="M27" s="91"/>
      <c r="N27" s="91"/>
      <c r="O27" s="91"/>
      <c r="P27" s="92"/>
      <c r="Q27" s="92"/>
      <c r="R27" s="93" t="s">
        <v>1405</v>
      </c>
      <c r="S27" s="93" t="s">
        <v>1404</v>
      </c>
      <c r="T27" s="93">
        <f>+IF(ISERR(S27/R27*100),"N/A",ROUND(S27/R27*100,2))</f>
        <v>72.150000000000006</v>
      </c>
      <c r="U27" s="93" t="s">
        <v>1403</v>
      </c>
      <c r="V27" s="93">
        <f>+IF(ISERR(U27/S27*100),"N/A",ROUND(U27/S27*100,2))</f>
        <v>99.18</v>
      </c>
      <c r="W27" s="94">
        <f>+IF(ISERR(U27/R27*100),"N/A",ROUND(U27/R27*100,2))</f>
        <v>71.56</v>
      </c>
    </row>
    <row r="28" spans="2:27" ht="22.5" customHeight="1" thickTop="1" thickBot="1" x14ac:dyDescent="0.25">
      <c r="B28" s="59" t="s">
        <v>71</v>
      </c>
      <c r="C28" s="60"/>
      <c r="D28" s="60"/>
      <c r="E28" s="60"/>
      <c r="F28" s="60"/>
      <c r="G28" s="60"/>
      <c r="H28" s="61"/>
      <c r="I28" s="61"/>
      <c r="J28" s="61"/>
      <c r="K28" s="61"/>
      <c r="L28" s="61"/>
      <c r="M28" s="61"/>
      <c r="N28" s="61"/>
      <c r="O28" s="61"/>
      <c r="P28" s="61"/>
      <c r="Q28" s="61"/>
      <c r="R28" s="61"/>
      <c r="S28" s="61"/>
      <c r="T28" s="61"/>
      <c r="U28" s="61"/>
      <c r="V28" s="61"/>
      <c r="W28" s="62"/>
    </row>
    <row r="29" spans="2:27" ht="37.5" customHeight="1" thickTop="1" x14ac:dyDescent="0.2">
      <c r="B29" s="157" t="s">
        <v>2499</v>
      </c>
      <c r="C29" s="158"/>
      <c r="D29" s="158"/>
      <c r="E29" s="158"/>
      <c r="F29" s="158"/>
      <c r="G29" s="158"/>
      <c r="H29" s="158"/>
      <c r="I29" s="158"/>
      <c r="J29" s="158"/>
      <c r="K29" s="158"/>
      <c r="L29" s="158"/>
      <c r="M29" s="158"/>
      <c r="N29" s="158"/>
      <c r="O29" s="158"/>
      <c r="P29" s="158"/>
      <c r="Q29" s="158"/>
      <c r="R29" s="158"/>
      <c r="S29" s="158"/>
      <c r="T29" s="158"/>
      <c r="U29" s="158"/>
      <c r="V29" s="158"/>
      <c r="W29" s="159"/>
    </row>
    <row r="30" spans="2:27" ht="33" customHeight="1" thickBot="1" x14ac:dyDescent="0.25">
      <c r="B30" s="176"/>
      <c r="C30" s="177"/>
      <c r="D30" s="177"/>
      <c r="E30" s="177"/>
      <c r="F30" s="177"/>
      <c r="G30" s="177"/>
      <c r="H30" s="177"/>
      <c r="I30" s="177"/>
      <c r="J30" s="177"/>
      <c r="K30" s="177"/>
      <c r="L30" s="177"/>
      <c r="M30" s="177"/>
      <c r="N30" s="177"/>
      <c r="O30" s="177"/>
      <c r="P30" s="177"/>
      <c r="Q30" s="177"/>
      <c r="R30" s="177"/>
      <c r="S30" s="177"/>
      <c r="T30" s="177"/>
      <c r="U30" s="177"/>
      <c r="V30" s="177"/>
      <c r="W30" s="178"/>
    </row>
    <row r="31" spans="2:27" ht="37.5" customHeight="1" thickTop="1" x14ac:dyDescent="0.2">
      <c r="B31" s="157" t="s">
        <v>2500</v>
      </c>
      <c r="C31" s="158"/>
      <c r="D31" s="158"/>
      <c r="E31" s="158"/>
      <c r="F31" s="158"/>
      <c r="G31" s="158"/>
      <c r="H31" s="158"/>
      <c r="I31" s="158"/>
      <c r="J31" s="158"/>
      <c r="K31" s="158"/>
      <c r="L31" s="158"/>
      <c r="M31" s="158"/>
      <c r="N31" s="158"/>
      <c r="O31" s="158"/>
      <c r="P31" s="158"/>
      <c r="Q31" s="158"/>
      <c r="R31" s="158"/>
      <c r="S31" s="158"/>
      <c r="T31" s="158"/>
      <c r="U31" s="158"/>
      <c r="V31" s="158"/>
      <c r="W31" s="159"/>
    </row>
    <row r="32" spans="2:27" ht="28.5" customHeight="1" thickBot="1" x14ac:dyDescent="0.25">
      <c r="B32" s="176"/>
      <c r="C32" s="177"/>
      <c r="D32" s="177"/>
      <c r="E32" s="177"/>
      <c r="F32" s="177"/>
      <c r="G32" s="177"/>
      <c r="H32" s="177"/>
      <c r="I32" s="177"/>
      <c r="J32" s="177"/>
      <c r="K32" s="177"/>
      <c r="L32" s="177"/>
      <c r="M32" s="177"/>
      <c r="N32" s="177"/>
      <c r="O32" s="177"/>
      <c r="P32" s="177"/>
      <c r="Q32" s="177"/>
      <c r="R32" s="177"/>
      <c r="S32" s="177"/>
      <c r="T32" s="177"/>
      <c r="U32" s="177"/>
      <c r="V32" s="177"/>
      <c r="W32" s="178"/>
    </row>
    <row r="33" spans="2:23" ht="37.5" customHeight="1" thickTop="1" x14ac:dyDescent="0.2">
      <c r="B33" s="157" t="s">
        <v>2501</v>
      </c>
      <c r="C33" s="158"/>
      <c r="D33" s="158"/>
      <c r="E33" s="158"/>
      <c r="F33" s="158"/>
      <c r="G33" s="158"/>
      <c r="H33" s="158"/>
      <c r="I33" s="158"/>
      <c r="J33" s="158"/>
      <c r="K33" s="158"/>
      <c r="L33" s="158"/>
      <c r="M33" s="158"/>
      <c r="N33" s="158"/>
      <c r="O33" s="158"/>
      <c r="P33" s="158"/>
      <c r="Q33" s="158"/>
      <c r="R33" s="158"/>
      <c r="S33" s="158"/>
      <c r="T33" s="158"/>
      <c r="U33" s="158"/>
      <c r="V33" s="158"/>
      <c r="W33" s="159"/>
    </row>
    <row r="34" spans="2:23" ht="33" customHeight="1" thickBot="1" x14ac:dyDescent="0.25">
      <c r="B34" s="160"/>
      <c r="C34" s="161"/>
      <c r="D34" s="161"/>
      <c r="E34" s="161"/>
      <c r="F34" s="161"/>
      <c r="G34" s="161"/>
      <c r="H34" s="161"/>
      <c r="I34" s="161"/>
      <c r="J34" s="161"/>
      <c r="K34" s="161"/>
      <c r="L34" s="161"/>
      <c r="M34" s="161"/>
      <c r="N34" s="161"/>
      <c r="O34" s="161"/>
      <c r="P34" s="161"/>
      <c r="Q34" s="161"/>
      <c r="R34" s="161"/>
      <c r="S34" s="161"/>
      <c r="T34" s="161"/>
      <c r="U34" s="161"/>
      <c r="V34" s="161"/>
      <c r="W34" s="162"/>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64.5" customHeight="1" thickTop="1" thickBot="1" x14ac:dyDescent="0.25">
      <c r="B4" s="63" t="s">
        <v>3</v>
      </c>
      <c r="C4" s="64" t="s">
        <v>1428</v>
      </c>
      <c r="D4" s="209" t="s">
        <v>1427</v>
      </c>
      <c r="E4" s="209"/>
      <c r="F4" s="209"/>
      <c r="G4" s="209"/>
      <c r="H4" s="210"/>
      <c r="J4" s="211" t="s">
        <v>6</v>
      </c>
      <c r="K4" s="209"/>
      <c r="L4" s="64" t="s">
        <v>1426</v>
      </c>
      <c r="M4" s="212" t="s">
        <v>1425</v>
      </c>
      <c r="N4" s="212"/>
      <c r="O4" s="212"/>
      <c r="P4" s="212"/>
      <c r="Q4" s="213"/>
      <c r="R4" s="65"/>
      <c r="S4" s="214" t="s">
        <v>2342</v>
      </c>
      <c r="T4" s="215"/>
      <c r="U4" s="215"/>
      <c r="V4" s="202" t="s">
        <v>1424</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46.5" customHeight="1" thickBot="1" x14ac:dyDescent="0.25">
      <c r="B6" s="66" t="s">
        <v>11</v>
      </c>
      <c r="C6" s="67" t="s">
        <v>276</v>
      </c>
      <c r="D6" s="198" t="s">
        <v>1423</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91</v>
      </c>
      <c r="K8" s="71" t="s">
        <v>91</v>
      </c>
      <c r="L8" s="71" t="s">
        <v>91</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243.75" customHeight="1" thickTop="1" thickBot="1" x14ac:dyDescent="0.25">
      <c r="B10" s="72" t="s">
        <v>22</v>
      </c>
      <c r="C10" s="202" t="s">
        <v>1422</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1421</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thickBot="1" x14ac:dyDescent="0.25">
      <c r="B21" s="179" t="s">
        <v>1420</v>
      </c>
      <c r="C21" s="180"/>
      <c r="D21" s="180"/>
      <c r="E21" s="180"/>
      <c r="F21" s="180"/>
      <c r="G21" s="180"/>
      <c r="H21" s="180"/>
      <c r="I21" s="180"/>
      <c r="J21" s="180"/>
      <c r="K21" s="180"/>
      <c r="L21" s="180"/>
      <c r="M21" s="181" t="s">
        <v>276</v>
      </c>
      <c r="N21" s="181"/>
      <c r="O21" s="181" t="s">
        <v>49</v>
      </c>
      <c r="P21" s="181"/>
      <c r="Q21" s="181" t="s">
        <v>50</v>
      </c>
      <c r="R21" s="181"/>
      <c r="S21" s="79" t="s">
        <v>51</v>
      </c>
      <c r="T21" s="79" t="s">
        <v>79</v>
      </c>
      <c r="U21" s="79" t="s">
        <v>1419</v>
      </c>
      <c r="V21" s="79">
        <f>+IF(ISERR(U21/T21*100),"N/A",ROUND(U21/T21*100,2))</f>
        <v>179.17</v>
      </c>
      <c r="W21" s="80">
        <f>+IF(ISERR(U21/S21*100),"N/A",ROUND(U21/S21*100,2))</f>
        <v>53.75</v>
      </c>
    </row>
    <row r="22" spans="2:27" ht="21.75" customHeight="1" thickTop="1" thickBot="1" x14ac:dyDescent="0.25">
      <c r="B22" s="59" t="s">
        <v>60</v>
      </c>
      <c r="C22" s="60"/>
      <c r="D22" s="60"/>
      <c r="E22" s="60"/>
      <c r="F22" s="60"/>
      <c r="G22" s="60"/>
      <c r="H22" s="61"/>
      <c r="I22" s="61"/>
      <c r="J22" s="61"/>
      <c r="K22" s="61"/>
      <c r="L22" s="61"/>
      <c r="M22" s="61"/>
      <c r="N22" s="61"/>
      <c r="O22" s="61"/>
      <c r="P22" s="61"/>
      <c r="Q22" s="61"/>
      <c r="R22" s="61"/>
      <c r="S22" s="61"/>
      <c r="T22" s="61"/>
      <c r="U22" s="61"/>
      <c r="V22" s="61"/>
      <c r="W22" s="62"/>
      <c r="X22" s="70"/>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81" t="s">
        <v>42</v>
      </c>
      <c r="S23" s="169" t="s">
        <v>43</v>
      </c>
      <c r="T23" s="169"/>
      <c r="U23" s="82" t="s">
        <v>61</v>
      </c>
      <c r="V23" s="170" t="s">
        <v>62</v>
      </c>
      <c r="W23" s="171"/>
    </row>
    <row r="24" spans="2:27" ht="30.75" customHeight="1" thickBot="1" x14ac:dyDescent="0.25">
      <c r="B24" s="166"/>
      <c r="C24" s="167"/>
      <c r="D24" s="167"/>
      <c r="E24" s="167"/>
      <c r="F24" s="167"/>
      <c r="G24" s="167"/>
      <c r="H24" s="167"/>
      <c r="I24" s="167"/>
      <c r="J24" s="167"/>
      <c r="K24" s="167"/>
      <c r="L24" s="167"/>
      <c r="M24" s="167"/>
      <c r="N24" s="167"/>
      <c r="O24" s="167"/>
      <c r="P24" s="167"/>
      <c r="Q24" s="168"/>
      <c r="R24" s="83" t="s">
        <v>63</v>
      </c>
      <c r="S24" s="83" t="s">
        <v>63</v>
      </c>
      <c r="T24" s="83" t="s">
        <v>49</v>
      </c>
      <c r="U24" s="83" t="s">
        <v>63</v>
      </c>
      <c r="V24" s="83" t="s">
        <v>64</v>
      </c>
      <c r="W24" s="84" t="s">
        <v>65</v>
      </c>
      <c r="Y24" s="70"/>
    </row>
    <row r="25" spans="2:27" ht="23.25" customHeight="1" thickBot="1" x14ac:dyDescent="0.25">
      <c r="B25" s="172" t="s">
        <v>66</v>
      </c>
      <c r="C25" s="173"/>
      <c r="D25" s="173"/>
      <c r="E25" s="85" t="s">
        <v>260</v>
      </c>
      <c r="F25" s="85"/>
      <c r="G25" s="85"/>
      <c r="H25" s="86"/>
      <c r="I25" s="86"/>
      <c r="J25" s="86"/>
      <c r="K25" s="86"/>
      <c r="L25" s="86"/>
      <c r="M25" s="86"/>
      <c r="N25" s="86"/>
      <c r="O25" s="86"/>
      <c r="P25" s="87"/>
      <c r="Q25" s="87"/>
      <c r="R25" s="88" t="s">
        <v>1418</v>
      </c>
      <c r="S25" s="88" t="s">
        <v>10</v>
      </c>
      <c r="T25" s="87"/>
      <c r="U25" s="88" t="s">
        <v>435</v>
      </c>
      <c r="V25" s="87"/>
      <c r="W25" s="89">
        <f>+IF(ISERR(U25/R25*100),"N/A",ROUND(U25/R25*100,2))</f>
        <v>23.68</v>
      </c>
    </row>
    <row r="26" spans="2:27" ht="26.25" customHeight="1" thickBot="1" x14ac:dyDescent="0.25">
      <c r="B26" s="174" t="s">
        <v>69</v>
      </c>
      <c r="C26" s="175"/>
      <c r="D26" s="175"/>
      <c r="E26" s="90" t="s">
        <v>260</v>
      </c>
      <c r="F26" s="90"/>
      <c r="G26" s="90"/>
      <c r="H26" s="91"/>
      <c r="I26" s="91"/>
      <c r="J26" s="91"/>
      <c r="K26" s="91"/>
      <c r="L26" s="91"/>
      <c r="M26" s="91"/>
      <c r="N26" s="91"/>
      <c r="O26" s="91"/>
      <c r="P26" s="92"/>
      <c r="Q26" s="92"/>
      <c r="R26" s="93" t="s">
        <v>1417</v>
      </c>
      <c r="S26" s="93" t="s">
        <v>435</v>
      </c>
      <c r="T26" s="93">
        <f>+IF(ISERR(S26/R26*100),"N/A",ROUND(S26/R26*100,2))</f>
        <v>27.27</v>
      </c>
      <c r="U26" s="93" t="s">
        <v>435</v>
      </c>
      <c r="V26" s="93">
        <f>+IF(ISERR(U26/S26*100),"N/A",ROUND(U26/S26*100,2))</f>
        <v>100</v>
      </c>
      <c r="W26" s="94">
        <f>+IF(ISERR(U26/R26*100),"N/A",ROUND(U26/R26*100,2))</f>
        <v>27.27</v>
      </c>
    </row>
    <row r="27" spans="2:27" ht="22.5" customHeight="1" thickTop="1" thickBot="1" x14ac:dyDescent="0.25">
      <c r="B27" s="59" t="s">
        <v>71</v>
      </c>
      <c r="C27" s="60"/>
      <c r="D27" s="60"/>
      <c r="E27" s="60"/>
      <c r="F27" s="60"/>
      <c r="G27" s="60"/>
      <c r="H27" s="61"/>
      <c r="I27" s="61"/>
      <c r="J27" s="61"/>
      <c r="K27" s="61"/>
      <c r="L27" s="61"/>
      <c r="M27" s="61"/>
      <c r="N27" s="61"/>
      <c r="O27" s="61"/>
      <c r="P27" s="61"/>
      <c r="Q27" s="61"/>
      <c r="R27" s="61"/>
      <c r="S27" s="61"/>
      <c r="T27" s="61"/>
      <c r="U27" s="61"/>
      <c r="V27" s="61"/>
      <c r="W27" s="62"/>
    </row>
    <row r="28" spans="2:27" ht="37.5" customHeight="1" thickTop="1" x14ac:dyDescent="0.2">
      <c r="B28" s="157" t="s">
        <v>2496</v>
      </c>
      <c r="C28" s="158"/>
      <c r="D28" s="158"/>
      <c r="E28" s="158"/>
      <c r="F28" s="158"/>
      <c r="G28" s="158"/>
      <c r="H28" s="158"/>
      <c r="I28" s="158"/>
      <c r="J28" s="158"/>
      <c r="K28" s="158"/>
      <c r="L28" s="158"/>
      <c r="M28" s="158"/>
      <c r="N28" s="158"/>
      <c r="O28" s="158"/>
      <c r="P28" s="158"/>
      <c r="Q28" s="158"/>
      <c r="R28" s="158"/>
      <c r="S28" s="158"/>
      <c r="T28" s="158"/>
      <c r="U28" s="158"/>
      <c r="V28" s="158"/>
      <c r="W28" s="159"/>
    </row>
    <row r="29" spans="2:27" ht="105.75" customHeight="1" thickBot="1" x14ac:dyDescent="0.2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7" ht="37.5" customHeight="1" thickTop="1" x14ac:dyDescent="0.2">
      <c r="B30" s="157" t="s">
        <v>2497</v>
      </c>
      <c r="C30" s="158"/>
      <c r="D30" s="158"/>
      <c r="E30" s="158"/>
      <c r="F30" s="158"/>
      <c r="G30" s="158"/>
      <c r="H30" s="158"/>
      <c r="I30" s="158"/>
      <c r="J30" s="158"/>
      <c r="K30" s="158"/>
      <c r="L30" s="158"/>
      <c r="M30" s="158"/>
      <c r="N30" s="158"/>
      <c r="O30" s="158"/>
      <c r="P30" s="158"/>
      <c r="Q30" s="158"/>
      <c r="R30" s="158"/>
      <c r="S30" s="158"/>
      <c r="T30" s="158"/>
      <c r="U30" s="158"/>
      <c r="V30" s="158"/>
      <c r="W30" s="159"/>
    </row>
    <row r="31" spans="2:27" ht="93.7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2498</v>
      </c>
      <c r="C32" s="158"/>
      <c r="D32" s="158"/>
      <c r="E32" s="158"/>
      <c r="F32" s="158"/>
      <c r="G32" s="158"/>
      <c r="H32" s="158"/>
      <c r="I32" s="158"/>
      <c r="J32" s="158"/>
      <c r="K32" s="158"/>
      <c r="L32" s="158"/>
      <c r="M32" s="158"/>
      <c r="N32" s="158"/>
      <c r="O32" s="158"/>
      <c r="P32" s="158"/>
      <c r="Q32" s="158"/>
      <c r="R32" s="158"/>
      <c r="S32" s="158"/>
      <c r="T32" s="158"/>
      <c r="U32" s="158"/>
      <c r="V32" s="158"/>
      <c r="W32" s="159"/>
    </row>
    <row r="33" spans="2:23" ht="15.75" thickBot="1" x14ac:dyDescent="0.25">
      <c r="B33" s="160"/>
      <c r="C33" s="161"/>
      <c r="D33" s="161"/>
      <c r="E33" s="161"/>
      <c r="F33" s="161"/>
      <c r="G33" s="161"/>
      <c r="H33" s="161"/>
      <c r="I33" s="161"/>
      <c r="J33" s="161"/>
      <c r="K33" s="161"/>
      <c r="L33" s="161"/>
      <c r="M33" s="161"/>
      <c r="N33" s="161"/>
      <c r="O33" s="161"/>
      <c r="P33" s="161"/>
      <c r="Q33" s="161"/>
      <c r="R33" s="161"/>
      <c r="S33" s="161"/>
      <c r="T33" s="161"/>
      <c r="U33" s="161"/>
      <c r="V33" s="161"/>
      <c r="W33" s="16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1428</v>
      </c>
      <c r="D4" s="209" t="s">
        <v>1427</v>
      </c>
      <c r="E4" s="209"/>
      <c r="F4" s="209"/>
      <c r="G4" s="209"/>
      <c r="H4" s="210"/>
      <c r="J4" s="211" t="s">
        <v>6</v>
      </c>
      <c r="K4" s="209"/>
      <c r="L4" s="64" t="s">
        <v>1454</v>
      </c>
      <c r="M4" s="212" t="s">
        <v>1453</v>
      </c>
      <c r="N4" s="212"/>
      <c r="O4" s="212"/>
      <c r="P4" s="212"/>
      <c r="Q4" s="213"/>
      <c r="R4" s="65"/>
      <c r="S4" s="214" t="s">
        <v>2342</v>
      </c>
      <c r="T4" s="215"/>
      <c r="U4" s="215"/>
      <c r="V4" s="202" t="s">
        <v>1452</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1434</v>
      </c>
      <c r="D6" s="198" t="s">
        <v>1451</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1450</v>
      </c>
      <c r="K8" s="71" t="s">
        <v>1449</v>
      </c>
      <c r="L8" s="71" t="s">
        <v>1448</v>
      </c>
      <c r="M8" s="71" t="s">
        <v>1447</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222.75" customHeight="1" thickTop="1" thickBot="1" x14ac:dyDescent="0.25">
      <c r="B10" s="72" t="s">
        <v>22</v>
      </c>
      <c r="C10" s="202" t="s">
        <v>1446</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1445</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1444</v>
      </c>
      <c r="C21" s="180"/>
      <c r="D21" s="180"/>
      <c r="E21" s="180"/>
      <c r="F21" s="180"/>
      <c r="G21" s="180"/>
      <c r="H21" s="180"/>
      <c r="I21" s="180"/>
      <c r="J21" s="180"/>
      <c r="K21" s="180"/>
      <c r="L21" s="180"/>
      <c r="M21" s="181" t="s">
        <v>1434</v>
      </c>
      <c r="N21" s="181"/>
      <c r="O21" s="181" t="s">
        <v>49</v>
      </c>
      <c r="P21" s="181"/>
      <c r="Q21" s="181" t="s">
        <v>50</v>
      </c>
      <c r="R21" s="181"/>
      <c r="S21" s="79" t="s">
        <v>1443</v>
      </c>
      <c r="T21" s="79" t="s">
        <v>1442</v>
      </c>
      <c r="U21" s="79" t="s">
        <v>1441</v>
      </c>
      <c r="V21" s="79">
        <f>+IF(ISERR(U21/T21*100),"N/A",ROUND(U21/T21*100,2))</f>
        <v>116.81</v>
      </c>
      <c r="W21" s="80">
        <f>+IF(ISERR(U21/S21*100),"N/A",ROUND(U21/S21*100,2))</f>
        <v>27.06</v>
      </c>
    </row>
    <row r="22" spans="2:27" ht="56.25" customHeight="1" x14ac:dyDescent="0.2">
      <c r="B22" s="179" t="s">
        <v>1440</v>
      </c>
      <c r="C22" s="180"/>
      <c r="D22" s="180"/>
      <c r="E22" s="180"/>
      <c r="F22" s="180"/>
      <c r="G22" s="180"/>
      <c r="H22" s="180"/>
      <c r="I22" s="180"/>
      <c r="J22" s="180"/>
      <c r="K22" s="180"/>
      <c r="L22" s="180"/>
      <c r="M22" s="181" t="s">
        <v>1434</v>
      </c>
      <c r="N22" s="181"/>
      <c r="O22" s="181" t="s">
        <v>49</v>
      </c>
      <c r="P22" s="181"/>
      <c r="Q22" s="181" t="s">
        <v>50</v>
      </c>
      <c r="R22" s="181"/>
      <c r="S22" s="79" t="s">
        <v>1439</v>
      </c>
      <c r="T22" s="79" t="s">
        <v>1337</v>
      </c>
      <c r="U22" s="79" t="s">
        <v>1438</v>
      </c>
      <c r="V22" s="79">
        <f>+IF(ISERR(U22/T22*100),"N/A",ROUND(U22/T22*100,2))</f>
        <v>90.33</v>
      </c>
      <c r="W22" s="80">
        <f>+IF(ISERR(U22/S22*100),"N/A",ROUND(U22/S22*100,2))</f>
        <v>49.8</v>
      </c>
    </row>
    <row r="23" spans="2:27" ht="56.25" customHeight="1" x14ac:dyDescent="0.2">
      <c r="B23" s="179" t="s">
        <v>1437</v>
      </c>
      <c r="C23" s="180"/>
      <c r="D23" s="180"/>
      <c r="E23" s="180"/>
      <c r="F23" s="180"/>
      <c r="G23" s="180"/>
      <c r="H23" s="180"/>
      <c r="I23" s="180"/>
      <c r="J23" s="180"/>
      <c r="K23" s="180"/>
      <c r="L23" s="180"/>
      <c r="M23" s="181" t="s">
        <v>1434</v>
      </c>
      <c r="N23" s="181"/>
      <c r="O23" s="181" t="s">
        <v>49</v>
      </c>
      <c r="P23" s="181"/>
      <c r="Q23" s="181" t="s">
        <v>50</v>
      </c>
      <c r="R23" s="181"/>
      <c r="S23" s="79" t="s">
        <v>812</v>
      </c>
      <c r="T23" s="79" t="s">
        <v>1436</v>
      </c>
      <c r="U23" s="79" t="s">
        <v>1221</v>
      </c>
      <c r="V23" s="79">
        <f>+IF(ISERR(U23/T23*100),"N/A",ROUND(U23/T23*100,2))</f>
        <v>131.1</v>
      </c>
      <c r="W23" s="80">
        <f>+IF(ISERR(U23/S23*100),"N/A",ROUND(U23/S23*100,2))</f>
        <v>57.97</v>
      </c>
    </row>
    <row r="24" spans="2:27" ht="56.25" customHeight="1" thickBot="1" x14ac:dyDescent="0.25">
      <c r="B24" s="179" t="s">
        <v>1435</v>
      </c>
      <c r="C24" s="180"/>
      <c r="D24" s="180"/>
      <c r="E24" s="180"/>
      <c r="F24" s="180"/>
      <c r="G24" s="180"/>
      <c r="H24" s="180"/>
      <c r="I24" s="180"/>
      <c r="J24" s="180"/>
      <c r="K24" s="180"/>
      <c r="L24" s="180"/>
      <c r="M24" s="181" t="s">
        <v>1434</v>
      </c>
      <c r="N24" s="181"/>
      <c r="O24" s="181" t="s">
        <v>49</v>
      </c>
      <c r="P24" s="181"/>
      <c r="Q24" s="181" t="s">
        <v>50</v>
      </c>
      <c r="R24" s="181"/>
      <c r="S24" s="79" t="s">
        <v>1241</v>
      </c>
      <c r="T24" s="79" t="s">
        <v>1433</v>
      </c>
      <c r="U24" s="79" t="s">
        <v>1432</v>
      </c>
      <c r="V24" s="79">
        <f>+IF(ISERR(U24/T24*100),"N/A",ROUND(U24/T24*100,2))</f>
        <v>185.74</v>
      </c>
      <c r="W24" s="80">
        <f>+IF(ISERR(U24/S24*100),"N/A",ROUND(U24/S24*100,2))</f>
        <v>86.72</v>
      </c>
    </row>
    <row r="25" spans="2:27" ht="21.75" customHeight="1" thickTop="1" thickBot="1" x14ac:dyDescent="0.25">
      <c r="B25" s="59" t="s">
        <v>60</v>
      </c>
      <c r="C25" s="60"/>
      <c r="D25" s="60"/>
      <c r="E25" s="60"/>
      <c r="F25" s="60"/>
      <c r="G25" s="60"/>
      <c r="H25" s="61"/>
      <c r="I25" s="61"/>
      <c r="J25" s="61"/>
      <c r="K25" s="61"/>
      <c r="L25" s="61"/>
      <c r="M25" s="61"/>
      <c r="N25" s="61"/>
      <c r="O25" s="61"/>
      <c r="P25" s="61"/>
      <c r="Q25" s="61"/>
      <c r="R25" s="61"/>
      <c r="S25" s="61"/>
      <c r="T25" s="61"/>
      <c r="U25" s="61"/>
      <c r="V25" s="61"/>
      <c r="W25" s="62"/>
      <c r="X25" s="70"/>
    </row>
    <row r="26" spans="2:27" ht="29.25" customHeight="1" thickTop="1" thickBot="1" x14ac:dyDescent="0.25">
      <c r="B26" s="163" t="s">
        <v>2650</v>
      </c>
      <c r="C26" s="164"/>
      <c r="D26" s="164"/>
      <c r="E26" s="164"/>
      <c r="F26" s="164"/>
      <c r="G26" s="164"/>
      <c r="H26" s="164"/>
      <c r="I26" s="164"/>
      <c r="J26" s="164"/>
      <c r="K26" s="164"/>
      <c r="L26" s="164"/>
      <c r="M26" s="164"/>
      <c r="N26" s="164"/>
      <c r="O26" s="164"/>
      <c r="P26" s="164"/>
      <c r="Q26" s="165"/>
      <c r="R26" s="81" t="s">
        <v>42</v>
      </c>
      <c r="S26" s="169" t="s">
        <v>43</v>
      </c>
      <c r="T26" s="169"/>
      <c r="U26" s="82" t="s">
        <v>61</v>
      </c>
      <c r="V26" s="170" t="s">
        <v>62</v>
      </c>
      <c r="W26" s="171"/>
    </row>
    <row r="27" spans="2:27" ht="30.75" customHeight="1" thickBot="1" x14ac:dyDescent="0.25">
      <c r="B27" s="166"/>
      <c r="C27" s="167"/>
      <c r="D27" s="167"/>
      <c r="E27" s="167"/>
      <c r="F27" s="167"/>
      <c r="G27" s="167"/>
      <c r="H27" s="167"/>
      <c r="I27" s="167"/>
      <c r="J27" s="167"/>
      <c r="K27" s="167"/>
      <c r="L27" s="167"/>
      <c r="M27" s="167"/>
      <c r="N27" s="167"/>
      <c r="O27" s="167"/>
      <c r="P27" s="167"/>
      <c r="Q27" s="168"/>
      <c r="R27" s="83" t="s">
        <v>63</v>
      </c>
      <c r="S27" s="83" t="s">
        <v>63</v>
      </c>
      <c r="T27" s="83" t="s">
        <v>49</v>
      </c>
      <c r="U27" s="83" t="s">
        <v>63</v>
      </c>
      <c r="V27" s="83" t="s">
        <v>64</v>
      </c>
      <c r="W27" s="84" t="s">
        <v>65</v>
      </c>
      <c r="Y27" s="70"/>
    </row>
    <row r="28" spans="2:27" ht="23.25" customHeight="1" thickBot="1" x14ac:dyDescent="0.25">
      <c r="B28" s="172" t="s">
        <v>66</v>
      </c>
      <c r="C28" s="173"/>
      <c r="D28" s="173"/>
      <c r="E28" s="85" t="s">
        <v>1431</v>
      </c>
      <c r="F28" s="85"/>
      <c r="G28" s="85"/>
      <c r="H28" s="86"/>
      <c r="I28" s="86"/>
      <c r="J28" s="86"/>
      <c r="K28" s="86"/>
      <c r="L28" s="86"/>
      <c r="M28" s="86"/>
      <c r="N28" s="86"/>
      <c r="O28" s="86"/>
      <c r="P28" s="87"/>
      <c r="Q28" s="87"/>
      <c r="R28" s="88" t="s">
        <v>1430</v>
      </c>
      <c r="S28" s="88" t="s">
        <v>10</v>
      </c>
      <c r="T28" s="87"/>
      <c r="U28" s="88" t="s">
        <v>1429</v>
      </c>
      <c r="V28" s="87"/>
      <c r="W28" s="89">
        <f>+IF(ISERR(U28/R28*100),"N/A",ROUND(U28/R28*100,2))</f>
        <v>71.680000000000007</v>
      </c>
    </row>
    <row r="29" spans="2:27" ht="26.25" customHeight="1" thickBot="1" x14ac:dyDescent="0.25">
      <c r="B29" s="174" t="s">
        <v>69</v>
      </c>
      <c r="C29" s="175"/>
      <c r="D29" s="175"/>
      <c r="E29" s="90" t="s">
        <v>1431</v>
      </c>
      <c r="F29" s="90"/>
      <c r="G29" s="90"/>
      <c r="H29" s="91"/>
      <c r="I29" s="91"/>
      <c r="J29" s="91"/>
      <c r="K29" s="91"/>
      <c r="L29" s="91"/>
      <c r="M29" s="91"/>
      <c r="N29" s="91"/>
      <c r="O29" s="91"/>
      <c r="P29" s="92"/>
      <c r="Q29" s="92"/>
      <c r="R29" s="93" t="s">
        <v>1430</v>
      </c>
      <c r="S29" s="93" t="s">
        <v>1429</v>
      </c>
      <c r="T29" s="93">
        <f>+IF(ISERR(S29/R29*100),"N/A",ROUND(S29/R29*100,2))</f>
        <v>71.680000000000007</v>
      </c>
      <c r="U29" s="93" t="s">
        <v>1429</v>
      </c>
      <c r="V29" s="93">
        <f>+IF(ISERR(U29/S29*100),"N/A",ROUND(U29/S29*100,2))</f>
        <v>100</v>
      </c>
      <c r="W29" s="94">
        <f>+IF(ISERR(U29/R29*100),"N/A",ROUND(U29/R29*100,2))</f>
        <v>71.680000000000007</v>
      </c>
    </row>
    <row r="30" spans="2:27" ht="22.5" customHeight="1" thickTop="1" thickBot="1" x14ac:dyDescent="0.25">
      <c r="B30" s="59" t="s">
        <v>71</v>
      </c>
      <c r="C30" s="60"/>
      <c r="D30" s="60"/>
      <c r="E30" s="60"/>
      <c r="F30" s="60"/>
      <c r="G30" s="60"/>
      <c r="H30" s="61"/>
      <c r="I30" s="61"/>
      <c r="J30" s="61"/>
      <c r="K30" s="61"/>
      <c r="L30" s="61"/>
      <c r="M30" s="61"/>
      <c r="N30" s="61"/>
      <c r="O30" s="61"/>
      <c r="P30" s="61"/>
      <c r="Q30" s="61"/>
      <c r="R30" s="61"/>
      <c r="S30" s="61"/>
      <c r="T30" s="61"/>
      <c r="U30" s="61"/>
      <c r="V30" s="61"/>
      <c r="W30" s="62"/>
    </row>
    <row r="31" spans="2:27" ht="37.5" customHeight="1" thickTop="1" x14ac:dyDescent="0.2">
      <c r="B31" s="157" t="s">
        <v>2493</v>
      </c>
      <c r="C31" s="158"/>
      <c r="D31" s="158"/>
      <c r="E31" s="158"/>
      <c r="F31" s="158"/>
      <c r="G31" s="158"/>
      <c r="H31" s="158"/>
      <c r="I31" s="158"/>
      <c r="J31" s="158"/>
      <c r="K31" s="158"/>
      <c r="L31" s="158"/>
      <c r="M31" s="158"/>
      <c r="N31" s="158"/>
      <c r="O31" s="158"/>
      <c r="P31" s="158"/>
      <c r="Q31" s="158"/>
      <c r="R31" s="158"/>
      <c r="S31" s="158"/>
      <c r="T31" s="158"/>
      <c r="U31" s="158"/>
      <c r="V31" s="158"/>
      <c r="W31" s="159"/>
    </row>
    <row r="32" spans="2:27" ht="46.5" customHeight="1" thickBot="1" x14ac:dyDescent="0.25">
      <c r="B32" s="176"/>
      <c r="C32" s="177"/>
      <c r="D32" s="177"/>
      <c r="E32" s="177"/>
      <c r="F32" s="177"/>
      <c r="G32" s="177"/>
      <c r="H32" s="177"/>
      <c r="I32" s="177"/>
      <c r="J32" s="177"/>
      <c r="K32" s="177"/>
      <c r="L32" s="177"/>
      <c r="M32" s="177"/>
      <c r="N32" s="177"/>
      <c r="O32" s="177"/>
      <c r="P32" s="177"/>
      <c r="Q32" s="177"/>
      <c r="R32" s="177"/>
      <c r="S32" s="177"/>
      <c r="T32" s="177"/>
      <c r="U32" s="177"/>
      <c r="V32" s="177"/>
      <c r="W32" s="178"/>
    </row>
    <row r="33" spans="2:23" ht="37.5" customHeight="1" thickTop="1" x14ac:dyDescent="0.2">
      <c r="B33" s="157" t="s">
        <v>2494</v>
      </c>
      <c r="C33" s="158"/>
      <c r="D33" s="158"/>
      <c r="E33" s="158"/>
      <c r="F33" s="158"/>
      <c r="G33" s="158"/>
      <c r="H33" s="158"/>
      <c r="I33" s="158"/>
      <c r="J33" s="158"/>
      <c r="K33" s="158"/>
      <c r="L33" s="158"/>
      <c r="M33" s="158"/>
      <c r="N33" s="158"/>
      <c r="O33" s="158"/>
      <c r="P33" s="158"/>
      <c r="Q33" s="158"/>
      <c r="R33" s="158"/>
      <c r="S33" s="158"/>
      <c r="T33" s="158"/>
      <c r="U33" s="158"/>
      <c r="V33" s="158"/>
      <c r="W33" s="159"/>
    </row>
    <row r="34" spans="2:23" ht="39.75" customHeight="1" thickBot="1" x14ac:dyDescent="0.25">
      <c r="B34" s="176"/>
      <c r="C34" s="177"/>
      <c r="D34" s="177"/>
      <c r="E34" s="177"/>
      <c r="F34" s="177"/>
      <c r="G34" s="177"/>
      <c r="H34" s="177"/>
      <c r="I34" s="177"/>
      <c r="J34" s="177"/>
      <c r="K34" s="177"/>
      <c r="L34" s="177"/>
      <c r="M34" s="177"/>
      <c r="N34" s="177"/>
      <c r="O34" s="177"/>
      <c r="P34" s="177"/>
      <c r="Q34" s="177"/>
      <c r="R34" s="177"/>
      <c r="S34" s="177"/>
      <c r="T34" s="177"/>
      <c r="U34" s="177"/>
      <c r="V34" s="177"/>
      <c r="W34" s="178"/>
    </row>
    <row r="35" spans="2:23" ht="37.5" customHeight="1" thickTop="1" x14ac:dyDescent="0.2">
      <c r="B35" s="157" t="s">
        <v>2495</v>
      </c>
      <c r="C35" s="158"/>
      <c r="D35" s="158"/>
      <c r="E35" s="158"/>
      <c r="F35" s="158"/>
      <c r="G35" s="158"/>
      <c r="H35" s="158"/>
      <c r="I35" s="158"/>
      <c r="J35" s="158"/>
      <c r="K35" s="158"/>
      <c r="L35" s="158"/>
      <c r="M35" s="158"/>
      <c r="N35" s="158"/>
      <c r="O35" s="158"/>
      <c r="P35" s="158"/>
      <c r="Q35" s="158"/>
      <c r="R35" s="158"/>
      <c r="S35" s="158"/>
      <c r="T35" s="158"/>
      <c r="U35" s="158"/>
      <c r="V35" s="158"/>
      <c r="W35" s="159"/>
    </row>
    <row r="36" spans="2:23" ht="9.75" customHeight="1" thickBot="1" x14ac:dyDescent="0.25">
      <c r="B36" s="160"/>
      <c r="C36" s="161"/>
      <c r="D36" s="161"/>
      <c r="E36" s="161"/>
      <c r="F36" s="161"/>
      <c r="G36" s="161"/>
      <c r="H36" s="161"/>
      <c r="I36" s="161"/>
      <c r="J36" s="161"/>
      <c r="K36" s="161"/>
      <c r="L36" s="161"/>
      <c r="M36" s="161"/>
      <c r="N36" s="161"/>
      <c r="O36" s="161"/>
      <c r="P36" s="161"/>
      <c r="Q36" s="161"/>
      <c r="R36" s="161"/>
      <c r="S36" s="161"/>
      <c r="T36" s="161"/>
      <c r="U36" s="161"/>
      <c r="V36" s="161"/>
      <c r="W36" s="162"/>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1428</v>
      </c>
      <c r="D4" s="209" t="s">
        <v>1427</v>
      </c>
      <c r="E4" s="209"/>
      <c r="F4" s="209"/>
      <c r="G4" s="209"/>
      <c r="H4" s="210"/>
      <c r="J4" s="211" t="s">
        <v>6</v>
      </c>
      <c r="K4" s="209"/>
      <c r="L4" s="64" t="s">
        <v>1472</v>
      </c>
      <c r="M4" s="212" t="s">
        <v>1471</v>
      </c>
      <c r="N4" s="212"/>
      <c r="O4" s="212"/>
      <c r="P4" s="212"/>
      <c r="Q4" s="213"/>
      <c r="R4" s="65"/>
      <c r="S4" s="214" t="s">
        <v>2342</v>
      </c>
      <c r="T4" s="215"/>
      <c r="U4" s="215"/>
      <c r="V4" s="202" t="s">
        <v>1470</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1461</v>
      </c>
      <c r="D6" s="198" t="s">
        <v>1469</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1468</v>
      </c>
      <c r="K8" s="71" t="s">
        <v>1467</v>
      </c>
      <c r="L8" s="71" t="s">
        <v>1466</v>
      </c>
      <c r="M8" s="71" t="s">
        <v>1465</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226.5" customHeight="1" thickTop="1" thickBot="1" x14ac:dyDescent="0.25">
      <c r="B10" s="72" t="s">
        <v>22</v>
      </c>
      <c r="C10" s="202" t="s">
        <v>1464</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1463</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thickBot="1" x14ac:dyDescent="0.25">
      <c r="B21" s="179" t="s">
        <v>1462</v>
      </c>
      <c r="C21" s="180"/>
      <c r="D21" s="180"/>
      <c r="E21" s="180"/>
      <c r="F21" s="180"/>
      <c r="G21" s="180"/>
      <c r="H21" s="180"/>
      <c r="I21" s="180"/>
      <c r="J21" s="180"/>
      <c r="K21" s="180"/>
      <c r="L21" s="180"/>
      <c r="M21" s="181" t="s">
        <v>1461</v>
      </c>
      <c r="N21" s="181"/>
      <c r="O21" s="181" t="s">
        <v>49</v>
      </c>
      <c r="P21" s="181"/>
      <c r="Q21" s="181" t="s">
        <v>50</v>
      </c>
      <c r="R21" s="181"/>
      <c r="S21" s="79" t="s">
        <v>1460</v>
      </c>
      <c r="T21" s="79" t="s">
        <v>1459</v>
      </c>
      <c r="U21" s="79" t="s">
        <v>1458</v>
      </c>
      <c r="V21" s="79">
        <f>+IF(ISERR(U21/T21*100),"N/A",ROUND(U21/T21*100,2))</f>
        <v>122.19</v>
      </c>
      <c r="W21" s="80">
        <f>+IF(ISERR(U21/S21*100),"N/A",ROUND(U21/S21*100,2))</f>
        <v>98.92</v>
      </c>
    </row>
    <row r="22" spans="2:27" ht="21.75" customHeight="1" thickTop="1" thickBot="1" x14ac:dyDescent="0.25">
      <c r="B22" s="59" t="s">
        <v>60</v>
      </c>
      <c r="C22" s="60"/>
      <c r="D22" s="60"/>
      <c r="E22" s="60"/>
      <c r="F22" s="60"/>
      <c r="G22" s="60"/>
      <c r="H22" s="61"/>
      <c r="I22" s="61"/>
      <c r="J22" s="61"/>
      <c r="K22" s="61"/>
      <c r="L22" s="61"/>
      <c r="M22" s="61"/>
      <c r="N22" s="61"/>
      <c r="O22" s="61"/>
      <c r="P22" s="61"/>
      <c r="Q22" s="61"/>
      <c r="R22" s="61"/>
      <c r="S22" s="61"/>
      <c r="T22" s="61"/>
      <c r="U22" s="61"/>
      <c r="V22" s="61"/>
      <c r="W22" s="62"/>
      <c r="X22" s="70"/>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81" t="s">
        <v>42</v>
      </c>
      <c r="S23" s="169" t="s">
        <v>43</v>
      </c>
      <c r="T23" s="169"/>
      <c r="U23" s="82" t="s">
        <v>61</v>
      </c>
      <c r="V23" s="170" t="s">
        <v>62</v>
      </c>
      <c r="W23" s="171"/>
    </row>
    <row r="24" spans="2:27" ht="30.75" customHeight="1" thickBot="1" x14ac:dyDescent="0.25">
      <c r="B24" s="166"/>
      <c r="C24" s="167"/>
      <c r="D24" s="167"/>
      <c r="E24" s="167"/>
      <c r="F24" s="167"/>
      <c r="G24" s="167"/>
      <c r="H24" s="167"/>
      <c r="I24" s="167"/>
      <c r="J24" s="167"/>
      <c r="K24" s="167"/>
      <c r="L24" s="167"/>
      <c r="M24" s="167"/>
      <c r="N24" s="167"/>
      <c r="O24" s="167"/>
      <c r="P24" s="167"/>
      <c r="Q24" s="168"/>
      <c r="R24" s="83" t="s">
        <v>63</v>
      </c>
      <c r="S24" s="83" t="s">
        <v>63</v>
      </c>
      <c r="T24" s="83" t="s">
        <v>49</v>
      </c>
      <c r="U24" s="83" t="s">
        <v>63</v>
      </c>
      <c r="V24" s="83" t="s">
        <v>64</v>
      </c>
      <c r="W24" s="84" t="s">
        <v>65</v>
      </c>
      <c r="Y24" s="70"/>
    </row>
    <row r="25" spans="2:27" ht="23.25" customHeight="1" thickBot="1" x14ac:dyDescent="0.25">
      <c r="B25" s="172" t="s">
        <v>66</v>
      </c>
      <c r="C25" s="173"/>
      <c r="D25" s="173"/>
      <c r="E25" s="85" t="s">
        <v>1456</v>
      </c>
      <c r="F25" s="85"/>
      <c r="G25" s="85"/>
      <c r="H25" s="86"/>
      <c r="I25" s="86"/>
      <c r="J25" s="86"/>
      <c r="K25" s="86"/>
      <c r="L25" s="86"/>
      <c r="M25" s="86"/>
      <c r="N25" s="86"/>
      <c r="O25" s="86"/>
      <c r="P25" s="87"/>
      <c r="Q25" s="87"/>
      <c r="R25" s="88" t="s">
        <v>1457</v>
      </c>
      <c r="S25" s="88" t="s">
        <v>10</v>
      </c>
      <c r="T25" s="87"/>
      <c r="U25" s="88" t="s">
        <v>1455</v>
      </c>
      <c r="V25" s="87"/>
      <c r="W25" s="89">
        <f>+IF(ISERR(U25/R25*100),"N/A",ROUND(U25/R25*100,2))</f>
        <v>103.09</v>
      </c>
    </row>
    <row r="26" spans="2:27" ht="26.25" customHeight="1" thickBot="1" x14ac:dyDescent="0.25">
      <c r="B26" s="174" t="s">
        <v>69</v>
      </c>
      <c r="C26" s="175"/>
      <c r="D26" s="175"/>
      <c r="E26" s="90" t="s">
        <v>1456</v>
      </c>
      <c r="F26" s="90"/>
      <c r="G26" s="90"/>
      <c r="H26" s="91"/>
      <c r="I26" s="91"/>
      <c r="J26" s="91"/>
      <c r="K26" s="91"/>
      <c r="L26" s="91"/>
      <c r="M26" s="91"/>
      <c r="N26" s="91"/>
      <c r="O26" s="91"/>
      <c r="P26" s="92"/>
      <c r="Q26" s="92"/>
      <c r="R26" s="93" t="s">
        <v>1455</v>
      </c>
      <c r="S26" s="93" t="s">
        <v>1455</v>
      </c>
      <c r="T26" s="93">
        <f>+IF(ISERR(S26/R26*100),"N/A",ROUND(S26/R26*100,2))</f>
        <v>100</v>
      </c>
      <c r="U26" s="93" t="s">
        <v>1455</v>
      </c>
      <c r="V26" s="93">
        <f>+IF(ISERR(U26/S26*100),"N/A",ROUND(U26/S26*100,2))</f>
        <v>100</v>
      </c>
      <c r="W26" s="94">
        <f>+IF(ISERR(U26/R26*100),"N/A",ROUND(U26/R26*100,2))</f>
        <v>100</v>
      </c>
    </row>
    <row r="27" spans="2:27" ht="22.5" customHeight="1" thickTop="1" thickBot="1" x14ac:dyDescent="0.25">
      <c r="B27" s="59" t="s">
        <v>71</v>
      </c>
      <c r="C27" s="60"/>
      <c r="D27" s="60"/>
      <c r="E27" s="60"/>
      <c r="F27" s="60"/>
      <c r="G27" s="60"/>
      <c r="H27" s="61"/>
      <c r="I27" s="61"/>
      <c r="J27" s="61"/>
      <c r="K27" s="61"/>
      <c r="L27" s="61"/>
      <c r="M27" s="61"/>
      <c r="N27" s="61"/>
      <c r="O27" s="61"/>
      <c r="P27" s="61"/>
      <c r="Q27" s="61"/>
      <c r="R27" s="61"/>
      <c r="S27" s="61"/>
      <c r="T27" s="61"/>
      <c r="U27" s="61"/>
      <c r="V27" s="61"/>
      <c r="W27" s="62"/>
    </row>
    <row r="28" spans="2:27" ht="37.5" customHeight="1" thickTop="1" x14ac:dyDescent="0.2">
      <c r="B28" s="157" t="s">
        <v>2490</v>
      </c>
      <c r="C28" s="158"/>
      <c r="D28" s="158"/>
      <c r="E28" s="158"/>
      <c r="F28" s="158"/>
      <c r="G28" s="158"/>
      <c r="H28" s="158"/>
      <c r="I28" s="158"/>
      <c r="J28" s="158"/>
      <c r="K28" s="158"/>
      <c r="L28" s="158"/>
      <c r="M28" s="158"/>
      <c r="N28" s="158"/>
      <c r="O28" s="158"/>
      <c r="P28" s="158"/>
      <c r="Q28" s="158"/>
      <c r="R28" s="158"/>
      <c r="S28" s="158"/>
      <c r="T28" s="158"/>
      <c r="U28" s="158"/>
      <c r="V28" s="158"/>
      <c r="W28" s="159"/>
    </row>
    <row r="29" spans="2:27" ht="28.5" customHeight="1" thickBot="1" x14ac:dyDescent="0.2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7" ht="37.5" customHeight="1" thickTop="1" x14ac:dyDescent="0.2">
      <c r="B30" s="157" t="s">
        <v>2491</v>
      </c>
      <c r="C30" s="158"/>
      <c r="D30" s="158"/>
      <c r="E30" s="158"/>
      <c r="F30" s="158"/>
      <c r="G30" s="158"/>
      <c r="H30" s="158"/>
      <c r="I30" s="158"/>
      <c r="J30" s="158"/>
      <c r="K30" s="158"/>
      <c r="L30" s="158"/>
      <c r="M30" s="158"/>
      <c r="N30" s="158"/>
      <c r="O30" s="158"/>
      <c r="P30" s="158"/>
      <c r="Q30" s="158"/>
      <c r="R30" s="158"/>
      <c r="S30" s="158"/>
      <c r="T30" s="158"/>
      <c r="U30" s="158"/>
      <c r="V30" s="158"/>
      <c r="W30" s="159"/>
    </row>
    <row r="31" spans="2:27" ht="72.7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2492</v>
      </c>
      <c r="C32" s="158"/>
      <c r="D32" s="158"/>
      <c r="E32" s="158"/>
      <c r="F32" s="158"/>
      <c r="G32" s="158"/>
      <c r="H32" s="158"/>
      <c r="I32" s="158"/>
      <c r="J32" s="158"/>
      <c r="K32" s="158"/>
      <c r="L32" s="158"/>
      <c r="M32" s="158"/>
      <c r="N32" s="158"/>
      <c r="O32" s="158"/>
      <c r="P32" s="158"/>
      <c r="Q32" s="158"/>
      <c r="R32" s="158"/>
      <c r="S32" s="158"/>
      <c r="T32" s="158"/>
      <c r="U32" s="158"/>
      <c r="V32" s="158"/>
      <c r="W32" s="159"/>
    </row>
    <row r="33" spans="2:23" ht="15.75" thickBot="1" x14ac:dyDescent="0.25">
      <c r="B33" s="160"/>
      <c r="C33" s="161"/>
      <c r="D33" s="161"/>
      <c r="E33" s="161"/>
      <c r="F33" s="161"/>
      <c r="G33" s="161"/>
      <c r="H33" s="161"/>
      <c r="I33" s="161"/>
      <c r="J33" s="161"/>
      <c r="K33" s="161"/>
      <c r="L33" s="161"/>
      <c r="M33" s="161"/>
      <c r="N33" s="161"/>
      <c r="O33" s="161"/>
      <c r="P33" s="161"/>
      <c r="Q33" s="161"/>
      <c r="R33" s="161"/>
      <c r="S33" s="161"/>
      <c r="T33" s="161"/>
      <c r="U33" s="161"/>
      <c r="V33" s="161"/>
      <c r="W33" s="16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66.75" customHeight="1" thickTop="1" thickBot="1" x14ac:dyDescent="0.25">
      <c r="B4" s="63" t="s">
        <v>3</v>
      </c>
      <c r="C4" s="64" t="s">
        <v>1493</v>
      </c>
      <c r="D4" s="209" t="s">
        <v>1492</v>
      </c>
      <c r="E4" s="209"/>
      <c r="F4" s="209"/>
      <c r="G4" s="209"/>
      <c r="H4" s="210"/>
      <c r="J4" s="211" t="s">
        <v>6</v>
      </c>
      <c r="K4" s="209"/>
      <c r="L4" s="64" t="s">
        <v>1491</v>
      </c>
      <c r="M4" s="212" t="s">
        <v>1490</v>
      </c>
      <c r="N4" s="212"/>
      <c r="O4" s="212"/>
      <c r="P4" s="212"/>
      <c r="Q4" s="213"/>
      <c r="R4" s="65"/>
      <c r="S4" s="214" t="s">
        <v>2342</v>
      </c>
      <c r="T4" s="215"/>
      <c r="U4" s="215"/>
      <c r="V4" s="202" t="s">
        <v>1489</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1477</v>
      </c>
      <c r="D6" s="198" t="s">
        <v>1488</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1487</v>
      </c>
      <c r="K8" s="71" t="s">
        <v>1486</v>
      </c>
      <c r="L8" s="71" t="s">
        <v>1485</v>
      </c>
      <c r="M8" s="71" t="s">
        <v>1484</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221.25" customHeight="1" thickTop="1" thickBot="1" x14ac:dyDescent="0.25">
      <c r="B10" s="72" t="s">
        <v>22</v>
      </c>
      <c r="C10" s="202" t="s">
        <v>1483</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1482</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1481</v>
      </c>
      <c r="C21" s="180"/>
      <c r="D21" s="180"/>
      <c r="E21" s="180"/>
      <c r="F21" s="180"/>
      <c r="G21" s="180"/>
      <c r="H21" s="180"/>
      <c r="I21" s="180"/>
      <c r="J21" s="180"/>
      <c r="K21" s="180"/>
      <c r="L21" s="180"/>
      <c r="M21" s="181" t="s">
        <v>1477</v>
      </c>
      <c r="N21" s="181"/>
      <c r="O21" s="181" t="s">
        <v>49</v>
      </c>
      <c r="P21" s="181"/>
      <c r="Q21" s="181" t="s">
        <v>50</v>
      </c>
      <c r="R21" s="181"/>
      <c r="S21" s="79" t="s">
        <v>51</v>
      </c>
      <c r="T21" s="79" t="s">
        <v>239</v>
      </c>
      <c r="U21" s="79" t="s">
        <v>1480</v>
      </c>
      <c r="V21" s="79">
        <f>+IF(ISERR(U21/T21*100),"N/A",ROUND(U21/T21*100,2))</f>
        <v>352</v>
      </c>
      <c r="W21" s="80">
        <f>+IF(ISERR(U21/S21*100),"N/A",ROUND(U21/S21*100,2))</f>
        <v>88</v>
      </c>
    </row>
    <row r="22" spans="2:27" ht="56.25" customHeight="1" x14ac:dyDescent="0.2">
      <c r="B22" s="179" t="s">
        <v>1479</v>
      </c>
      <c r="C22" s="180"/>
      <c r="D22" s="180"/>
      <c r="E22" s="180"/>
      <c r="F22" s="180"/>
      <c r="G22" s="180"/>
      <c r="H22" s="180"/>
      <c r="I22" s="180"/>
      <c r="J22" s="180"/>
      <c r="K22" s="180"/>
      <c r="L22" s="180"/>
      <c r="M22" s="181" t="s">
        <v>1477</v>
      </c>
      <c r="N22" s="181"/>
      <c r="O22" s="181" t="s">
        <v>49</v>
      </c>
      <c r="P22" s="181"/>
      <c r="Q22" s="181" t="s">
        <v>164</v>
      </c>
      <c r="R22" s="181"/>
      <c r="S22" s="79" t="s">
        <v>56</v>
      </c>
      <c r="T22" s="79" t="s">
        <v>239</v>
      </c>
      <c r="U22" s="79" t="s">
        <v>849</v>
      </c>
      <c r="V22" s="79">
        <f>+IF(ISERR(U22/T22*100),"N/A",ROUND(U22/T22*100,2))</f>
        <v>132</v>
      </c>
      <c r="W22" s="80">
        <f>+IF(ISERR(U22/S22*100),"N/A",ROUND(U22/S22*100,2))</f>
        <v>66</v>
      </c>
    </row>
    <row r="23" spans="2:27" ht="56.25" customHeight="1" thickBot="1" x14ac:dyDescent="0.25">
      <c r="B23" s="179" t="s">
        <v>1478</v>
      </c>
      <c r="C23" s="180"/>
      <c r="D23" s="180"/>
      <c r="E23" s="180"/>
      <c r="F23" s="180"/>
      <c r="G23" s="180"/>
      <c r="H23" s="180"/>
      <c r="I23" s="180"/>
      <c r="J23" s="180"/>
      <c r="K23" s="180"/>
      <c r="L23" s="180"/>
      <c r="M23" s="181" t="s">
        <v>1477</v>
      </c>
      <c r="N23" s="181"/>
      <c r="O23" s="181" t="s">
        <v>49</v>
      </c>
      <c r="P23" s="181"/>
      <c r="Q23" s="181" t="s">
        <v>65</v>
      </c>
      <c r="R23" s="181"/>
      <c r="S23" s="79" t="s">
        <v>56</v>
      </c>
      <c r="T23" s="79" t="s">
        <v>83</v>
      </c>
      <c r="U23" s="79" t="s">
        <v>83</v>
      </c>
      <c r="V23" s="79" t="str">
        <f>+IF(ISERR(U23/T23*100),"N/A",ROUND(U23/T23*100,2))</f>
        <v>N/A</v>
      </c>
      <c r="W23" s="80" t="str">
        <f>+IF(ISERR(U23/S23*100),"N/A",ROUND(U23/S23*100,2))</f>
        <v>N/A</v>
      </c>
    </row>
    <row r="24" spans="2:27" ht="21.75" customHeight="1" thickTop="1" thickBot="1" x14ac:dyDescent="0.25">
      <c r="B24" s="59" t="s">
        <v>60</v>
      </c>
      <c r="C24" s="60"/>
      <c r="D24" s="60"/>
      <c r="E24" s="60"/>
      <c r="F24" s="60"/>
      <c r="G24" s="60"/>
      <c r="H24" s="61"/>
      <c r="I24" s="61"/>
      <c r="J24" s="61"/>
      <c r="K24" s="61"/>
      <c r="L24" s="61"/>
      <c r="M24" s="61"/>
      <c r="N24" s="61"/>
      <c r="O24" s="61"/>
      <c r="P24" s="61"/>
      <c r="Q24" s="61"/>
      <c r="R24" s="61"/>
      <c r="S24" s="61"/>
      <c r="T24" s="61"/>
      <c r="U24" s="61"/>
      <c r="V24" s="61"/>
      <c r="W24" s="62"/>
      <c r="X24" s="70"/>
    </row>
    <row r="25" spans="2:27" ht="29.25" customHeight="1" thickTop="1" thickBot="1" x14ac:dyDescent="0.25">
      <c r="B25" s="163" t="s">
        <v>2650</v>
      </c>
      <c r="C25" s="164"/>
      <c r="D25" s="164"/>
      <c r="E25" s="164"/>
      <c r="F25" s="164"/>
      <c r="G25" s="164"/>
      <c r="H25" s="164"/>
      <c r="I25" s="164"/>
      <c r="J25" s="164"/>
      <c r="K25" s="164"/>
      <c r="L25" s="164"/>
      <c r="M25" s="164"/>
      <c r="N25" s="164"/>
      <c r="O25" s="164"/>
      <c r="P25" s="164"/>
      <c r="Q25" s="165"/>
      <c r="R25" s="81" t="s">
        <v>42</v>
      </c>
      <c r="S25" s="169" t="s">
        <v>43</v>
      </c>
      <c r="T25" s="169"/>
      <c r="U25" s="82" t="s">
        <v>61</v>
      </c>
      <c r="V25" s="170" t="s">
        <v>62</v>
      </c>
      <c r="W25" s="171"/>
    </row>
    <row r="26" spans="2:27" ht="30.75" customHeight="1" thickBot="1" x14ac:dyDescent="0.25">
      <c r="B26" s="166"/>
      <c r="C26" s="167"/>
      <c r="D26" s="167"/>
      <c r="E26" s="167"/>
      <c r="F26" s="167"/>
      <c r="G26" s="167"/>
      <c r="H26" s="167"/>
      <c r="I26" s="167"/>
      <c r="J26" s="167"/>
      <c r="K26" s="167"/>
      <c r="L26" s="167"/>
      <c r="M26" s="167"/>
      <c r="N26" s="167"/>
      <c r="O26" s="167"/>
      <c r="P26" s="167"/>
      <c r="Q26" s="168"/>
      <c r="R26" s="83" t="s">
        <v>63</v>
      </c>
      <c r="S26" s="83" t="s">
        <v>63</v>
      </c>
      <c r="T26" s="83" t="s">
        <v>49</v>
      </c>
      <c r="U26" s="83" t="s">
        <v>63</v>
      </c>
      <c r="V26" s="83" t="s">
        <v>64</v>
      </c>
      <c r="W26" s="84" t="s">
        <v>65</v>
      </c>
      <c r="Y26" s="70"/>
    </row>
    <row r="27" spans="2:27" ht="23.25" customHeight="1" thickBot="1" x14ac:dyDescent="0.25">
      <c r="B27" s="172" t="s">
        <v>66</v>
      </c>
      <c r="C27" s="173"/>
      <c r="D27" s="173"/>
      <c r="E27" s="85" t="s">
        <v>1476</v>
      </c>
      <c r="F27" s="85"/>
      <c r="G27" s="85"/>
      <c r="H27" s="86"/>
      <c r="I27" s="86"/>
      <c r="J27" s="86"/>
      <c r="K27" s="86"/>
      <c r="L27" s="86"/>
      <c r="M27" s="86"/>
      <c r="N27" s="86"/>
      <c r="O27" s="86"/>
      <c r="P27" s="87"/>
      <c r="Q27" s="87"/>
      <c r="R27" s="88" t="s">
        <v>227</v>
      </c>
      <c r="S27" s="88" t="s">
        <v>10</v>
      </c>
      <c r="T27" s="87"/>
      <c r="U27" s="88" t="s">
        <v>1473</v>
      </c>
      <c r="V27" s="87"/>
      <c r="W27" s="89">
        <f>+IF(ISERR(U27/R27*100),"N/A",ROUND(U27/R27*100,2))</f>
        <v>210.34</v>
      </c>
    </row>
    <row r="28" spans="2:27" ht="26.25" customHeight="1" thickBot="1" x14ac:dyDescent="0.25">
      <c r="B28" s="174" t="s">
        <v>69</v>
      </c>
      <c r="C28" s="175"/>
      <c r="D28" s="175"/>
      <c r="E28" s="90" t="s">
        <v>1476</v>
      </c>
      <c r="F28" s="90"/>
      <c r="G28" s="90"/>
      <c r="H28" s="91"/>
      <c r="I28" s="91"/>
      <c r="J28" s="91"/>
      <c r="K28" s="91"/>
      <c r="L28" s="91"/>
      <c r="M28" s="91"/>
      <c r="N28" s="91"/>
      <c r="O28" s="91"/>
      <c r="P28" s="92"/>
      <c r="Q28" s="92"/>
      <c r="R28" s="93" t="s">
        <v>1475</v>
      </c>
      <c r="S28" s="93" t="s">
        <v>1474</v>
      </c>
      <c r="T28" s="93">
        <f>+IF(ISERR(S28/R28*100),"N/A",ROUND(S28/R28*100,2))</f>
        <v>36.31</v>
      </c>
      <c r="U28" s="93" t="s">
        <v>1473</v>
      </c>
      <c r="V28" s="93">
        <f>+IF(ISERR(U28/S28*100),"N/A",ROUND(U28/S28*100,2))</f>
        <v>93.85</v>
      </c>
      <c r="W28" s="94">
        <f>+IF(ISERR(U28/R28*100),"N/A",ROUND(U28/R28*100,2))</f>
        <v>34.08</v>
      </c>
    </row>
    <row r="29" spans="2:27" ht="22.5" customHeight="1" thickTop="1" thickBot="1" x14ac:dyDescent="0.25">
      <c r="B29" s="59" t="s">
        <v>71</v>
      </c>
      <c r="C29" s="60"/>
      <c r="D29" s="60"/>
      <c r="E29" s="60"/>
      <c r="F29" s="60"/>
      <c r="G29" s="60"/>
      <c r="H29" s="61"/>
      <c r="I29" s="61"/>
      <c r="J29" s="61"/>
      <c r="K29" s="61"/>
      <c r="L29" s="61"/>
      <c r="M29" s="61"/>
      <c r="N29" s="61"/>
      <c r="O29" s="61"/>
      <c r="P29" s="61"/>
      <c r="Q29" s="61"/>
      <c r="R29" s="61"/>
      <c r="S29" s="61"/>
      <c r="T29" s="61"/>
      <c r="U29" s="61"/>
      <c r="V29" s="61"/>
      <c r="W29" s="62"/>
    </row>
    <row r="30" spans="2:27" ht="37.5" customHeight="1" thickTop="1" x14ac:dyDescent="0.2">
      <c r="B30" s="157" t="s">
        <v>2487</v>
      </c>
      <c r="C30" s="158"/>
      <c r="D30" s="158"/>
      <c r="E30" s="158"/>
      <c r="F30" s="158"/>
      <c r="G30" s="158"/>
      <c r="H30" s="158"/>
      <c r="I30" s="158"/>
      <c r="J30" s="158"/>
      <c r="K30" s="158"/>
      <c r="L30" s="158"/>
      <c r="M30" s="158"/>
      <c r="N30" s="158"/>
      <c r="O30" s="158"/>
      <c r="P30" s="158"/>
      <c r="Q30" s="158"/>
      <c r="R30" s="158"/>
      <c r="S30" s="158"/>
      <c r="T30" s="158"/>
      <c r="U30" s="158"/>
      <c r="V30" s="158"/>
      <c r="W30" s="159"/>
    </row>
    <row r="31" spans="2:27" ht="149.2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2488</v>
      </c>
      <c r="C32" s="158"/>
      <c r="D32" s="158"/>
      <c r="E32" s="158"/>
      <c r="F32" s="158"/>
      <c r="G32" s="158"/>
      <c r="H32" s="158"/>
      <c r="I32" s="158"/>
      <c r="J32" s="158"/>
      <c r="K32" s="158"/>
      <c r="L32" s="158"/>
      <c r="M32" s="158"/>
      <c r="N32" s="158"/>
      <c r="O32" s="158"/>
      <c r="P32" s="158"/>
      <c r="Q32" s="158"/>
      <c r="R32" s="158"/>
      <c r="S32" s="158"/>
      <c r="T32" s="158"/>
      <c r="U32" s="158"/>
      <c r="V32" s="158"/>
      <c r="W32" s="159"/>
    </row>
    <row r="33" spans="2:23" ht="78" customHeight="1"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row r="34" spans="2:23" ht="37.5" customHeight="1" thickTop="1" x14ac:dyDescent="0.2">
      <c r="B34" s="157" t="s">
        <v>2489</v>
      </c>
      <c r="C34" s="158"/>
      <c r="D34" s="158"/>
      <c r="E34" s="158"/>
      <c r="F34" s="158"/>
      <c r="G34" s="158"/>
      <c r="H34" s="158"/>
      <c r="I34" s="158"/>
      <c r="J34" s="158"/>
      <c r="K34" s="158"/>
      <c r="L34" s="158"/>
      <c r="M34" s="158"/>
      <c r="N34" s="158"/>
      <c r="O34" s="158"/>
      <c r="P34" s="158"/>
      <c r="Q34" s="158"/>
      <c r="R34" s="158"/>
      <c r="S34" s="158"/>
      <c r="T34" s="158"/>
      <c r="U34" s="158"/>
      <c r="V34" s="158"/>
      <c r="W34" s="159"/>
    </row>
    <row r="35" spans="2:23" ht="34.5" customHeight="1" thickBot="1" x14ac:dyDescent="0.25">
      <c r="B35" s="160"/>
      <c r="C35" s="161"/>
      <c r="D35" s="161"/>
      <c r="E35" s="161"/>
      <c r="F35" s="161"/>
      <c r="G35" s="161"/>
      <c r="H35" s="161"/>
      <c r="I35" s="161"/>
      <c r="J35" s="161"/>
      <c r="K35" s="161"/>
      <c r="L35" s="161"/>
      <c r="M35" s="161"/>
      <c r="N35" s="161"/>
      <c r="O35" s="161"/>
      <c r="P35" s="161"/>
      <c r="Q35" s="161"/>
      <c r="R35" s="161"/>
      <c r="S35" s="161"/>
      <c r="T35" s="161"/>
      <c r="U35" s="161"/>
      <c r="V35" s="161"/>
      <c r="W35" s="162"/>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1493</v>
      </c>
      <c r="D4" s="209" t="s">
        <v>1492</v>
      </c>
      <c r="E4" s="209"/>
      <c r="F4" s="209"/>
      <c r="G4" s="209"/>
      <c r="H4" s="210"/>
      <c r="J4" s="211" t="s">
        <v>6</v>
      </c>
      <c r="K4" s="209"/>
      <c r="L4" s="64" t="s">
        <v>1502</v>
      </c>
      <c r="M4" s="212" t="s">
        <v>1501</v>
      </c>
      <c r="N4" s="212"/>
      <c r="O4" s="212"/>
      <c r="P4" s="212"/>
      <c r="Q4" s="213"/>
      <c r="R4" s="65"/>
      <c r="S4" s="214" t="s">
        <v>2342</v>
      </c>
      <c r="T4" s="215"/>
      <c r="U4" s="215"/>
      <c r="V4" s="202" t="s">
        <v>1494</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529</v>
      </c>
      <c r="D6" s="198" t="s">
        <v>1500</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1499</v>
      </c>
      <c r="K8" s="71" t="s">
        <v>1498</v>
      </c>
      <c r="L8" s="71" t="s">
        <v>91</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1497</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1496</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thickBot="1" x14ac:dyDescent="0.25">
      <c r="B21" s="179" t="s">
        <v>1495</v>
      </c>
      <c r="C21" s="180"/>
      <c r="D21" s="180"/>
      <c r="E21" s="180"/>
      <c r="F21" s="180"/>
      <c r="G21" s="180"/>
      <c r="H21" s="180"/>
      <c r="I21" s="180"/>
      <c r="J21" s="180"/>
      <c r="K21" s="180"/>
      <c r="L21" s="180"/>
      <c r="M21" s="181" t="s">
        <v>529</v>
      </c>
      <c r="N21" s="181"/>
      <c r="O21" s="181" t="s">
        <v>49</v>
      </c>
      <c r="P21" s="181"/>
      <c r="Q21" s="181" t="s">
        <v>65</v>
      </c>
      <c r="R21" s="181"/>
      <c r="S21" s="79" t="s">
        <v>239</v>
      </c>
      <c r="T21" s="79" t="s">
        <v>83</v>
      </c>
      <c r="U21" s="79" t="s">
        <v>83</v>
      </c>
      <c r="V21" s="79" t="str">
        <f>+IF(ISERR(U21/T21*100),"N/A",ROUND(U21/T21*100,2))</f>
        <v>N/A</v>
      </c>
      <c r="W21" s="80" t="str">
        <f>+IF(ISERR(U21/S21*100),"N/A",ROUND(U21/S21*100,2))</f>
        <v>N/A</v>
      </c>
    </row>
    <row r="22" spans="2:27" ht="21.75" customHeight="1" thickTop="1" thickBot="1" x14ac:dyDescent="0.25">
      <c r="B22" s="59" t="s">
        <v>60</v>
      </c>
      <c r="C22" s="60"/>
      <c r="D22" s="60"/>
      <c r="E22" s="60"/>
      <c r="F22" s="60"/>
      <c r="G22" s="60"/>
      <c r="H22" s="61"/>
      <c r="I22" s="61"/>
      <c r="J22" s="61"/>
      <c r="K22" s="61"/>
      <c r="L22" s="61"/>
      <c r="M22" s="61"/>
      <c r="N22" s="61"/>
      <c r="O22" s="61"/>
      <c r="P22" s="61"/>
      <c r="Q22" s="61"/>
      <c r="R22" s="61"/>
      <c r="S22" s="61"/>
      <c r="T22" s="61"/>
      <c r="U22" s="61"/>
      <c r="V22" s="61"/>
      <c r="W22" s="62"/>
      <c r="X22" s="70"/>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81" t="s">
        <v>42</v>
      </c>
      <c r="S23" s="169" t="s">
        <v>43</v>
      </c>
      <c r="T23" s="169"/>
      <c r="U23" s="82" t="s">
        <v>61</v>
      </c>
      <c r="V23" s="170" t="s">
        <v>62</v>
      </c>
      <c r="W23" s="171"/>
    </row>
    <row r="24" spans="2:27" ht="30.75" customHeight="1" thickBot="1" x14ac:dyDescent="0.25">
      <c r="B24" s="166"/>
      <c r="C24" s="167"/>
      <c r="D24" s="167"/>
      <c r="E24" s="167"/>
      <c r="F24" s="167"/>
      <c r="G24" s="167"/>
      <c r="H24" s="167"/>
      <c r="I24" s="167"/>
      <c r="J24" s="167"/>
      <c r="K24" s="167"/>
      <c r="L24" s="167"/>
      <c r="M24" s="167"/>
      <c r="N24" s="167"/>
      <c r="O24" s="167"/>
      <c r="P24" s="167"/>
      <c r="Q24" s="168"/>
      <c r="R24" s="83" t="s">
        <v>63</v>
      </c>
      <c r="S24" s="83" t="s">
        <v>63</v>
      </c>
      <c r="T24" s="83" t="s">
        <v>49</v>
      </c>
      <c r="U24" s="83" t="s">
        <v>63</v>
      </c>
      <c r="V24" s="83" t="s">
        <v>64</v>
      </c>
      <c r="W24" s="84" t="s">
        <v>65</v>
      </c>
      <c r="Y24" s="70"/>
    </row>
    <row r="25" spans="2:27" ht="23.25" customHeight="1" thickBot="1" x14ac:dyDescent="0.25">
      <c r="B25" s="172" t="s">
        <v>66</v>
      </c>
      <c r="C25" s="173"/>
      <c r="D25" s="173"/>
      <c r="E25" s="85" t="s">
        <v>497</v>
      </c>
      <c r="F25" s="85"/>
      <c r="G25" s="85"/>
      <c r="H25" s="86"/>
      <c r="I25" s="86"/>
      <c r="J25" s="86"/>
      <c r="K25" s="86"/>
      <c r="L25" s="86"/>
      <c r="M25" s="86"/>
      <c r="N25" s="86"/>
      <c r="O25" s="86"/>
      <c r="P25" s="87"/>
      <c r="Q25" s="87"/>
      <c r="R25" s="88" t="s">
        <v>1494</v>
      </c>
      <c r="S25" s="88" t="s">
        <v>10</v>
      </c>
      <c r="T25" s="87"/>
      <c r="U25" s="88" t="s">
        <v>449</v>
      </c>
      <c r="V25" s="87"/>
      <c r="W25" s="89">
        <f>+IF(ISERR(U25/R25*100),"N/A",ROUND(U25/R25*100,2))</f>
        <v>40</v>
      </c>
    </row>
    <row r="26" spans="2:27" ht="26.25" customHeight="1" thickBot="1" x14ac:dyDescent="0.25">
      <c r="B26" s="174" t="s">
        <v>69</v>
      </c>
      <c r="C26" s="175"/>
      <c r="D26" s="175"/>
      <c r="E26" s="90" t="s">
        <v>497</v>
      </c>
      <c r="F26" s="90"/>
      <c r="G26" s="90"/>
      <c r="H26" s="91"/>
      <c r="I26" s="91"/>
      <c r="J26" s="91"/>
      <c r="K26" s="91"/>
      <c r="L26" s="91"/>
      <c r="M26" s="91"/>
      <c r="N26" s="91"/>
      <c r="O26" s="91"/>
      <c r="P26" s="92"/>
      <c r="Q26" s="92"/>
      <c r="R26" s="93" t="s">
        <v>1494</v>
      </c>
      <c r="S26" s="93" t="s">
        <v>449</v>
      </c>
      <c r="T26" s="93">
        <f>+IF(ISERR(S26/R26*100),"N/A",ROUND(S26/R26*100,2))</f>
        <v>40</v>
      </c>
      <c r="U26" s="93" t="s">
        <v>449</v>
      </c>
      <c r="V26" s="93">
        <f>+IF(ISERR(U26/S26*100),"N/A",ROUND(U26/S26*100,2))</f>
        <v>100</v>
      </c>
      <c r="W26" s="94">
        <f>+IF(ISERR(U26/R26*100),"N/A",ROUND(U26/R26*100,2))</f>
        <v>40</v>
      </c>
    </row>
    <row r="27" spans="2:27" ht="22.5" customHeight="1" thickTop="1" thickBot="1" x14ac:dyDescent="0.25">
      <c r="B27" s="59" t="s">
        <v>71</v>
      </c>
      <c r="C27" s="60"/>
      <c r="D27" s="60"/>
      <c r="E27" s="60"/>
      <c r="F27" s="60"/>
      <c r="G27" s="60"/>
      <c r="H27" s="61"/>
      <c r="I27" s="61"/>
      <c r="J27" s="61"/>
      <c r="K27" s="61"/>
      <c r="L27" s="61"/>
      <c r="M27" s="61"/>
      <c r="N27" s="61"/>
      <c r="O27" s="61"/>
      <c r="P27" s="61"/>
      <c r="Q27" s="61"/>
      <c r="R27" s="61"/>
      <c r="S27" s="61"/>
      <c r="T27" s="61"/>
      <c r="U27" s="61"/>
      <c r="V27" s="61"/>
      <c r="W27" s="62"/>
    </row>
    <row r="28" spans="2:27" ht="37.5" customHeight="1" thickTop="1" x14ac:dyDescent="0.2">
      <c r="B28" s="157" t="s">
        <v>2484</v>
      </c>
      <c r="C28" s="158"/>
      <c r="D28" s="158"/>
      <c r="E28" s="158"/>
      <c r="F28" s="158"/>
      <c r="G28" s="158"/>
      <c r="H28" s="158"/>
      <c r="I28" s="158"/>
      <c r="J28" s="158"/>
      <c r="K28" s="158"/>
      <c r="L28" s="158"/>
      <c r="M28" s="158"/>
      <c r="N28" s="158"/>
      <c r="O28" s="158"/>
      <c r="P28" s="158"/>
      <c r="Q28" s="158"/>
      <c r="R28" s="158"/>
      <c r="S28" s="158"/>
      <c r="T28" s="158"/>
      <c r="U28" s="158"/>
      <c r="V28" s="158"/>
      <c r="W28" s="159"/>
    </row>
    <row r="29" spans="2:27" ht="63" customHeight="1" thickBot="1" x14ac:dyDescent="0.2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7" ht="37.5" customHeight="1" thickTop="1" x14ac:dyDescent="0.2">
      <c r="B30" s="157" t="s">
        <v>2485</v>
      </c>
      <c r="C30" s="158"/>
      <c r="D30" s="158"/>
      <c r="E30" s="158"/>
      <c r="F30" s="158"/>
      <c r="G30" s="158"/>
      <c r="H30" s="158"/>
      <c r="I30" s="158"/>
      <c r="J30" s="158"/>
      <c r="K30" s="158"/>
      <c r="L30" s="158"/>
      <c r="M30" s="158"/>
      <c r="N30" s="158"/>
      <c r="O30" s="158"/>
      <c r="P30" s="158"/>
      <c r="Q30" s="158"/>
      <c r="R30" s="158"/>
      <c r="S30" s="158"/>
      <c r="T30" s="158"/>
      <c r="U30" s="158"/>
      <c r="V30" s="158"/>
      <c r="W30" s="159"/>
    </row>
    <row r="31" spans="2:27" ht="44.2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2486</v>
      </c>
      <c r="C32" s="158"/>
      <c r="D32" s="158"/>
      <c r="E32" s="158"/>
      <c r="F32" s="158"/>
      <c r="G32" s="158"/>
      <c r="H32" s="158"/>
      <c r="I32" s="158"/>
      <c r="J32" s="158"/>
      <c r="K32" s="158"/>
      <c r="L32" s="158"/>
      <c r="M32" s="158"/>
      <c r="N32" s="158"/>
      <c r="O32" s="158"/>
      <c r="P32" s="158"/>
      <c r="Q32" s="158"/>
      <c r="R32" s="158"/>
      <c r="S32" s="158"/>
      <c r="T32" s="158"/>
      <c r="U32" s="158"/>
      <c r="V32" s="158"/>
      <c r="W32" s="159"/>
    </row>
    <row r="33" spans="2:23" ht="15.75" thickBot="1" x14ac:dyDescent="0.25">
      <c r="B33" s="160"/>
      <c r="C33" s="161"/>
      <c r="D33" s="161"/>
      <c r="E33" s="161"/>
      <c r="F33" s="161"/>
      <c r="G33" s="161"/>
      <c r="H33" s="161"/>
      <c r="I33" s="161"/>
      <c r="J33" s="161"/>
      <c r="K33" s="161"/>
      <c r="L33" s="161"/>
      <c r="M33" s="161"/>
      <c r="N33" s="161"/>
      <c r="O33" s="161"/>
      <c r="P33" s="161"/>
      <c r="Q33" s="161"/>
      <c r="R33" s="161"/>
      <c r="S33" s="161"/>
      <c r="T33" s="161"/>
      <c r="U33" s="161"/>
      <c r="V33" s="161"/>
      <c r="W33" s="16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1493</v>
      </c>
      <c r="D4" s="209" t="s">
        <v>1492</v>
      </c>
      <c r="E4" s="209"/>
      <c r="F4" s="209"/>
      <c r="G4" s="209"/>
      <c r="H4" s="210"/>
      <c r="J4" s="211" t="s">
        <v>6</v>
      </c>
      <c r="K4" s="209"/>
      <c r="L4" s="64" t="s">
        <v>214</v>
      </c>
      <c r="M4" s="212" t="s">
        <v>213</v>
      </c>
      <c r="N4" s="212"/>
      <c r="O4" s="212"/>
      <c r="P4" s="212"/>
      <c r="Q4" s="213"/>
      <c r="R4" s="65"/>
      <c r="S4" s="214" t="s">
        <v>2342</v>
      </c>
      <c r="T4" s="215"/>
      <c r="U4" s="215"/>
      <c r="V4" s="202" t="s">
        <v>1528</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47.25" customHeight="1" thickBot="1" x14ac:dyDescent="0.25">
      <c r="B6" s="66" t="s">
        <v>11</v>
      </c>
      <c r="C6" s="67" t="s">
        <v>640</v>
      </c>
      <c r="D6" s="198" t="s">
        <v>1527</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1508</v>
      </c>
      <c r="D7" s="200" t="s">
        <v>1526</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1525</v>
      </c>
      <c r="K8" s="71" t="s">
        <v>1524</v>
      </c>
      <c r="L8" s="71" t="s">
        <v>1525</v>
      </c>
      <c r="M8" s="71" t="s">
        <v>1524</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136.5" customHeight="1" thickTop="1" thickBot="1" x14ac:dyDescent="0.25">
      <c r="B10" s="72" t="s">
        <v>22</v>
      </c>
      <c r="C10" s="202" t="s">
        <v>1523</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1522</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1521</v>
      </c>
      <c r="C21" s="180"/>
      <c r="D21" s="180"/>
      <c r="E21" s="180"/>
      <c r="F21" s="180"/>
      <c r="G21" s="180"/>
      <c r="H21" s="180"/>
      <c r="I21" s="180"/>
      <c r="J21" s="180"/>
      <c r="K21" s="180"/>
      <c r="L21" s="180"/>
      <c r="M21" s="181" t="s">
        <v>640</v>
      </c>
      <c r="N21" s="181"/>
      <c r="O21" s="181" t="s">
        <v>165</v>
      </c>
      <c r="P21" s="181"/>
      <c r="Q21" s="181" t="s">
        <v>50</v>
      </c>
      <c r="R21" s="181"/>
      <c r="S21" s="79" t="s">
        <v>267</v>
      </c>
      <c r="T21" s="79" t="s">
        <v>1520</v>
      </c>
      <c r="U21" s="79" t="s">
        <v>1519</v>
      </c>
      <c r="V21" s="79">
        <f t="shared" ref="V21:V29" si="0">+IF(ISERR(U21/T21*100),"N/A",ROUND(U21/T21*100,2))</f>
        <v>265.87</v>
      </c>
      <c r="W21" s="80">
        <f t="shared" ref="W21:W29" si="1">+IF(ISERR(U21/S21*100),"N/A",ROUND(U21/S21*100,2))</f>
        <v>67</v>
      </c>
    </row>
    <row r="22" spans="2:27" ht="56.25" customHeight="1" x14ac:dyDescent="0.2">
      <c r="B22" s="179" t="s">
        <v>1518</v>
      </c>
      <c r="C22" s="180"/>
      <c r="D22" s="180"/>
      <c r="E22" s="180"/>
      <c r="F22" s="180"/>
      <c r="G22" s="180"/>
      <c r="H22" s="180"/>
      <c r="I22" s="180"/>
      <c r="J22" s="180"/>
      <c r="K22" s="180"/>
      <c r="L22" s="180"/>
      <c r="M22" s="181" t="s">
        <v>1508</v>
      </c>
      <c r="N22" s="181"/>
      <c r="O22" s="181" t="s">
        <v>49</v>
      </c>
      <c r="P22" s="181"/>
      <c r="Q22" s="181" t="s">
        <v>50</v>
      </c>
      <c r="R22" s="181"/>
      <c r="S22" s="79" t="s">
        <v>51</v>
      </c>
      <c r="T22" s="79" t="s">
        <v>239</v>
      </c>
      <c r="U22" s="79" t="s">
        <v>230</v>
      </c>
      <c r="V22" s="79">
        <f t="shared" si="0"/>
        <v>320</v>
      </c>
      <c r="W22" s="80">
        <f t="shared" si="1"/>
        <v>80</v>
      </c>
    </row>
    <row r="23" spans="2:27" ht="56.25" customHeight="1" x14ac:dyDescent="0.2">
      <c r="B23" s="179" t="s">
        <v>1517</v>
      </c>
      <c r="C23" s="180"/>
      <c r="D23" s="180"/>
      <c r="E23" s="180"/>
      <c r="F23" s="180"/>
      <c r="G23" s="180"/>
      <c r="H23" s="180"/>
      <c r="I23" s="180"/>
      <c r="J23" s="180"/>
      <c r="K23" s="180"/>
      <c r="L23" s="180"/>
      <c r="M23" s="181" t="s">
        <v>1508</v>
      </c>
      <c r="N23" s="181"/>
      <c r="O23" s="181" t="s">
        <v>49</v>
      </c>
      <c r="P23" s="181"/>
      <c r="Q23" s="181" t="s">
        <v>50</v>
      </c>
      <c r="R23" s="181"/>
      <c r="S23" s="79" t="s">
        <v>51</v>
      </c>
      <c r="T23" s="79" t="s">
        <v>239</v>
      </c>
      <c r="U23" s="79" t="s">
        <v>56</v>
      </c>
      <c r="V23" s="79">
        <f t="shared" si="0"/>
        <v>200</v>
      </c>
      <c r="W23" s="80">
        <f t="shared" si="1"/>
        <v>50</v>
      </c>
    </row>
    <row r="24" spans="2:27" ht="56.25" customHeight="1" x14ac:dyDescent="0.2">
      <c r="B24" s="179" t="s">
        <v>1516</v>
      </c>
      <c r="C24" s="180"/>
      <c r="D24" s="180"/>
      <c r="E24" s="180"/>
      <c r="F24" s="180"/>
      <c r="G24" s="180"/>
      <c r="H24" s="180"/>
      <c r="I24" s="180"/>
      <c r="J24" s="180"/>
      <c r="K24" s="180"/>
      <c r="L24" s="180"/>
      <c r="M24" s="181" t="s">
        <v>1508</v>
      </c>
      <c r="N24" s="181"/>
      <c r="O24" s="181" t="s">
        <v>49</v>
      </c>
      <c r="P24" s="181"/>
      <c r="Q24" s="181" t="s">
        <v>50</v>
      </c>
      <c r="R24" s="181"/>
      <c r="S24" s="79" t="s">
        <v>51</v>
      </c>
      <c r="T24" s="79" t="s">
        <v>79</v>
      </c>
      <c r="U24" s="79" t="s">
        <v>79</v>
      </c>
      <c r="V24" s="79">
        <f t="shared" si="0"/>
        <v>100</v>
      </c>
      <c r="W24" s="80">
        <f t="shared" si="1"/>
        <v>30</v>
      </c>
    </row>
    <row r="25" spans="2:27" ht="56.25" customHeight="1" x14ac:dyDescent="0.2">
      <c r="B25" s="179" t="s">
        <v>1515</v>
      </c>
      <c r="C25" s="180"/>
      <c r="D25" s="180"/>
      <c r="E25" s="180"/>
      <c r="F25" s="180"/>
      <c r="G25" s="180"/>
      <c r="H25" s="180"/>
      <c r="I25" s="180"/>
      <c r="J25" s="180"/>
      <c r="K25" s="180"/>
      <c r="L25" s="180"/>
      <c r="M25" s="181" t="s">
        <v>1508</v>
      </c>
      <c r="N25" s="181"/>
      <c r="O25" s="181" t="s">
        <v>49</v>
      </c>
      <c r="P25" s="181"/>
      <c r="Q25" s="181" t="s">
        <v>164</v>
      </c>
      <c r="R25" s="181"/>
      <c r="S25" s="79" t="s">
        <v>366</v>
      </c>
      <c r="T25" s="79" t="s">
        <v>1514</v>
      </c>
      <c r="U25" s="79" t="s">
        <v>267</v>
      </c>
      <c r="V25" s="79">
        <f t="shared" si="0"/>
        <v>133.33000000000001</v>
      </c>
      <c r="W25" s="80">
        <f t="shared" si="1"/>
        <v>66.67</v>
      </c>
    </row>
    <row r="26" spans="2:27" ht="56.25" customHeight="1" x14ac:dyDescent="0.2">
      <c r="B26" s="179" t="s">
        <v>1513</v>
      </c>
      <c r="C26" s="180"/>
      <c r="D26" s="180"/>
      <c r="E26" s="180"/>
      <c r="F26" s="180"/>
      <c r="G26" s="180"/>
      <c r="H26" s="180"/>
      <c r="I26" s="180"/>
      <c r="J26" s="180"/>
      <c r="K26" s="180"/>
      <c r="L26" s="180"/>
      <c r="M26" s="181" t="s">
        <v>1508</v>
      </c>
      <c r="N26" s="181"/>
      <c r="O26" s="181" t="s">
        <v>49</v>
      </c>
      <c r="P26" s="181"/>
      <c r="Q26" s="181" t="s">
        <v>50</v>
      </c>
      <c r="R26" s="181"/>
      <c r="S26" s="79" t="s">
        <v>51</v>
      </c>
      <c r="T26" s="79" t="s">
        <v>702</v>
      </c>
      <c r="U26" s="79" t="s">
        <v>317</v>
      </c>
      <c r="V26" s="79">
        <f t="shared" si="0"/>
        <v>300</v>
      </c>
      <c r="W26" s="80">
        <f t="shared" si="1"/>
        <v>60</v>
      </c>
    </row>
    <row r="27" spans="2:27" ht="56.25" customHeight="1" x14ac:dyDescent="0.2">
      <c r="B27" s="179" t="s">
        <v>1512</v>
      </c>
      <c r="C27" s="180"/>
      <c r="D27" s="180"/>
      <c r="E27" s="180"/>
      <c r="F27" s="180"/>
      <c r="G27" s="180"/>
      <c r="H27" s="180"/>
      <c r="I27" s="180"/>
      <c r="J27" s="180"/>
      <c r="K27" s="180"/>
      <c r="L27" s="180"/>
      <c r="M27" s="181" t="s">
        <v>1508</v>
      </c>
      <c r="N27" s="181"/>
      <c r="O27" s="181" t="s">
        <v>49</v>
      </c>
      <c r="P27" s="181"/>
      <c r="Q27" s="181" t="s">
        <v>50</v>
      </c>
      <c r="R27" s="181"/>
      <c r="S27" s="79" t="s">
        <v>51</v>
      </c>
      <c r="T27" s="79" t="s">
        <v>79</v>
      </c>
      <c r="U27" s="79" t="s">
        <v>702</v>
      </c>
      <c r="V27" s="79">
        <f t="shared" si="0"/>
        <v>66.67</v>
      </c>
      <c r="W27" s="80">
        <f t="shared" si="1"/>
        <v>20</v>
      </c>
    </row>
    <row r="28" spans="2:27" ht="56.25" customHeight="1" x14ac:dyDescent="0.2">
      <c r="B28" s="179" t="s">
        <v>1511</v>
      </c>
      <c r="C28" s="180"/>
      <c r="D28" s="180"/>
      <c r="E28" s="180"/>
      <c r="F28" s="180"/>
      <c r="G28" s="180"/>
      <c r="H28" s="180"/>
      <c r="I28" s="180"/>
      <c r="J28" s="180"/>
      <c r="K28" s="180"/>
      <c r="L28" s="180"/>
      <c r="M28" s="181" t="s">
        <v>1508</v>
      </c>
      <c r="N28" s="181"/>
      <c r="O28" s="181" t="s">
        <v>165</v>
      </c>
      <c r="P28" s="181"/>
      <c r="Q28" s="181" t="s">
        <v>164</v>
      </c>
      <c r="R28" s="181"/>
      <c r="S28" s="79" t="s">
        <v>239</v>
      </c>
      <c r="T28" s="79" t="s">
        <v>1510</v>
      </c>
      <c r="U28" s="79" t="s">
        <v>1161</v>
      </c>
      <c r="V28" s="79">
        <f t="shared" si="0"/>
        <v>768</v>
      </c>
      <c r="W28" s="80">
        <f t="shared" si="1"/>
        <v>384</v>
      </c>
    </row>
    <row r="29" spans="2:27" ht="56.25" customHeight="1" thickBot="1" x14ac:dyDescent="0.25">
      <c r="B29" s="179" t="s">
        <v>1509</v>
      </c>
      <c r="C29" s="180"/>
      <c r="D29" s="180"/>
      <c r="E29" s="180"/>
      <c r="F29" s="180"/>
      <c r="G29" s="180"/>
      <c r="H29" s="180"/>
      <c r="I29" s="180"/>
      <c r="J29" s="180"/>
      <c r="K29" s="180"/>
      <c r="L29" s="180"/>
      <c r="M29" s="181" t="s">
        <v>1508</v>
      </c>
      <c r="N29" s="181"/>
      <c r="O29" s="181" t="s">
        <v>49</v>
      </c>
      <c r="P29" s="181"/>
      <c r="Q29" s="181" t="s">
        <v>50</v>
      </c>
      <c r="R29" s="181"/>
      <c r="S29" s="79" t="s">
        <v>51</v>
      </c>
      <c r="T29" s="79" t="s">
        <v>79</v>
      </c>
      <c r="U29" s="79" t="s">
        <v>317</v>
      </c>
      <c r="V29" s="79">
        <f t="shared" si="0"/>
        <v>200</v>
      </c>
      <c r="W29" s="80">
        <f t="shared" si="1"/>
        <v>60</v>
      </c>
    </row>
    <row r="30" spans="2:27" ht="21.75" customHeight="1" thickTop="1" thickBot="1" x14ac:dyDescent="0.25">
      <c r="B30" s="59" t="s">
        <v>60</v>
      </c>
      <c r="C30" s="60"/>
      <c r="D30" s="60"/>
      <c r="E30" s="60"/>
      <c r="F30" s="60"/>
      <c r="G30" s="60"/>
      <c r="H30" s="61"/>
      <c r="I30" s="61"/>
      <c r="J30" s="61"/>
      <c r="K30" s="61"/>
      <c r="L30" s="61"/>
      <c r="M30" s="61"/>
      <c r="N30" s="61"/>
      <c r="O30" s="61"/>
      <c r="P30" s="61"/>
      <c r="Q30" s="61"/>
      <c r="R30" s="61"/>
      <c r="S30" s="61"/>
      <c r="T30" s="61"/>
      <c r="U30" s="61"/>
      <c r="V30" s="61"/>
      <c r="W30" s="62"/>
      <c r="X30" s="70"/>
    </row>
    <row r="31" spans="2:27" ht="29.25" customHeight="1" thickTop="1" thickBot="1" x14ac:dyDescent="0.25">
      <c r="B31" s="163" t="s">
        <v>2650</v>
      </c>
      <c r="C31" s="164"/>
      <c r="D31" s="164"/>
      <c r="E31" s="164"/>
      <c r="F31" s="164"/>
      <c r="G31" s="164"/>
      <c r="H31" s="164"/>
      <c r="I31" s="164"/>
      <c r="J31" s="164"/>
      <c r="K31" s="164"/>
      <c r="L31" s="164"/>
      <c r="M31" s="164"/>
      <c r="N31" s="164"/>
      <c r="O31" s="164"/>
      <c r="P31" s="164"/>
      <c r="Q31" s="165"/>
      <c r="R31" s="81" t="s">
        <v>42</v>
      </c>
      <c r="S31" s="169" t="s">
        <v>43</v>
      </c>
      <c r="T31" s="169"/>
      <c r="U31" s="82" t="s">
        <v>61</v>
      </c>
      <c r="V31" s="170" t="s">
        <v>62</v>
      </c>
      <c r="W31" s="171"/>
    </row>
    <row r="32" spans="2:27" ht="30.75" customHeight="1" thickBot="1" x14ac:dyDescent="0.25">
      <c r="B32" s="166"/>
      <c r="C32" s="167"/>
      <c r="D32" s="167"/>
      <c r="E32" s="167"/>
      <c r="F32" s="167"/>
      <c r="G32" s="167"/>
      <c r="H32" s="167"/>
      <c r="I32" s="167"/>
      <c r="J32" s="167"/>
      <c r="K32" s="167"/>
      <c r="L32" s="167"/>
      <c r="M32" s="167"/>
      <c r="N32" s="167"/>
      <c r="O32" s="167"/>
      <c r="P32" s="167"/>
      <c r="Q32" s="168"/>
      <c r="R32" s="83" t="s">
        <v>63</v>
      </c>
      <c r="S32" s="83" t="s">
        <v>63</v>
      </c>
      <c r="T32" s="83" t="s">
        <v>49</v>
      </c>
      <c r="U32" s="83" t="s">
        <v>63</v>
      </c>
      <c r="V32" s="83" t="s">
        <v>64</v>
      </c>
      <c r="W32" s="84" t="s">
        <v>65</v>
      </c>
      <c r="Y32" s="70"/>
    </row>
    <row r="33" spans="2:23" ht="23.25" customHeight="1" thickBot="1" x14ac:dyDescent="0.25">
      <c r="B33" s="172" t="s">
        <v>66</v>
      </c>
      <c r="C33" s="173"/>
      <c r="D33" s="173"/>
      <c r="E33" s="85" t="s">
        <v>612</v>
      </c>
      <c r="F33" s="85"/>
      <c r="G33" s="85"/>
      <c r="H33" s="86"/>
      <c r="I33" s="86"/>
      <c r="J33" s="86"/>
      <c r="K33" s="86"/>
      <c r="L33" s="86"/>
      <c r="M33" s="86"/>
      <c r="N33" s="86"/>
      <c r="O33" s="86"/>
      <c r="P33" s="87"/>
      <c r="Q33" s="87"/>
      <c r="R33" s="88" t="s">
        <v>129</v>
      </c>
      <c r="S33" s="88" t="s">
        <v>10</v>
      </c>
      <c r="T33" s="87"/>
      <c r="U33" s="88" t="s">
        <v>129</v>
      </c>
      <c r="V33" s="87"/>
      <c r="W33" s="89" t="str">
        <f>+IF(ISERR(U33/R33*100),"N/A",ROUND(U33/R33*100,2))</f>
        <v>N/A</v>
      </c>
    </row>
    <row r="34" spans="2:23" ht="26.25" customHeight="1" x14ac:dyDescent="0.2">
      <c r="B34" s="174" t="s">
        <v>69</v>
      </c>
      <c r="C34" s="175"/>
      <c r="D34" s="175"/>
      <c r="E34" s="90" t="s">
        <v>612</v>
      </c>
      <c r="F34" s="90"/>
      <c r="G34" s="90"/>
      <c r="H34" s="91"/>
      <c r="I34" s="91"/>
      <c r="J34" s="91"/>
      <c r="K34" s="91"/>
      <c r="L34" s="91"/>
      <c r="M34" s="91"/>
      <c r="N34" s="91"/>
      <c r="O34" s="91"/>
      <c r="P34" s="92"/>
      <c r="Q34" s="92"/>
      <c r="R34" s="93" t="s">
        <v>129</v>
      </c>
      <c r="S34" s="93" t="s">
        <v>129</v>
      </c>
      <c r="T34" s="93" t="str">
        <f>+IF(ISERR(S34/R34*100),"N/A",ROUND(S34/R34*100,2))</f>
        <v>N/A</v>
      </c>
      <c r="U34" s="93" t="s">
        <v>129</v>
      </c>
      <c r="V34" s="93" t="str">
        <f>+IF(ISERR(U34/S34*100),"N/A",ROUND(U34/S34*100,2))</f>
        <v>N/A</v>
      </c>
      <c r="W34" s="94" t="str">
        <f>+IF(ISERR(U34/R34*100),"N/A",ROUND(U34/R34*100,2))</f>
        <v>N/A</v>
      </c>
    </row>
    <row r="35" spans="2:23" ht="23.25" customHeight="1" thickBot="1" x14ac:dyDescent="0.25">
      <c r="B35" s="172" t="s">
        <v>66</v>
      </c>
      <c r="C35" s="173"/>
      <c r="D35" s="173"/>
      <c r="E35" s="85" t="s">
        <v>1506</v>
      </c>
      <c r="F35" s="85"/>
      <c r="G35" s="85"/>
      <c r="H35" s="86"/>
      <c r="I35" s="86"/>
      <c r="J35" s="86"/>
      <c r="K35" s="86"/>
      <c r="L35" s="86"/>
      <c r="M35" s="86"/>
      <c r="N35" s="86"/>
      <c r="O35" s="86"/>
      <c r="P35" s="87"/>
      <c r="Q35" s="87"/>
      <c r="R35" s="88" t="s">
        <v>1507</v>
      </c>
      <c r="S35" s="88" t="s">
        <v>10</v>
      </c>
      <c r="T35" s="87"/>
      <c r="U35" s="88" t="s">
        <v>1503</v>
      </c>
      <c r="V35" s="87"/>
      <c r="W35" s="89">
        <f>+IF(ISERR(U35/R35*100),"N/A",ROUND(U35/R35*100,2))</f>
        <v>51.65</v>
      </c>
    </row>
    <row r="36" spans="2:23" ht="26.25" customHeight="1" thickBot="1" x14ac:dyDescent="0.25">
      <c r="B36" s="174" t="s">
        <v>69</v>
      </c>
      <c r="C36" s="175"/>
      <c r="D36" s="175"/>
      <c r="E36" s="90" t="s">
        <v>1506</v>
      </c>
      <c r="F36" s="90"/>
      <c r="G36" s="90"/>
      <c r="H36" s="91"/>
      <c r="I36" s="91"/>
      <c r="J36" s="91"/>
      <c r="K36" s="91"/>
      <c r="L36" s="91"/>
      <c r="M36" s="91"/>
      <c r="N36" s="91"/>
      <c r="O36" s="91"/>
      <c r="P36" s="92"/>
      <c r="Q36" s="92"/>
      <c r="R36" s="93" t="s">
        <v>1505</v>
      </c>
      <c r="S36" s="93" t="s">
        <v>1504</v>
      </c>
      <c r="T36" s="93">
        <f>+IF(ISERR(S36/R36*100),"N/A",ROUND(S36/R36*100,2))</f>
        <v>48.24</v>
      </c>
      <c r="U36" s="93" t="s">
        <v>1503</v>
      </c>
      <c r="V36" s="93">
        <f>+IF(ISERR(U36/S36*100),"N/A",ROUND(U36/S36*100,2))</f>
        <v>88.37</v>
      </c>
      <c r="W36" s="94">
        <f>+IF(ISERR(U36/R36*100),"N/A",ROUND(U36/R36*100,2))</f>
        <v>42.63</v>
      </c>
    </row>
    <row r="37" spans="2:23" ht="22.5" customHeight="1" thickTop="1" thickBot="1" x14ac:dyDescent="0.25">
      <c r="B37" s="59" t="s">
        <v>71</v>
      </c>
      <c r="C37" s="60"/>
      <c r="D37" s="60"/>
      <c r="E37" s="60"/>
      <c r="F37" s="60"/>
      <c r="G37" s="60"/>
      <c r="H37" s="61"/>
      <c r="I37" s="61"/>
      <c r="J37" s="61"/>
      <c r="K37" s="61"/>
      <c r="L37" s="61"/>
      <c r="M37" s="61"/>
      <c r="N37" s="61"/>
      <c r="O37" s="61"/>
      <c r="P37" s="61"/>
      <c r="Q37" s="61"/>
      <c r="R37" s="61"/>
      <c r="S37" s="61"/>
      <c r="T37" s="61"/>
      <c r="U37" s="61"/>
      <c r="V37" s="61"/>
      <c r="W37" s="62"/>
    </row>
    <row r="38" spans="2:23" ht="37.5" customHeight="1" thickTop="1" x14ac:dyDescent="0.2">
      <c r="B38" s="157" t="s">
        <v>2481</v>
      </c>
      <c r="C38" s="158"/>
      <c r="D38" s="158"/>
      <c r="E38" s="158"/>
      <c r="F38" s="158"/>
      <c r="G38" s="158"/>
      <c r="H38" s="158"/>
      <c r="I38" s="158"/>
      <c r="J38" s="158"/>
      <c r="K38" s="158"/>
      <c r="L38" s="158"/>
      <c r="M38" s="158"/>
      <c r="N38" s="158"/>
      <c r="O38" s="158"/>
      <c r="P38" s="158"/>
      <c r="Q38" s="158"/>
      <c r="R38" s="158"/>
      <c r="S38" s="158"/>
      <c r="T38" s="158"/>
      <c r="U38" s="158"/>
      <c r="V38" s="158"/>
      <c r="W38" s="159"/>
    </row>
    <row r="39" spans="2:23" ht="139.5" customHeight="1" thickBot="1" x14ac:dyDescent="0.25">
      <c r="B39" s="176"/>
      <c r="C39" s="177"/>
      <c r="D39" s="177"/>
      <c r="E39" s="177"/>
      <c r="F39" s="177"/>
      <c r="G39" s="177"/>
      <c r="H39" s="177"/>
      <c r="I39" s="177"/>
      <c r="J39" s="177"/>
      <c r="K39" s="177"/>
      <c r="L39" s="177"/>
      <c r="M39" s="177"/>
      <c r="N39" s="177"/>
      <c r="O39" s="177"/>
      <c r="P39" s="177"/>
      <c r="Q39" s="177"/>
      <c r="R39" s="177"/>
      <c r="S39" s="177"/>
      <c r="T39" s="177"/>
      <c r="U39" s="177"/>
      <c r="V39" s="177"/>
      <c r="W39" s="178"/>
    </row>
    <row r="40" spans="2:23" ht="37.5" customHeight="1" thickTop="1" x14ac:dyDescent="0.2">
      <c r="B40" s="157" t="s">
        <v>2482</v>
      </c>
      <c r="C40" s="158"/>
      <c r="D40" s="158"/>
      <c r="E40" s="158"/>
      <c r="F40" s="158"/>
      <c r="G40" s="158"/>
      <c r="H40" s="158"/>
      <c r="I40" s="158"/>
      <c r="J40" s="158"/>
      <c r="K40" s="158"/>
      <c r="L40" s="158"/>
      <c r="M40" s="158"/>
      <c r="N40" s="158"/>
      <c r="O40" s="158"/>
      <c r="P40" s="158"/>
      <c r="Q40" s="158"/>
      <c r="R40" s="158"/>
      <c r="S40" s="158"/>
      <c r="T40" s="158"/>
      <c r="U40" s="158"/>
      <c r="V40" s="158"/>
      <c r="W40" s="159"/>
    </row>
    <row r="41" spans="2:23" ht="123.75" customHeight="1" thickBot="1" x14ac:dyDescent="0.25">
      <c r="B41" s="176"/>
      <c r="C41" s="177"/>
      <c r="D41" s="177"/>
      <c r="E41" s="177"/>
      <c r="F41" s="177"/>
      <c r="G41" s="177"/>
      <c r="H41" s="177"/>
      <c r="I41" s="177"/>
      <c r="J41" s="177"/>
      <c r="K41" s="177"/>
      <c r="L41" s="177"/>
      <c r="M41" s="177"/>
      <c r="N41" s="177"/>
      <c r="O41" s="177"/>
      <c r="P41" s="177"/>
      <c r="Q41" s="177"/>
      <c r="R41" s="177"/>
      <c r="S41" s="177"/>
      <c r="T41" s="177"/>
      <c r="U41" s="177"/>
      <c r="V41" s="177"/>
      <c r="W41" s="178"/>
    </row>
    <row r="42" spans="2:23" ht="37.5" customHeight="1" thickTop="1" x14ac:dyDescent="0.2">
      <c r="B42" s="157" t="s">
        <v>2483</v>
      </c>
      <c r="C42" s="158"/>
      <c r="D42" s="158"/>
      <c r="E42" s="158"/>
      <c r="F42" s="158"/>
      <c r="G42" s="158"/>
      <c r="H42" s="158"/>
      <c r="I42" s="158"/>
      <c r="J42" s="158"/>
      <c r="K42" s="158"/>
      <c r="L42" s="158"/>
      <c r="M42" s="158"/>
      <c r="N42" s="158"/>
      <c r="O42" s="158"/>
      <c r="P42" s="158"/>
      <c r="Q42" s="158"/>
      <c r="R42" s="158"/>
      <c r="S42" s="158"/>
      <c r="T42" s="158"/>
      <c r="U42" s="158"/>
      <c r="V42" s="158"/>
      <c r="W42" s="159"/>
    </row>
    <row r="43" spans="2:23" ht="51" customHeight="1" thickBot="1" x14ac:dyDescent="0.25">
      <c r="B43" s="160"/>
      <c r="C43" s="161"/>
      <c r="D43" s="161"/>
      <c r="E43" s="161"/>
      <c r="F43" s="161"/>
      <c r="G43" s="161"/>
      <c r="H43" s="161"/>
      <c r="I43" s="161"/>
      <c r="J43" s="161"/>
      <c r="K43" s="161"/>
      <c r="L43" s="161"/>
      <c r="M43" s="161"/>
      <c r="N43" s="161"/>
      <c r="O43" s="161"/>
      <c r="P43" s="161"/>
      <c r="Q43" s="161"/>
      <c r="R43" s="161"/>
      <c r="S43" s="161"/>
      <c r="T43" s="161"/>
      <c r="U43" s="161"/>
      <c r="V43" s="161"/>
      <c r="W43" s="162"/>
    </row>
  </sheetData>
  <mergeCells count="85">
    <mergeCell ref="B36:D36"/>
    <mergeCell ref="B38:W39"/>
    <mergeCell ref="B40:W41"/>
    <mergeCell ref="B42:W43"/>
    <mergeCell ref="B31:Q32"/>
    <mergeCell ref="S31:T31"/>
    <mergeCell ref="V31:W31"/>
    <mergeCell ref="B33:D33"/>
    <mergeCell ref="B34:D34"/>
    <mergeCell ref="B35:D35"/>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66.75" customHeight="1" thickTop="1" thickBot="1" x14ac:dyDescent="0.25">
      <c r="B4" s="63" t="s">
        <v>3</v>
      </c>
      <c r="C4" s="64" t="s">
        <v>1493</v>
      </c>
      <c r="D4" s="209" t="s">
        <v>1492</v>
      </c>
      <c r="E4" s="209"/>
      <c r="F4" s="209"/>
      <c r="G4" s="209"/>
      <c r="H4" s="210"/>
      <c r="J4" s="211" t="s">
        <v>6</v>
      </c>
      <c r="K4" s="209"/>
      <c r="L4" s="64" t="s">
        <v>1541</v>
      </c>
      <c r="M4" s="212" t="s">
        <v>1540</v>
      </c>
      <c r="N4" s="212"/>
      <c r="O4" s="212"/>
      <c r="P4" s="212"/>
      <c r="Q4" s="213"/>
      <c r="R4" s="65"/>
      <c r="S4" s="214" t="s">
        <v>2342</v>
      </c>
      <c r="T4" s="215"/>
      <c r="U4" s="215"/>
      <c r="V4" s="202" t="s">
        <v>1494</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1530</v>
      </c>
      <c r="D6" s="198" t="s">
        <v>1539</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1538</v>
      </c>
      <c r="K8" s="71" t="s">
        <v>1537</v>
      </c>
      <c r="L8" s="71" t="s">
        <v>1538</v>
      </c>
      <c r="M8" s="71" t="s">
        <v>1537</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1536</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1535</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1534</v>
      </c>
      <c r="C21" s="180"/>
      <c r="D21" s="180"/>
      <c r="E21" s="180"/>
      <c r="F21" s="180"/>
      <c r="G21" s="180"/>
      <c r="H21" s="180"/>
      <c r="I21" s="180"/>
      <c r="J21" s="180"/>
      <c r="K21" s="180"/>
      <c r="L21" s="180"/>
      <c r="M21" s="181" t="s">
        <v>1530</v>
      </c>
      <c r="N21" s="181"/>
      <c r="O21" s="181" t="s">
        <v>49</v>
      </c>
      <c r="P21" s="181"/>
      <c r="Q21" s="181" t="s">
        <v>65</v>
      </c>
      <c r="R21" s="181"/>
      <c r="S21" s="79" t="s">
        <v>234</v>
      </c>
      <c r="T21" s="79" t="s">
        <v>83</v>
      </c>
      <c r="U21" s="79" t="s">
        <v>83</v>
      </c>
      <c r="V21" s="79" t="str">
        <f>+IF(ISERR(U21/T21*100),"N/A",ROUND(U21/T21*100,2))</f>
        <v>N/A</v>
      </c>
      <c r="W21" s="80" t="str">
        <f>+IF(ISERR(U21/S21*100),"N/A",ROUND(U21/S21*100,2))</f>
        <v>N/A</v>
      </c>
    </row>
    <row r="22" spans="2:27" ht="56.25" customHeight="1" x14ac:dyDescent="0.2">
      <c r="B22" s="179" t="s">
        <v>1533</v>
      </c>
      <c r="C22" s="180"/>
      <c r="D22" s="180"/>
      <c r="E22" s="180"/>
      <c r="F22" s="180"/>
      <c r="G22" s="180"/>
      <c r="H22" s="180"/>
      <c r="I22" s="180"/>
      <c r="J22" s="180"/>
      <c r="K22" s="180"/>
      <c r="L22" s="180"/>
      <c r="M22" s="181" t="s">
        <v>1530</v>
      </c>
      <c r="N22" s="181"/>
      <c r="O22" s="181" t="s">
        <v>49</v>
      </c>
      <c r="P22" s="181"/>
      <c r="Q22" s="181" t="s">
        <v>65</v>
      </c>
      <c r="R22" s="181"/>
      <c r="S22" s="79" t="s">
        <v>51</v>
      </c>
      <c r="T22" s="79" t="s">
        <v>83</v>
      </c>
      <c r="U22" s="79" t="s">
        <v>83</v>
      </c>
      <c r="V22" s="79" t="str">
        <f>+IF(ISERR(U22/T22*100),"N/A",ROUND(U22/T22*100,2))</f>
        <v>N/A</v>
      </c>
      <c r="W22" s="80" t="str">
        <f>+IF(ISERR(U22/S22*100),"N/A",ROUND(U22/S22*100,2))</f>
        <v>N/A</v>
      </c>
    </row>
    <row r="23" spans="2:27" ht="56.25" customHeight="1" x14ac:dyDescent="0.2">
      <c r="B23" s="179" t="s">
        <v>1532</v>
      </c>
      <c r="C23" s="180"/>
      <c r="D23" s="180"/>
      <c r="E23" s="180"/>
      <c r="F23" s="180"/>
      <c r="G23" s="180"/>
      <c r="H23" s="180"/>
      <c r="I23" s="180"/>
      <c r="J23" s="180"/>
      <c r="K23" s="180"/>
      <c r="L23" s="180"/>
      <c r="M23" s="181" t="s">
        <v>1530</v>
      </c>
      <c r="N23" s="181"/>
      <c r="O23" s="181" t="s">
        <v>49</v>
      </c>
      <c r="P23" s="181"/>
      <c r="Q23" s="181" t="s">
        <v>164</v>
      </c>
      <c r="R23" s="181"/>
      <c r="S23" s="79" t="s">
        <v>235</v>
      </c>
      <c r="T23" s="79" t="s">
        <v>384</v>
      </c>
      <c r="U23" s="79" t="s">
        <v>85</v>
      </c>
      <c r="V23" s="79">
        <f>+IF(ISERR(U23/T23*100),"N/A",ROUND(U23/T23*100,2))</f>
        <v>148.57</v>
      </c>
      <c r="W23" s="80">
        <f>+IF(ISERR(U23/S23*100),"N/A",ROUND(U23/S23*100,2))</f>
        <v>74.290000000000006</v>
      </c>
    </row>
    <row r="24" spans="2:27" ht="56.25" customHeight="1" thickBot="1" x14ac:dyDescent="0.25">
      <c r="B24" s="179" t="s">
        <v>1531</v>
      </c>
      <c r="C24" s="180"/>
      <c r="D24" s="180"/>
      <c r="E24" s="180"/>
      <c r="F24" s="180"/>
      <c r="G24" s="180"/>
      <c r="H24" s="180"/>
      <c r="I24" s="180"/>
      <c r="J24" s="180"/>
      <c r="K24" s="180"/>
      <c r="L24" s="180"/>
      <c r="M24" s="181" t="s">
        <v>1530</v>
      </c>
      <c r="N24" s="181"/>
      <c r="O24" s="181" t="s">
        <v>49</v>
      </c>
      <c r="P24" s="181"/>
      <c r="Q24" s="181" t="s">
        <v>50</v>
      </c>
      <c r="R24" s="181"/>
      <c r="S24" s="79" t="s">
        <v>51</v>
      </c>
      <c r="T24" s="79" t="s">
        <v>239</v>
      </c>
      <c r="U24" s="79" t="s">
        <v>239</v>
      </c>
      <c r="V24" s="79">
        <f>+IF(ISERR(U24/T24*100),"N/A",ROUND(U24/T24*100,2))</f>
        <v>100</v>
      </c>
      <c r="W24" s="80">
        <f>+IF(ISERR(U24/S24*100),"N/A",ROUND(U24/S24*100,2))</f>
        <v>25</v>
      </c>
    </row>
    <row r="25" spans="2:27" ht="21.75" customHeight="1" thickTop="1" thickBot="1" x14ac:dyDescent="0.25">
      <c r="B25" s="59" t="s">
        <v>60</v>
      </c>
      <c r="C25" s="60"/>
      <c r="D25" s="60"/>
      <c r="E25" s="60"/>
      <c r="F25" s="60"/>
      <c r="G25" s="60"/>
      <c r="H25" s="61"/>
      <c r="I25" s="61"/>
      <c r="J25" s="61"/>
      <c r="K25" s="61"/>
      <c r="L25" s="61"/>
      <c r="M25" s="61"/>
      <c r="N25" s="61"/>
      <c r="O25" s="61"/>
      <c r="P25" s="61"/>
      <c r="Q25" s="61"/>
      <c r="R25" s="61"/>
      <c r="S25" s="61"/>
      <c r="T25" s="61"/>
      <c r="U25" s="61"/>
      <c r="V25" s="61"/>
      <c r="W25" s="62"/>
      <c r="X25" s="70"/>
    </row>
    <row r="26" spans="2:27" ht="29.25" customHeight="1" thickTop="1" thickBot="1" x14ac:dyDescent="0.25">
      <c r="B26" s="163" t="s">
        <v>2650</v>
      </c>
      <c r="C26" s="164"/>
      <c r="D26" s="164"/>
      <c r="E26" s="164"/>
      <c r="F26" s="164"/>
      <c r="G26" s="164"/>
      <c r="H26" s="164"/>
      <c r="I26" s="164"/>
      <c r="J26" s="164"/>
      <c r="K26" s="164"/>
      <c r="L26" s="164"/>
      <c r="M26" s="164"/>
      <c r="N26" s="164"/>
      <c r="O26" s="164"/>
      <c r="P26" s="164"/>
      <c r="Q26" s="165"/>
      <c r="R26" s="81" t="s">
        <v>42</v>
      </c>
      <c r="S26" s="169" t="s">
        <v>43</v>
      </c>
      <c r="T26" s="169"/>
      <c r="U26" s="82" t="s">
        <v>61</v>
      </c>
      <c r="V26" s="170" t="s">
        <v>62</v>
      </c>
      <c r="W26" s="171"/>
    </row>
    <row r="27" spans="2:27" ht="30.75" customHeight="1" thickBot="1" x14ac:dyDescent="0.25">
      <c r="B27" s="166"/>
      <c r="C27" s="167"/>
      <c r="D27" s="167"/>
      <c r="E27" s="167"/>
      <c r="F27" s="167"/>
      <c r="G27" s="167"/>
      <c r="H27" s="167"/>
      <c r="I27" s="167"/>
      <c r="J27" s="167"/>
      <c r="K27" s="167"/>
      <c r="L27" s="167"/>
      <c r="M27" s="167"/>
      <c r="N27" s="167"/>
      <c r="O27" s="167"/>
      <c r="P27" s="167"/>
      <c r="Q27" s="168"/>
      <c r="R27" s="83" t="s">
        <v>63</v>
      </c>
      <c r="S27" s="83" t="s">
        <v>63</v>
      </c>
      <c r="T27" s="83" t="s">
        <v>49</v>
      </c>
      <c r="U27" s="83" t="s">
        <v>63</v>
      </c>
      <c r="V27" s="83" t="s">
        <v>64</v>
      </c>
      <c r="W27" s="84" t="s">
        <v>65</v>
      </c>
      <c r="Y27" s="70"/>
    </row>
    <row r="28" spans="2:27" ht="23.25" customHeight="1" thickBot="1" x14ac:dyDescent="0.25">
      <c r="B28" s="172" t="s">
        <v>66</v>
      </c>
      <c r="C28" s="173"/>
      <c r="D28" s="173"/>
      <c r="E28" s="85" t="s">
        <v>1529</v>
      </c>
      <c r="F28" s="85"/>
      <c r="G28" s="85"/>
      <c r="H28" s="86"/>
      <c r="I28" s="86"/>
      <c r="J28" s="86"/>
      <c r="K28" s="86"/>
      <c r="L28" s="86"/>
      <c r="M28" s="86"/>
      <c r="N28" s="86"/>
      <c r="O28" s="86"/>
      <c r="P28" s="87"/>
      <c r="Q28" s="87"/>
      <c r="R28" s="88" t="s">
        <v>114</v>
      </c>
      <c r="S28" s="88" t="s">
        <v>10</v>
      </c>
      <c r="T28" s="87"/>
      <c r="U28" s="88" t="s">
        <v>129</v>
      </c>
      <c r="V28" s="87"/>
      <c r="W28" s="89">
        <f>+IF(ISERR(U28/R28*100),"N/A",ROUND(U28/R28*100,2))</f>
        <v>0</v>
      </c>
    </row>
    <row r="29" spans="2:27" ht="26.25" customHeight="1" thickBot="1" x14ac:dyDescent="0.25">
      <c r="B29" s="174" t="s">
        <v>69</v>
      </c>
      <c r="C29" s="175"/>
      <c r="D29" s="175"/>
      <c r="E29" s="90" t="s">
        <v>1529</v>
      </c>
      <c r="F29" s="90"/>
      <c r="G29" s="90"/>
      <c r="H29" s="91"/>
      <c r="I29" s="91"/>
      <c r="J29" s="91"/>
      <c r="K29" s="91"/>
      <c r="L29" s="91"/>
      <c r="M29" s="91"/>
      <c r="N29" s="91"/>
      <c r="O29" s="91"/>
      <c r="P29" s="92"/>
      <c r="Q29" s="92"/>
      <c r="R29" s="93" t="s">
        <v>114</v>
      </c>
      <c r="S29" s="93" t="s">
        <v>129</v>
      </c>
      <c r="T29" s="93">
        <f>+IF(ISERR(S29/R29*100),"N/A",ROUND(S29/R29*100,2))</f>
        <v>0</v>
      </c>
      <c r="U29" s="93" t="s">
        <v>129</v>
      </c>
      <c r="V29" s="93" t="str">
        <f>+IF(ISERR(U29/S29*100),"N/A",ROUND(U29/S29*100,2))</f>
        <v>N/A</v>
      </c>
      <c r="W29" s="94">
        <f>+IF(ISERR(U29/R29*100),"N/A",ROUND(U29/R29*100,2))</f>
        <v>0</v>
      </c>
    </row>
    <row r="30" spans="2:27" ht="22.5" customHeight="1" thickTop="1" thickBot="1" x14ac:dyDescent="0.25">
      <c r="B30" s="59" t="s">
        <v>71</v>
      </c>
      <c r="C30" s="60"/>
      <c r="D30" s="60"/>
      <c r="E30" s="60"/>
      <c r="F30" s="60"/>
      <c r="G30" s="60"/>
      <c r="H30" s="61"/>
      <c r="I30" s="61"/>
      <c r="J30" s="61"/>
      <c r="K30" s="61"/>
      <c r="L30" s="61"/>
      <c r="M30" s="61"/>
      <c r="N30" s="61"/>
      <c r="O30" s="61"/>
      <c r="P30" s="61"/>
      <c r="Q30" s="61"/>
      <c r="R30" s="61"/>
      <c r="S30" s="61"/>
      <c r="T30" s="61"/>
      <c r="U30" s="61"/>
      <c r="V30" s="61"/>
      <c r="W30" s="62"/>
    </row>
    <row r="31" spans="2:27" ht="37.5" customHeight="1" thickTop="1" x14ac:dyDescent="0.2">
      <c r="B31" s="157" t="s">
        <v>2478</v>
      </c>
      <c r="C31" s="158"/>
      <c r="D31" s="158"/>
      <c r="E31" s="158"/>
      <c r="F31" s="158"/>
      <c r="G31" s="158"/>
      <c r="H31" s="158"/>
      <c r="I31" s="158"/>
      <c r="J31" s="158"/>
      <c r="K31" s="158"/>
      <c r="L31" s="158"/>
      <c r="M31" s="158"/>
      <c r="N31" s="158"/>
      <c r="O31" s="158"/>
      <c r="P31" s="158"/>
      <c r="Q31" s="158"/>
      <c r="R31" s="158"/>
      <c r="S31" s="158"/>
      <c r="T31" s="158"/>
      <c r="U31" s="158"/>
      <c r="V31" s="158"/>
      <c r="W31" s="159"/>
    </row>
    <row r="32" spans="2:27" ht="44.25" customHeight="1" thickBot="1" x14ac:dyDescent="0.25">
      <c r="B32" s="176"/>
      <c r="C32" s="177"/>
      <c r="D32" s="177"/>
      <c r="E32" s="177"/>
      <c r="F32" s="177"/>
      <c r="G32" s="177"/>
      <c r="H32" s="177"/>
      <c r="I32" s="177"/>
      <c r="J32" s="177"/>
      <c r="K32" s="177"/>
      <c r="L32" s="177"/>
      <c r="M32" s="177"/>
      <c r="N32" s="177"/>
      <c r="O32" s="177"/>
      <c r="P32" s="177"/>
      <c r="Q32" s="177"/>
      <c r="R32" s="177"/>
      <c r="S32" s="177"/>
      <c r="T32" s="177"/>
      <c r="U32" s="177"/>
      <c r="V32" s="177"/>
      <c r="W32" s="178"/>
    </row>
    <row r="33" spans="2:23" ht="37.5" customHeight="1" thickTop="1" x14ac:dyDescent="0.2">
      <c r="B33" s="157" t="s">
        <v>2479</v>
      </c>
      <c r="C33" s="158"/>
      <c r="D33" s="158"/>
      <c r="E33" s="158"/>
      <c r="F33" s="158"/>
      <c r="G33" s="158"/>
      <c r="H33" s="158"/>
      <c r="I33" s="158"/>
      <c r="J33" s="158"/>
      <c r="K33" s="158"/>
      <c r="L33" s="158"/>
      <c r="M33" s="158"/>
      <c r="N33" s="158"/>
      <c r="O33" s="158"/>
      <c r="P33" s="158"/>
      <c r="Q33" s="158"/>
      <c r="R33" s="158"/>
      <c r="S33" s="158"/>
      <c r="T33" s="158"/>
      <c r="U33" s="158"/>
      <c r="V33" s="158"/>
      <c r="W33" s="159"/>
    </row>
    <row r="34" spans="2:23" ht="88.5" customHeight="1" thickBot="1" x14ac:dyDescent="0.25">
      <c r="B34" s="176"/>
      <c r="C34" s="177"/>
      <c r="D34" s="177"/>
      <c r="E34" s="177"/>
      <c r="F34" s="177"/>
      <c r="G34" s="177"/>
      <c r="H34" s="177"/>
      <c r="I34" s="177"/>
      <c r="J34" s="177"/>
      <c r="K34" s="177"/>
      <c r="L34" s="177"/>
      <c r="M34" s="177"/>
      <c r="N34" s="177"/>
      <c r="O34" s="177"/>
      <c r="P34" s="177"/>
      <c r="Q34" s="177"/>
      <c r="R34" s="177"/>
      <c r="S34" s="177"/>
      <c r="T34" s="177"/>
      <c r="U34" s="177"/>
      <c r="V34" s="177"/>
      <c r="W34" s="178"/>
    </row>
    <row r="35" spans="2:23" ht="37.5" customHeight="1" thickTop="1" x14ac:dyDescent="0.2">
      <c r="B35" s="157" t="s">
        <v>2480</v>
      </c>
      <c r="C35" s="158"/>
      <c r="D35" s="158"/>
      <c r="E35" s="158"/>
      <c r="F35" s="158"/>
      <c r="G35" s="158"/>
      <c r="H35" s="158"/>
      <c r="I35" s="158"/>
      <c r="J35" s="158"/>
      <c r="K35" s="158"/>
      <c r="L35" s="158"/>
      <c r="M35" s="158"/>
      <c r="N35" s="158"/>
      <c r="O35" s="158"/>
      <c r="P35" s="158"/>
      <c r="Q35" s="158"/>
      <c r="R35" s="158"/>
      <c r="S35" s="158"/>
      <c r="T35" s="158"/>
      <c r="U35" s="158"/>
      <c r="V35" s="158"/>
      <c r="W35" s="159"/>
    </row>
    <row r="36" spans="2:23" ht="45.75" customHeight="1" thickBot="1" x14ac:dyDescent="0.25">
      <c r="B36" s="160"/>
      <c r="C36" s="161"/>
      <c r="D36" s="161"/>
      <c r="E36" s="161"/>
      <c r="F36" s="161"/>
      <c r="G36" s="161"/>
      <c r="H36" s="161"/>
      <c r="I36" s="161"/>
      <c r="J36" s="161"/>
      <c r="K36" s="161"/>
      <c r="L36" s="161"/>
      <c r="M36" s="161"/>
      <c r="N36" s="161"/>
      <c r="O36" s="161"/>
      <c r="P36" s="161"/>
      <c r="Q36" s="161"/>
      <c r="R36" s="161"/>
      <c r="S36" s="161"/>
      <c r="T36" s="161"/>
      <c r="U36" s="161"/>
      <c r="V36" s="161"/>
      <c r="W36" s="162"/>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1552</v>
      </c>
      <c r="D4" s="209" t="s">
        <v>1551</v>
      </c>
      <c r="E4" s="209"/>
      <c r="F4" s="209"/>
      <c r="G4" s="209"/>
      <c r="H4" s="210"/>
      <c r="J4" s="211" t="s">
        <v>6</v>
      </c>
      <c r="K4" s="209"/>
      <c r="L4" s="64" t="s">
        <v>1550</v>
      </c>
      <c r="M4" s="212" t="s">
        <v>1549</v>
      </c>
      <c r="N4" s="212"/>
      <c r="O4" s="212"/>
      <c r="P4" s="212"/>
      <c r="Q4" s="213"/>
      <c r="R4" s="65"/>
      <c r="S4" s="214" t="s">
        <v>2342</v>
      </c>
      <c r="T4" s="215"/>
      <c r="U4" s="215"/>
      <c r="V4" s="202" t="s">
        <v>1489</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1544</v>
      </c>
      <c r="D6" s="198" t="s">
        <v>1548</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1270</v>
      </c>
      <c r="K8" s="71" t="s">
        <v>91</v>
      </c>
      <c r="L8" s="71" t="s">
        <v>1270</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89.25" customHeight="1" thickTop="1" thickBot="1" x14ac:dyDescent="0.25">
      <c r="B10" s="72" t="s">
        <v>22</v>
      </c>
      <c r="C10" s="202" t="s">
        <v>1547</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1546</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thickBot="1" x14ac:dyDescent="0.25">
      <c r="B21" s="179" t="s">
        <v>1545</v>
      </c>
      <c r="C21" s="180"/>
      <c r="D21" s="180"/>
      <c r="E21" s="180"/>
      <c r="F21" s="180"/>
      <c r="G21" s="180"/>
      <c r="H21" s="180"/>
      <c r="I21" s="180"/>
      <c r="J21" s="180"/>
      <c r="K21" s="180"/>
      <c r="L21" s="180"/>
      <c r="M21" s="181" t="s">
        <v>1544</v>
      </c>
      <c r="N21" s="181"/>
      <c r="O21" s="181" t="s">
        <v>49</v>
      </c>
      <c r="P21" s="181"/>
      <c r="Q21" s="181" t="s">
        <v>164</v>
      </c>
      <c r="R21" s="181"/>
      <c r="S21" s="79" t="s">
        <v>51</v>
      </c>
      <c r="T21" s="79" t="s">
        <v>56</v>
      </c>
      <c r="U21" s="79" t="s">
        <v>56</v>
      </c>
      <c r="V21" s="79">
        <f>+IF(ISERR(U21/T21*100),"N/A",ROUND(U21/T21*100,2))</f>
        <v>100</v>
      </c>
      <c r="W21" s="80">
        <f>+IF(ISERR(U21/S21*100),"N/A",ROUND(U21/S21*100,2))</f>
        <v>50</v>
      </c>
    </row>
    <row r="22" spans="2:27" ht="21.75" customHeight="1" thickTop="1" thickBot="1" x14ac:dyDescent="0.25">
      <c r="B22" s="59" t="s">
        <v>60</v>
      </c>
      <c r="C22" s="60"/>
      <c r="D22" s="60"/>
      <c r="E22" s="60"/>
      <c r="F22" s="60"/>
      <c r="G22" s="60"/>
      <c r="H22" s="61"/>
      <c r="I22" s="61"/>
      <c r="J22" s="61"/>
      <c r="K22" s="61"/>
      <c r="L22" s="61"/>
      <c r="M22" s="61"/>
      <c r="N22" s="61"/>
      <c r="O22" s="61"/>
      <c r="P22" s="61"/>
      <c r="Q22" s="61"/>
      <c r="R22" s="61"/>
      <c r="S22" s="61"/>
      <c r="T22" s="61"/>
      <c r="U22" s="61"/>
      <c r="V22" s="61"/>
      <c r="W22" s="62"/>
      <c r="X22" s="70"/>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81" t="s">
        <v>42</v>
      </c>
      <c r="S23" s="169" t="s">
        <v>43</v>
      </c>
      <c r="T23" s="169"/>
      <c r="U23" s="82" t="s">
        <v>61</v>
      </c>
      <c r="V23" s="170" t="s">
        <v>62</v>
      </c>
      <c r="W23" s="171"/>
    </row>
    <row r="24" spans="2:27" ht="30.75" customHeight="1" thickBot="1" x14ac:dyDescent="0.25">
      <c r="B24" s="166"/>
      <c r="C24" s="167"/>
      <c r="D24" s="167"/>
      <c r="E24" s="167"/>
      <c r="F24" s="167"/>
      <c r="G24" s="167"/>
      <c r="H24" s="167"/>
      <c r="I24" s="167"/>
      <c r="J24" s="167"/>
      <c r="K24" s="167"/>
      <c r="L24" s="167"/>
      <c r="M24" s="167"/>
      <c r="N24" s="167"/>
      <c r="O24" s="167"/>
      <c r="P24" s="167"/>
      <c r="Q24" s="168"/>
      <c r="R24" s="83" t="s">
        <v>63</v>
      </c>
      <c r="S24" s="83" t="s">
        <v>63</v>
      </c>
      <c r="T24" s="83" t="s">
        <v>49</v>
      </c>
      <c r="U24" s="83" t="s">
        <v>63</v>
      </c>
      <c r="V24" s="83" t="s">
        <v>64</v>
      </c>
      <c r="W24" s="84" t="s">
        <v>65</v>
      </c>
      <c r="Y24" s="70"/>
    </row>
    <row r="25" spans="2:27" ht="23.25" customHeight="1" thickBot="1" x14ac:dyDescent="0.25">
      <c r="B25" s="172" t="s">
        <v>66</v>
      </c>
      <c r="C25" s="173"/>
      <c r="D25" s="173"/>
      <c r="E25" s="85" t="s">
        <v>1543</v>
      </c>
      <c r="F25" s="85"/>
      <c r="G25" s="85"/>
      <c r="H25" s="86"/>
      <c r="I25" s="86"/>
      <c r="J25" s="86"/>
      <c r="K25" s="86"/>
      <c r="L25" s="86"/>
      <c r="M25" s="86"/>
      <c r="N25" s="86"/>
      <c r="O25" s="86"/>
      <c r="P25" s="87"/>
      <c r="Q25" s="87"/>
      <c r="R25" s="88" t="s">
        <v>227</v>
      </c>
      <c r="S25" s="88" t="s">
        <v>10</v>
      </c>
      <c r="T25" s="87"/>
      <c r="U25" s="88" t="s">
        <v>1542</v>
      </c>
      <c r="V25" s="87"/>
      <c r="W25" s="89">
        <f>+IF(ISERR(U25/R25*100),"N/A",ROUND(U25/R25*100,2))</f>
        <v>75.86</v>
      </c>
    </row>
    <row r="26" spans="2:27" ht="26.25" customHeight="1" thickBot="1" x14ac:dyDescent="0.25">
      <c r="B26" s="174" t="s">
        <v>69</v>
      </c>
      <c r="C26" s="175"/>
      <c r="D26" s="175"/>
      <c r="E26" s="90" t="s">
        <v>1543</v>
      </c>
      <c r="F26" s="90"/>
      <c r="G26" s="90"/>
      <c r="H26" s="91"/>
      <c r="I26" s="91"/>
      <c r="J26" s="91"/>
      <c r="K26" s="91"/>
      <c r="L26" s="91"/>
      <c r="M26" s="91"/>
      <c r="N26" s="91"/>
      <c r="O26" s="91"/>
      <c r="P26" s="92"/>
      <c r="Q26" s="92"/>
      <c r="R26" s="93" t="s">
        <v>227</v>
      </c>
      <c r="S26" s="93" t="s">
        <v>227</v>
      </c>
      <c r="T26" s="93">
        <f>+IF(ISERR(S26/R26*100),"N/A",ROUND(S26/R26*100,2))</f>
        <v>100</v>
      </c>
      <c r="U26" s="93" t="s">
        <v>1542</v>
      </c>
      <c r="V26" s="93">
        <f>+IF(ISERR(U26/S26*100),"N/A",ROUND(U26/S26*100,2))</f>
        <v>75.86</v>
      </c>
      <c r="W26" s="94">
        <f>+IF(ISERR(U26/R26*100),"N/A",ROUND(U26/R26*100,2))</f>
        <v>75.86</v>
      </c>
    </row>
    <row r="27" spans="2:27" ht="22.5" customHeight="1" thickTop="1" thickBot="1" x14ac:dyDescent="0.25">
      <c r="B27" s="59" t="s">
        <v>71</v>
      </c>
      <c r="C27" s="60"/>
      <c r="D27" s="60"/>
      <c r="E27" s="60"/>
      <c r="F27" s="60"/>
      <c r="G27" s="60"/>
      <c r="H27" s="61"/>
      <c r="I27" s="61"/>
      <c r="J27" s="61"/>
      <c r="K27" s="61"/>
      <c r="L27" s="61"/>
      <c r="M27" s="61"/>
      <c r="N27" s="61"/>
      <c r="O27" s="61"/>
      <c r="P27" s="61"/>
      <c r="Q27" s="61"/>
      <c r="R27" s="61"/>
      <c r="S27" s="61"/>
      <c r="T27" s="61"/>
      <c r="U27" s="61"/>
      <c r="V27" s="61"/>
      <c r="W27" s="62"/>
    </row>
    <row r="28" spans="2:27" ht="37.5" customHeight="1" thickTop="1" x14ac:dyDescent="0.2">
      <c r="B28" s="157" t="s">
        <v>2475</v>
      </c>
      <c r="C28" s="158"/>
      <c r="D28" s="158"/>
      <c r="E28" s="158"/>
      <c r="F28" s="158"/>
      <c r="G28" s="158"/>
      <c r="H28" s="158"/>
      <c r="I28" s="158"/>
      <c r="J28" s="158"/>
      <c r="K28" s="158"/>
      <c r="L28" s="158"/>
      <c r="M28" s="158"/>
      <c r="N28" s="158"/>
      <c r="O28" s="158"/>
      <c r="P28" s="158"/>
      <c r="Q28" s="158"/>
      <c r="R28" s="158"/>
      <c r="S28" s="158"/>
      <c r="T28" s="158"/>
      <c r="U28" s="158"/>
      <c r="V28" s="158"/>
      <c r="W28" s="159"/>
    </row>
    <row r="29" spans="2:27" ht="25.5" customHeight="1" thickBot="1" x14ac:dyDescent="0.2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7" ht="37.5" customHeight="1" thickTop="1" x14ac:dyDescent="0.2">
      <c r="B30" s="157" t="s">
        <v>2476</v>
      </c>
      <c r="C30" s="158"/>
      <c r="D30" s="158"/>
      <c r="E30" s="158"/>
      <c r="F30" s="158"/>
      <c r="G30" s="158"/>
      <c r="H30" s="158"/>
      <c r="I30" s="158"/>
      <c r="J30" s="158"/>
      <c r="K30" s="158"/>
      <c r="L30" s="158"/>
      <c r="M30" s="158"/>
      <c r="N30" s="158"/>
      <c r="O30" s="158"/>
      <c r="P30" s="158"/>
      <c r="Q30" s="158"/>
      <c r="R30" s="158"/>
      <c r="S30" s="158"/>
      <c r="T30" s="158"/>
      <c r="U30" s="158"/>
      <c r="V30" s="158"/>
      <c r="W30" s="159"/>
    </row>
    <row r="31" spans="2:27" ht="59.2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2477</v>
      </c>
      <c r="C32" s="158"/>
      <c r="D32" s="158"/>
      <c r="E32" s="158"/>
      <c r="F32" s="158"/>
      <c r="G32" s="158"/>
      <c r="H32" s="158"/>
      <c r="I32" s="158"/>
      <c r="J32" s="158"/>
      <c r="K32" s="158"/>
      <c r="L32" s="158"/>
      <c r="M32" s="158"/>
      <c r="N32" s="158"/>
      <c r="O32" s="158"/>
      <c r="P32" s="158"/>
      <c r="Q32" s="158"/>
      <c r="R32" s="158"/>
      <c r="S32" s="158"/>
      <c r="T32" s="158"/>
      <c r="U32" s="158"/>
      <c r="V32" s="158"/>
      <c r="W32" s="159"/>
    </row>
    <row r="33" spans="2:23" ht="90" customHeight="1" thickBot="1" x14ac:dyDescent="0.25">
      <c r="B33" s="160"/>
      <c r="C33" s="161"/>
      <c r="D33" s="161"/>
      <c r="E33" s="161"/>
      <c r="F33" s="161"/>
      <c r="G33" s="161"/>
      <c r="H33" s="161"/>
      <c r="I33" s="161"/>
      <c r="J33" s="161"/>
      <c r="K33" s="161"/>
      <c r="L33" s="161"/>
      <c r="M33" s="161"/>
      <c r="N33" s="161"/>
      <c r="O33" s="161"/>
      <c r="P33" s="161"/>
      <c r="Q33" s="161"/>
      <c r="R33" s="161"/>
      <c r="S33" s="161"/>
      <c r="T33" s="161"/>
      <c r="U33" s="161"/>
      <c r="V33" s="161"/>
      <c r="W33" s="16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72.75" customHeight="1" thickTop="1" thickBot="1" x14ac:dyDescent="0.25">
      <c r="B4" s="63" t="s">
        <v>3</v>
      </c>
      <c r="C4" s="64" t="s">
        <v>1578</v>
      </c>
      <c r="D4" s="209" t="s">
        <v>1577</v>
      </c>
      <c r="E4" s="209"/>
      <c r="F4" s="209"/>
      <c r="G4" s="209"/>
      <c r="H4" s="210"/>
      <c r="J4" s="211" t="s">
        <v>6</v>
      </c>
      <c r="K4" s="209"/>
      <c r="L4" s="64" t="s">
        <v>1576</v>
      </c>
      <c r="M4" s="212" t="s">
        <v>1575</v>
      </c>
      <c r="N4" s="212"/>
      <c r="O4" s="212"/>
      <c r="P4" s="212"/>
      <c r="Q4" s="213"/>
      <c r="R4" s="65"/>
      <c r="S4" s="214" t="s">
        <v>2342</v>
      </c>
      <c r="T4" s="215"/>
      <c r="U4" s="215"/>
      <c r="V4" s="202" t="s">
        <v>1574</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1559</v>
      </c>
      <c r="D6" s="198" t="s">
        <v>1573</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1572</v>
      </c>
      <c r="K8" s="71" t="s">
        <v>1571</v>
      </c>
      <c r="L8" s="71" t="s">
        <v>1570</v>
      </c>
      <c r="M8" s="71" t="s">
        <v>1569</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1568</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1567</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1566</v>
      </c>
      <c r="C21" s="180"/>
      <c r="D21" s="180"/>
      <c r="E21" s="180"/>
      <c r="F21" s="180"/>
      <c r="G21" s="180"/>
      <c r="H21" s="180"/>
      <c r="I21" s="180"/>
      <c r="J21" s="180"/>
      <c r="K21" s="180"/>
      <c r="L21" s="180"/>
      <c r="M21" s="181" t="s">
        <v>1559</v>
      </c>
      <c r="N21" s="181"/>
      <c r="O21" s="181" t="s">
        <v>49</v>
      </c>
      <c r="P21" s="181"/>
      <c r="Q21" s="181" t="s">
        <v>50</v>
      </c>
      <c r="R21" s="181"/>
      <c r="S21" s="79" t="s">
        <v>1565</v>
      </c>
      <c r="T21" s="79" t="s">
        <v>1565</v>
      </c>
      <c r="U21" s="79" t="s">
        <v>1564</v>
      </c>
      <c r="V21" s="79">
        <f>+IF(ISERR(U21/T21*100),"N/A",ROUND(U21/T21*100,2))</f>
        <v>99.1</v>
      </c>
      <c r="W21" s="80">
        <f>+IF(ISERR(U21/S21*100),"N/A",ROUND(U21/S21*100,2))</f>
        <v>99.1</v>
      </c>
    </row>
    <row r="22" spans="2:27" ht="56.25" customHeight="1" x14ac:dyDescent="0.2">
      <c r="B22" s="179" t="s">
        <v>1563</v>
      </c>
      <c r="C22" s="180"/>
      <c r="D22" s="180"/>
      <c r="E22" s="180"/>
      <c r="F22" s="180"/>
      <c r="G22" s="180"/>
      <c r="H22" s="180"/>
      <c r="I22" s="180"/>
      <c r="J22" s="180"/>
      <c r="K22" s="180"/>
      <c r="L22" s="180"/>
      <c r="M22" s="181" t="s">
        <v>1559</v>
      </c>
      <c r="N22" s="181"/>
      <c r="O22" s="181" t="s">
        <v>49</v>
      </c>
      <c r="P22" s="181"/>
      <c r="Q22" s="181" t="s">
        <v>50</v>
      </c>
      <c r="R22" s="181"/>
      <c r="S22" s="79" t="s">
        <v>1562</v>
      </c>
      <c r="T22" s="79" t="s">
        <v>1562</v>
      </c>
      <c r="U22" s="79" t="s">
        <v>1561</v>
      </c>
      <c r="V22" s="79">
        <f>+IF(ISERR(U22/T22*100),"N/A",ROUND(U22/T22*100,2))</f>
        <v>98.43</v>
      </c>
      <c r="W22" s="80">
        <f>+IF(ISERR(U22/S22*100),"N/A",ROUND(U22/S22*100,2))</f>
        <v>98.43</v>
      </c>
    </row>
    <row r="23" spans="2:27" ht="56.25" customHeight="1" thickBot="1" x14ac:dyDescent="0.25">
      <c r="B23" s="179" t="s">
        <v>1560</v>
      </c>
      <c r="C23" s="180"/>
      <c r="D23" s="180"/>
      <c r="E23" s="180"/>
      <c r="F23" s="180"/>
      <c r="G23" s="180"/>
      <c r="H23" s="180"/>
      <c r="I23" s="180"/>
      <c r="J23" s="180"/>
      <c r="K23" s="180"/>
      <c r="L23" s="180"/>
      <c r="M23" s="181" t="s">
        <v>1559</v>
      </c>
      <c r="N23" s="181"/>
      <c r="O23" s="181" t="s">
        <v>49</v>
      </c>
      <c r="P23" s="181"/>
      <c r="Q23" s="181" t="s">
        <v>50</v>
      </c>
      <c r="R23" s="181"/>
      <c r="S23" s="79" t="s">
        <v>1094</v>
      </c>
      <c r="T23" s="79" t="s">
        <v>1094</v>
      </c>
      <c r="U23" s="79" t="s">
        <v>1558</v>
      </c>
      <c r="V23" s="79">
        <f>+IF(ISERR(U23/T23*100),"N/A",ROUND(U23/T23*100,2))</f>
        <v>100.21</v>
      </c>
      <c r="W23" s="80">
        <f>+IF(ISERR(U23/S23*100),"N/A",ROUND(U23/S23*100,2))</f>
        <v>100.21</v>
      </c>
    </row>
    <row r="24" spans="2:27" ht="21.75" customHeight="1" thickTop="1" thickBot="1" x14ac:dyDescent="0.25">
      <c r="B24" s="59" t="s">
        <v>60</v>
      </c>
      <c r="C24" s="60"/>
      <c r="D24" s="60"/>
      <c r="E24" s="60"/>
      <c r="F24" s="60"/>
      <c r="G24" s="60"/>
      <c r="H24" s="61"/>
      <c r="I24" s="61"/>
      <c r="J24" s="61"/>
      <c r="K24" s="61"/>
      <c r="L24" s="61"/>
      <c r="M24" s="61"/>
      <c r="N24" s="61"/>
      <c r="O24" s="61"/>
      <c r="P24" s="61"/>
      <c r="Q24" s="61"/>
      <c r="R24" s="61"/>
      <c r="S24" s="61"/>
      <c r="T24" s="61"/>
      <c r="U24" s="61"/>
      <c r="V24" s="61"/>
      <c r="W24" s="62"/>
      <c r="X24" s="70"/>
    </row>
    <row r="25" spans="2:27" ht="29.25" customHeight="1" thickTop="1" thickBot="1" x14ac:dyDescent="0.25">
      <c r="B25" s="163" t="s">
        <v>2650</v>
      </c>
      <c r="C25" s="164"/>
      <c r="D25" s="164"/>
      <c r="E25" s="164"/>
      <c r="F25" s="164"/>
      <c r="G25" s="164"/>
      <c r="H25" s="164"/>
      <c r="I25" s="164"/>
      <c r="J25" s="164"/>
      <c r="K25" s="164"/>
      <c r="L25" s="164"/>
      <c r="M25" s="164"/>
      <c r="N25" s="164"/>
      <c r="O25" s="164"/>
      <c r="P25" s="164"/>
      <c r="Q25" s="165"/>
      <c r="R25" s="81" t="s">
        <v>42</v>
      </c>
      <c r="S25" s="169" t="s">
        <v>43</v>
      </c>
      <c r="T25" s="169"/>
      <c r="U25" s="82" t="s">
        <v>61</v>
      </c>
      <c r="V25" s="170" t="s">
        <v>62</v>
      </c>
      <c r="W25" s="171"/>
    </row>
    <row r="26" spans="2:27" ht="30.75" customHeight="1" thickBot="1" x14ac:dyDescent="0.25">
      <c r="B26" s="166"/>
      <c r="C26" s="167"/>
      <c r="D26" s="167"/>
      <c r="E26" s="167"/>
      <c r="F26" s="167"/>
      <c r="G26" s="167"/>
      <c r="H26" s="167"/>
      <c r="I26" s="167"/>
      <c r="J26" s="167"/>
      <c r="K26" s="167"/>
      <c r="L26" s="167"/>
      <c r="M26" s="167"/>
      <c r="N26" s="167"/>
      <c r="O26" s="167"/>
      <c r="P26" s="167"/>
      <c r="Q26" s="168"/>
      <c r="R26" s="83" t="s">
        <v>63</v>
      </c>
      <c r="S26" s="83" t="s">
        <v>63</v>
      </c>
      <c r="T26" s="83" t="s">
        <v>49</v>
      </c>
      <c r="U26" s="83" t="s">
        <v>63</v>
      </c>
      <c r="V26" s="83" t="s">
        <v>64</v>
      </c>
      <c r="W26" s="84" t="s">
        <v>65</v>
      </c>
      <c r="Y26" s="70"/>
    </row>
    <row r="27" spans="2:27" ht="23.25" customHeight="1" thickBot="1" x14ac:dyDescent="0.25">
      <c r="B27" s="172" t="s">
        <v>66</v>
      </c>
      <c r="C27" s="173"/>
      <c r="D27" s="173"/>
      <c r="E27" s="85" t="s">
        <v>1556</v>
      </c>
      <c r="F27" s="85"/>
      <c r="G27" s="85"/>
      <c r="H27" s="86"/>
      <c r="I27" s="86"/>
      <c r="J27" s="86"/>
      <c r="K27" s="86"/>
      <c r="L27" s="86"/>
      <c r="M27" s="86"/>
      <c r="N27" s="86"/>
      <c r="O27" s="86"/>
      <c r="P27" s="87"/>
      <c r="Q27" s="87"/>
      <c r="R27" s="88" t="s">
        <v>1557</v>
      </c>
      <c r="S27" s="88" t="s">
        <v>10</v>
      </c>
      <c r="T27" s="87"/>
      <c r="U27" s="88" t="s">
        <v>1553</v>
      </c>
      <c r="V27" s="87"/>
      <c r="W27" s="89">
        <f>+IF(ISERR(U27/R27*100),"N/A",ROUND(U27/R27*100,2))</f>
        <v>44.4</v>
      </c>
    </row>
    <row r="28" spans="2:27" ht="26.25" customHeight="1" thickBot="1" x14ac:dyDescent="0.25">
      <c r="B28" s="174" t="s">
        <v>69</v>
      </c>
      <c r="C28" s="175"/>
      <c r="D28" s="175"/>
      <c r="E28" s="90" t="s">
        <v>1556</v>
      </c>
      <c r="F28" s="90"/>
      <c r="G28" s="90"/>
      <c r="H28" s="91"/>
      <c r="I28" s="91"/>
      <c r="J28" s="91"/>
      <c r="K28" s="91"/>
      <c r="L28" s="91"/>
      <c r="M28" s="91"/>
      <c r="N28" s="91"/>
      <c r="O28" s="91"/>
      <c r="P28" s="92"/>
      <c r="Q28" s="92"/>
      <c r="R28" s="93" t="s">
        <v>1555</v>
      </c>
      <c r="S28" s="93" t="s">
        <v>1554</v>
      </c>
      <c r="T28" s="93">
        <f>+IF(ISERR(S28/R28*100),"N/A",ROUND(S28/R28*100,2))</f>
        <v>48.2</v>
      </c>
      <c r="U28" s="93" t="s">
        <v>1553</v>
      </c>
      <c r="V28" s="93">
        <f>+IF(ISERR(U28/S28*100),"N/A",ROUND(U28/S28*100,2))</f>
        <v>92.62</v>
      </c>
      <c r="W28" s="94">
        <f>+IF(ISERR(U28/R28*100),"N/A",ROUND(U28/R28*100,2))</f>
        <v>44.65</v>
      </c>
    </row>
    <row r="29" spans="2:27" ht="22.5" customHeight="1" thickTop="1" thickBot="1" x14ac:dyDescent="0.25">
      <c r="B29" s="59" t="s">
        <v>71</v>
      </c>
      <c r="C29" s="60"/>
      <c r="D29" s="60"/>
      <c r="E29" s="60"/>
      <c r="F29" s="60"/>
      <c r="G29" s="60"/>
      <c r="H29" s="61"/>
      <c r="I29" s="61"/>
      <c r="J29" s="61"/>
      <c r="K29" s="61"/>
      <c r="L29" s="61"/>
      <c r="M29" s="61"/>
      <c r="N29" s="61"/>
      <c r="O29" s="61"/>
      <c r="P29" s="61"/>
      <c r="Q29" s="61"/>
      <c r="R29" s="61"/>
      <c r="S29" s="61"/>
      <c r="T29" s="61"/>
      <c r="U29" s="61"/>
      <c r="V29" s="61"/>
      <c r="W29" s="62"/>
    </row>
    <row r="30" spans="2:27" ht="37.5" customHeight="1" thickTop="1" x14ac:dyDescent="0.2">
      <c r="B30" s="157" t="s">
        <v>2472</v>
      </c>
      <c r="C30" s="158"/>
      <c r="D30" s="158"/>
      <c r="E30" s="158"/>
      <c r="F30" s="158"/>
      <c r="G30" s="158"/>
      <c r="H30" s="158"/>
      <c r="I30" s="158"/>
      <c r="J30" s="158"/>
      <c r="K30" s="158"/>
      <c r="L30" s="158"/>
      <c r="M30" s="158"/>
      <c r="N30" s="158"/>
      <c r="O30" s="158"/>
      <c r="P30" s="158"/>
      <c r="Q30" s="158"/>
      <c r="R30" s="158"/>
      <c r="S30" s="158"/>
      <c r="T30" s="158"/>
      <c r="U30" s="158"/>
      <c r="V30" s="158"/>
      <c r="W30" s="159"/>
    </row>
    <row r="31" spans="2:27" ht="63"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2473</v>
      </c>
      <c r="C32" s="158"/>
      <c r="D32" s="158"/>
      <c r="E32" s="158"/>
      <c r="F32" s="158"/>
      <c r="G32" s="158"/>
      <c r="H32" s="158"/>
      <c r="I32" s="158"/>
      <c r="J32" s="158"/>
      <c r="K32" s="158"/>
      <c r="L32" s="158"/>
      <c r="M32" s="158"/>
      <c r="N32" s="158"/>
      <c r="O32" s="158"/>
      <c r="P32" s="158"/>
      <c r="Q32" s="158"/>
      <c r="R32" s="158"/>
      <c r="S32" s="158"/>
      <c r="T32" s="158"/>
      <c r="U32" s="158"/>
      <c r="V32" s="158"/>
      <c r="W32" s="159"/>
    </row>
    <row r="33" spans="2:23" ht="88.5" customHeight="1"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row r="34" spans="2:23" ht="37.5" customHeight="1" thickTop="1" x14ac:dyDescent="0.2">
      <c r="B34" s="157" t="s">
        <v>2474</v>
      </c>
      <c r="C34" s="158"/>
      <c r="D34" s="158"/>
      <c r="E34" s="158"/>
      <c r="F34" s="158"/>
      <c r="G34" s="158"/>
      <c r="H34" s="158"/>
      <c r="I34" s="158"/>
      <c r="J34" s="158"/>
      <c r="K34" s="158"/>
      <c r="L34" s="158"/>
      <c r="M34" s="158"/>
      <c r="N34" s="158"/>
      <c r="O34" s="158"/>
      <c r="P34" s="158"/>
      <c r="Q34" s="158"/>
      <c r="R34" s="158"/>
      <c r="S34" s="158"/>
      <c r="T34" s="158"/>
      <c r="U34" s="158"/>
      <c r="V34" s="158"/>
      <c r="W34" s="159"/>
    </row>
    <row r="35" spans="2:23" ht="15.75" thickBot="1" x14ac:dyDescent="0.25">
      <c r="B35" s="160"/>
      <c r="C35" s="161"/>
      <c r="D35" s="161"/>
      <c r="E35" s="161"/>
      <c r="F35" s="161"/>
      <c r="G35" s="161"/>
      <c r="H35" s="161"/>
      <c r="I35" s="161"/>
      <c r="J35" s="161"/>
      <c r="K35" s="161"/>
      <c r="L35" s="161"/>
      <c r="M35" s="161"/>
      <c r="N35" s="161"/>
      <c r="O35" s="161"/>
      <c r="P35" s="161"/>
      <c r="Q35" s="161"/>
      <c r="R35" s="161"/>
      <c r="S35" s="161"/>
      <c r="T35" s="161"/>
      <c r="U35" s="161"/>
      <c r="V35" s="161"/>
      <c r="W35" s="162"/>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1578</v>
      </c>
      <c r="D4" s="209" t="s">
        <v>1577</v>
      </c>
      <c r="E4" s="209"/>
      <c r="F4" s="209"/>
      <c r="G4" s="209"/>
      <c r="H4" s="210"/>
      <c r="J4" s="211" t="s">
        <v>6</v>
      </c>
      <c r="K4" s="209"/>
      <c r="L4" s="64" t="s">
        <v>1597</v>
      </c>
      <c r="M4" s="212" t="s">
        <v>1596</v>
      </c>
      <c r="N4" s="212"/>
      <c r="O4" s="212"/>
      <c r="P4" s="212"/>
      <c r="Q4" s="213"/>
      <c r="R4" s="65"/>
      <c r="S4" s="214" t="s">
        <v>2342</v>
      </c>
      <c r="T4" s="215"/>
      <c r="U4" s="215"/>
      <c r="V4" s="202" t="s">
        <v>1595</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1587</v>
      </c>
      <c r="D6" s="198" t="s">
        <v>1594</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1593</v>
      </c>
      <c r="K8" s="71" t="s">
        <v>1592</v>
      </c>
      <c r="L8" s="71" t="s">
        <v>1591</v>
      </c>
      <c r="M8" s="71" t="s">
        <v>1590</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98.25" customHeight="1" thickTop="1" thickBot="1" x14ac:dyDescent="0.25">
      <c r="B10" s="72" t="s">
        <v>22</v>
      </c>
      <c r="C10" s="202" t="s">
        <v>1589</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1567</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thickBot="1" x14ac:dyDescent="0.25">
      <c r="B21" s="179" t="s">
        <v>1588</v>
      </c>
      <c r="C21" s="180"/>
      <c r="D21" s="180"/>
      <c r="E21" s="180"/>
      <c r="F21" s="180"/>
      <c r="G21" s="180"/>
      <c r="H21" s="180"/>
      <c r="I21" s="180"/>
      <c r="J21" s="180"/>
      <c r="K21" s="180"/>
      <c r="L21" s="180"/>
      <c r="M21" s="181" t="s">
        <v>1587</v>
      </c>
      <c r="N21" s="181"/>
      <c r="O21" s="181" t="s">
        <v>1586</v>
      </c>
      <c r="P21" s="181"/>
      <c r="Q21" s="181" t="s">
        <v>50</v>
      </c>
      <c r="R21" s="181"/>
      <c r="S21" s="79" t="s">
        <v>1021</v>
      </c>
      <c r="T21" s="79" t="s">
        <v>1585</v>
      </c>
      <c r="U21" s="79" t="s">
        <v>1584</v>
      </c>
      <c r="V21" s="79">
        <f>+IF(ISERR(U21/T21*100),"N/A",ROUND(U21/T21*100,2))</f>
        <v>99.19</v>
      </c>
      <c r="W21" s="80">
        <f>+IF(ISERR(U21/S21*100),"N/A",ROUND(U21/S21*100,2))</f>
        <v>102.5</v>
      </c>
    </row>
    <row r="22" spans="2:27" ht="21.75" customHeight="1" thickTop="1" thickBot="1" x14ac:dyDescent="0.25">
      <c r="B22" s="59" t="s">
        <v>60</v>
      </c>
      <c r="C22" s="60"/>
      <c r="D22" s="60"/>
      <c r="E22" s="60"/>
      <c r="F22" s="60"/>
      <c r="G22" s="60"/>
      <c r="H22" s="61"/>
      <c r="I22" s="61"/>
      <c r="J22" s="61"/>
      <c r="K22" s="61"/>
      <c r="L22" s="61"/>
      <c r="M22" s="61"/>
      <c r="N22" s="61"/>
      <c r="O22" s="61"/>
      <c r="P22" s="61"/>
      <c r="Q22" s="61"/>
      <c r="R22" s="61"/>
      <c r="S22" s="61"/>
      <c r="T22" s="61"/>
      <c r="U22" s="61"/>
      <c r="V22" s="61"/>
      <c r="W22" s="62"/>
      <c r="X22" s="70"/>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81" t="s">
        <v>42</v>
      </c>
      <c r="S23" s="169" t="s">
        <v>43</v>
      </c>
      <c r="T23" s="169"/>
      <c r="U23" s="82" t="s">
        <v>61</v>
      </c>
      <c r="V23" s="170" t="s">
        <v>62</v>
      </c>
      <c r="W23" s="171"/>
    </row>
    <row r="24" spans="2:27" ht="30.75" customHeight="1" thickBot="1" x14ac:dyDescent="0.25">
      <c r="B24" s="166"/>
      <c r="C24" s="167"/>
      <c r="D24" s="167"/>
      <c r="E24" s="167"/>
      <c r="F24" s="167"/>
      <c r="G24" s="167"/>
      <c r="H24" s="167"/>
      <c r="I24" s="167"/>
      <c r="J24" s="167"/>
      <c r="K24" s="167"/>
      <c r="L24" s="167"/>
      <c r="M24" s="167"/>
      <c r="N24" s="167"/>
      <c r="O24" s="167"/>
      <c r="P24" s="167"/>
      <c r="Q24" s="168"/>
      <c r="R24" s="83" t="s">
        <v>63</v>
      </c>
      <c r="S24" s="83" t="s">
        <v>63</v>
      </c>
      <c r="T24" s="83" t="s">
        <v>49</v>
      </c>
      <c r="U24" s="83" t="s">
        <v>63</v>
      </c>
      <c r="V24" s="83" t="s">
        <v>64</v>
      </c>
      <c r="W24" s="84" t="s">
        <v>65</v>
      </c>
      <c r="Y24" s="70"/>
    </row>
    <row r="25" spans="2:27" ht="23.25" customHeight="1" thickBot="1" x14ac:dyDescent="0.25">
      <c r="B25" s="172" t="s">
        <v>66</v>
      </c>
      <c r="C25" s="173"/>
      <c r="D25" s="173"/>
      <c r="E25" s="85" t="s">
        <v>1582</v>
      </c>
      <c r="F25" s="85"/>
      <c r="G25" s="85"/>
      <c r="H25" s="86"/>
      <c r="I25" s="86"/>
      <c r="J25" s="86"/>
      <c r="K25" s="86"/>
      <c r="L25" s="86"/>
      <c r="M25" s="86"/>
      <c r="N25" s="86"/>
      <c r="O25" s="86"/>
      <c r="P25" s="87"/>
      <c r="Q25" s="87"/>
      <c r="R25" s="88" t="s">
        <v>1583</v>
      </c>
      <c r="S25" s="88" t="s">
        <v>10</v>
      </c>
      <c r="T25" s="87"/>
      <c r="U25" s="88" t="s">
        <v>1579</v>
      </c>
      <c r="V25" s="87"/>
      <c r="W25" s="89">
        <f>+IF(ISERR(U25/R25*100),"N/A",ROUND(U25/R25*100,2))</f>
        <v>48.34</v>
      </c>
    </row>
    <row r="26" spans="2:27" ht="26.25" customHeight="1" thickBot="1" x14ac:dyDescent="0.25">
      <c r="B26" s="174" t="s">
        <v>69</v>
      </c>
      <c r="C26" s="175"/>
      <c r="D26" s="175"/>
      <c r="E26" s="90" t="s">
        <v>1582</v>
      </c>
      <c r="F26" s="90"/>
      <c r="G26" s="90"/>
      <c r="H26" s="91"/>
      <c r="I26" s="91"/>
      <c r="J26" s="91"/>
      <c r="K26" s="91"/>
      <c r="L26" s="91"/>
      <c r="M26" s="91"/>
      <c r="N26" s="91"/>
      <c r="O26" s="91"/>
      <c r="P26" s="92"/>
      <c r="Q26" s="92"/>
      <c r="R26" s="93" t="s">
        <v>1581</v>
      </c>
      <c r="S26" s="93" t="s">
        <v>1580</v>
      </c>
      <c r="T26" s="93">
        <f>+IF(ISERR(S26/R26*100),"N/A",ROUND(S26/R26*100,2))</f>
        <v>53.09</v>
      </c>
      <c r="U26" s="93" t="s">
        <v>1579</v>
      </c>
      <c r="V26" s="93">
        <f>+IF(ISERR(U26/S26*100),"N/A",ROUND(U26/S26*100,2))</f>
        <v>91.83</v>
      </c>
      <c r="W26" s="94">
        <f>+IF(ISERR(U26/R26*100),"N/A",ROUND(U26/R26*100,2))</f>
        <v>48.76</v>
      </c>
    </row>
    <row r="27" spans="2:27" ht="22.5" customHeight="1" thickTop="1" thickBot="1" x14ac:dyDescent="0.25">
      <c r="B27" s="59" t="s">
        <v>71</v>
      </c>
      <c r="C27" s="60"/>
      <c r="D27" s="60"/>
      <c r="E27" s="60"/>
      <c r="F27" s="60"/>
      <c r="G27" s="60"/>
      <c r="H27" s="61"/>
      <c r="I27" s="61"/>
      <c r="J27" s="61"/>
      <c r="K27" s="61"/>
      <c r="L27" s="61"/>
      <c r="M27" s="61"/>
      <c r="N27" s="61"/>
      <c r="O27" s="61"/>
      <c r="P27" s="61"/>
      <c r="Q27" s="61"/>
      <c r="R27" s="61"/>
      <c r="S27" s="61"/>
      <c r="T27" s="61"/>
      <c r="U27" s="61"/>
      <c r="V27" s="61"/>
      <c r="W27" s="62"/>
    </row>
    <row r="28" spans="2:27" ht="37.5" customHeight="1" thickTop="1" x14ac:dyDescent="0.2">
      <c r="B28" s="157" t="s">
        <v>2469</v>
      </c>
      <c r="C28" s="158"/>
      <c r="D28" s="158"/>
      <c r="E28" s="158"/>
      <c r="F28" s="158"/>
      <c r="G28" s="158"/>
      <c r="H28" s="158"/>
      <c r="I28" s="158"/>
      <c r="J28" s="158"/>
      <c r="K28" s="158"/>
      <c r="L28" s="158"/>
      <c r="M28" s="158"/>
      <c r="N28" s="158"/>
      <c r="O28" s="158"/>
      <c r="P28" s="158"/>
      <c r="Q28" s="158"/>
      <c r="R28" s="158"/>
      <c r="S28" s="158"/>
      <c r="T28" s="158"/>
      <c r="U28" s="158"/>
      <c r="V28" s="158"/>
      <c r="W28" s="159"/>
    </row>
    <row r="29" spans="2:27" ht="52.5" customHeight="1" thickBot="1" x14ac:dyDescent="0.2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7" ht="37.5" customHeight="1" thickTop="1" x14ac:dyDescent="0.2">
      <c r="B30" s="157" t="s">
        <v>2470</v>
      </c>
      <c r="C30" s="158"/>
      <c r="D30" s="158"/>
      <c r="E30" s="158"/>
      <c r="F30" s="158"/>
      <c r="G30" s="158"/>
      <c r="H30" s="158"/>
      <c r="I30" s="158"/>
      <c r="J30" s="158"/>
      <c r="K30" s="158"/>
      <c r="L30" s="158"/>
      <c r="M30" s="158"/>
      <c r="N30" s="158"/>
      <c r="O30" s="158"/>
      <c r="P30" s="158"/>
      <c r="Q30" s="158"/>
      <c r="R30" s="158"/>
      <c r="S30" s="158"/>
      <c r="T30" s="158"/>
      <c r="U30" s="158"/>
      <c r="V30" s="158"/>
      <c r="W30" s="159"/>
    </row>
    <row r="31" spans="2:27" ht="63.7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2471</v>
      </c>
      <c r="C32" s="158"/>
      <c r="D32" s="158"/>
      <c r="E32" s="158"/>
      <c r="F32" s="158"/>
      <c r="G32" s="158"/>
      <c r="H32" s="158"/>
      <c r="I32" s="158"/>
      <c r="J32" s="158"/>
      <c r="K32" s="158"/>
      <c r="L32" s="158"/>
      <c r="M32" s="158"/>
      <c r="N32" s="158"/>
      <c r="O32" s="158"/>
      <c r="P32" s="158"/>
      <c r="Q32" s="158"/>
      <c r="R32" s="158"/>
      <c r="S32" s="158"/>
      <c r="T32" s="158"/>
      <c r="U32" s="158"/>
      <c r="V32" s="158"/>
      <c r="W32" s="159"/>
    </row>
    <row r="33" spans="2:23" ht="15.75" thickBot="1" x14ac:dyDescent="0.25">
      <c r="B33" s="160"/>
      <c r="C33" s="161"/>
      <c r="D33" s="161"/>
      <c r="E33" s="161"/>
      <c r="F33" s="161"/>
      <c r="G33" s="161"/>
      <c r="H33" s="161"/>
      <c r="I33" s="161"/>
      <c r="J33" s="161"/>
      <c r="K33" s="161"/>
      <c r="L33" s="161"/>
      <c r="M33" s="161"/>
      <c r="N33" s="161"/>
      <c r="O33" s="161"/>
      <c r="P33" s="161"/>
      <c r="Q33" s="161"/>
      <c r="R33" s="161"/>
      <c r="S33" s="161"/>
      <c r="T33" s="161"/>
      <c r="U33" s="161"/>
      <c r="V33" s="161"/>
      <c r="W33" s="16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1578</v>
      </c>
      <c r="D4" s="209" t="s">
        <v>1577</v>
      </c>
      <c r="E4" s="209"/>
      <c r="F4" s="209"/>
      <c r="G4" s="209"/>
      <c r="H4" s="210"/>
      <c r="J4" s="211" t="s">
        <v>6</v>
      </c>
      <c r="K4" s="209"/>
      <c r="L4" s="64" t="s">
        <v>1612</v>
      </c>
      <c r="M4" s="212" t="s">
        <v>1611</v>
      </c>
      <c r="N4" s="212"/>
      <c r="O4" s="212"/>
      <c r="P4" s="212"/>
      <c r="Q4" s="213"/>
      <c r="R4" s="65"/>
      <c r="S4" s="214" t="s">
        <v>2342</v>
      </c>
      <c r="T4" s="215"/>
      <c r="U4" s="215"/>
      <c r="V4" s="202" t="s">
        <v>1610</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53.25" customHeight="1" thickBot="1" x14ac:dyDescent="0.25">
      <c r="B6" s="66" t="s">
        <v>11</v>
      </c>
      <c r="C6" s="67" t="s">
        <v>367</v>
      </c>
      <c r="D6" s="198" t="s">
        <v>1609</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1608</v>
      </c>
      <c r="K8" s="71" t="s">
        <v>1607</v>
      </c>
      <c r="L8" s="71" t="s">
        <v>91</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99.75" customHeight="1" thickTop="1" thickBot="1" x14ac:dyDescent="0.25">
      <c r="B10" s="72" t="s">
        <v>22</v>
      </c>
      <c r="C10" s="202" t="s">
        <v>1606</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1567</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1605</v>
      </c>
      <c r="C21" s="180"/>
      <c r="D21" s="180"/>
      <c r="E21" s="180"/>
      <c r="F21" s="180"/>
      <c r="G21" s="180"/>
      <c r="H21" s="180"/>
      <c r="I21" s="180"/>
      <c r="J21" s="180"/>
      <c r="K21" s="180"/>
      <c r="L21" s="180"/>
      <c r="M21" s="181" t="s">
        <v>367</v>
      </c>
      <c r="N21" s="181"/>
      <c r="O21" s="181" t="s">
        <v>49</v>
      </c>
      <c r="P21" s="181"/>
      <c r="Q21" s="181" t="s">
        <v>50</v>
      </c>
      <c r="R21" s="181"/>
      <c r="S21" s="79" t="s">
        <v>702</v>
      </c>
      <c r="T21" s="79" t="s">
        <v>702</v>
      </c>
      <c r="U21" s="79" t="s">
        <v>1604</v>
      </c>
      <c r="V21" s="79">
        <f>+IF(ISERR(U21/T21*100),"N/A",ROUND(U21/T21*100,2))</f>
        <v>160</v>
      </c>
      <c r="W21" s="80">
        <f>+IF(ISERR(U21/S21*100),"N/A",ROUND(U21/S21*100,2))</f>
        <v>160</v>
      </c>
    </row>
    <row r="22" spans="2:27" ht="56.25" customHeight="1" thickBot="1" x14ac:dyDescent="0.25">
      <c r="B22" s="179" t="s">
        <v>1603</v>
      </c>
      <c r="C22" s="180"/>
      <c r="D22" s="180"/>
      <c r="E22" s="180"/>
      <c r="F22" s="180"/>
      <c r="G22" s="180"/>
      <c r="H22" s="180"/>
      <c r="I22" s="180"/>
      <c r="J22" s="180"/>
      <c r="K22" s="180"/>
      <c r="L22" s="180"/>
      <c r="M22" s="181" t="s">
        <v>367</v>
      </c>
      <c r="N22" s="181"/>
      <c r="O22" s="181" t="s">
        <v>49</v>
      </c>
      <c r="P22" s="181"/>
      <c r="Q22" s="181" t="s">
        <v>50</v>
      </c>
      <c r="R22" s="181"/>
      <c r="S22" s="79" t="s">
        <v>592</v>
      </c>
      <c r="T22" s="79" t="s">
        <v>56</v>
      </c>
      <c r="U22" s="79" t="s">
        <v>1602</v>
      </c>
      <c r="V22" s="79">
        <f>+IF(ISERR(U22/T22*100),"N/A",ROUND(U22/T22*100,2))</f>
        <v>156</v>
      </c>
      <c r="W22" s="80">
        <f>+IF(ISERR(U22/S22*100),"N/A",ROUND(U22/S22*100,2))</f>
        <v>82.11</v>
      </c>
    </row>
    <row r="23" spans="2:27" ht="21.75" customHeight="1" thickTop="1" thickBot="1" x14ac:dyDescent="0.25">
      <c r="B23" s="59" t="s">
        <v>60</v>
      </c>
      <c r="C23" s="60"/>
      <c r="D23" s="60"/>
      <c r="E23" s="60"/>
      <c r="F23" s="60"/>
      <c r="G23" s="60"/>
      <c r="H23" s="61"/>
      <c r="I23" s="61"/>
      <c r="J23" s="61"/>
      <c r="K23" s="61"/>
      <c r="L23" s="61"/>
      <c r="M23" s="61"/>
      <c r="N23" s="61"/>
      <c r="O23" s="61"/>
      <c r="P23" s="61"/>
      <c r="Q23" s="61"/>
      <c r="R23" s="61"/>
      <c r="S23" s="61"/>
      <c r="T23" s="61"/>
      <c r="U23" s="61"/>
      <c r="V23" s="61"/>
      <c r="W23" s="62"/>
      <c r="X23" s="70"/>
    </row>
    <row r="24" spans="2:27" ht="29.25" customHeight="1" thickTop="1" thickBot="1" x14ac:dyDescent="0.25">
      <c r="B24" s="163" t="s">
        <v>2650</v>
      </c>
      <c r="C24" s="164"/>
      <c r="D24" s="164"/>
      <c r="E24" s="164"/>
      <c r="F24" s="164"/>
      <c r="G24" s="164"/>
      <c r="H24" s="164"/>
      <c r="I24" s="164"/>
      <c r="J24" s="164"/>
      <c r="K24" s="164"/>
      <c r="L24" s="164"/>
      <c r="M24" s="164"/>
      <c r="N24" s="164"/>
      <c r="O24" s="164"/>
      <c r="P24" s="164"/>
      <c r="Q24" s="165"/>
      <c r="R24" s="81" t="s">
        <v>42</v>
      </c>
      <c r="S24" s="169" t="s">
        <v>43</v>
      </c>
      <c r="T24" s="169"/>
      <c r="U24" s="82" t="s">
        <v>61</v>
      </c>
      <c r="V24" s="170" t="s">
        <v>62</v>
      </c>
      <c r="W24" s="171"/>
    </row>
    <row r="25" spans="2:27" ht="30.75" customHeight="1" thickBot="1" x14ac:dyDescent="0.25">
      <c r="B25" s="166"/>
      <c r="C25" s="167"/>
      <c r="D25" s="167"/>
      <c r="E25" s="167"/>
      <c r="F25" s="167"/>
      <c r="G25" s="167"/>
      <c r="H25" s="167"/>
      <c r="I25" s="167"/>
      <c r="J25" s="167"/>
      <c r="K25" s="167"/>
      <c r="L25" s="167"/>
      <c r="M25" s="167"/>
      <c r="N25" s="167"/>
      <c r="O25" s="167"/>
      <c r="P25" s="167"/>
      <c r="Q25" s="168"/>
      <c r="R25" s="83" t="s">
        <v>63</v>
      </c>
      <c r="S25" s="83" t="s">
        <v>63</v>
      </c>
      <c r="T25" s="83" t="s">
        <v>49</v>
      </c>
      <c r="U25" s="83" t="s">
        <v>63</v>
      </c>
      <c r="V25" s="83" t="s">
        <v>64</v>
      </c>
      <c r="W25" s="84" t="s">
        <v>65</v>
      </c>
      <c r="Y25" s="70"/>
    </row>
    <row r="26" spans="2:27" ht="23.25" customHeight="1" thickBot="1" x14ac:dyDescent="0.25">
      <c r="B26" s="172" t="s">
        <v>66</v>
      </c>
      <c r="C26" s="173"/>
      <c r="D26" s="173"/>
      <c r="E26" s="85" t="s">
        <v>363</v>
      </c>
      <c r="F26" s="85"/>
      <c r="G26" s="85"/>
      <c r="H26" s="86"/>
      <c r="I26" s="86"/>
      <c r="J26" s="86"/>
      <c r="K26" s="86"/>
      <c r="L26" s="86"/>
      <c r="M26" s="86"/>
      <c r="N26" s="86"/>
      <c r="O26" s="86"/>
      <c r="P26" s="87"/>
      <c r="Q26" s="87"/>
      <c r="R26" s="88" t="s">
        <v>1601</v>
      </c>
      <c r="S26" s="88" t="s">
        <v>10</v>
      </c>
      <c r="T26" s="87"/>
      <c r="U26" s="88" t="s">
        <v>1598</v>
      </c>
      <c r="V26" s="87"/>
      <c r="W26" s="89">
        <f>+IF(ISERR(U26/R26*100),"N/A",ROUND(U26/R26*100,2))</f>
        <v>46.28</v>
      </c>
    </row>
    <row r="27" spans="2:27" ht="26.25" customHeight="1" thickBot="1" x14ac:dyDescent="0.25">
      <c r="B27" s="174" t="s">
        <v>69</v>
      </c>
      <c r="C27" s="175"/>
      <c r="D27" s="175"/>
      <c r="E27" s="90" t="s">
        <v>363</v>
      </c>
      <c r="F27" s="90"/>
      <c r="G27" s="90"/>
      <c r="H27" s="91"/>
      <c r="I27" s="91"/>
      <c r="J27" s="91"/>
      <c r="K27" s="91"/>
      <c r="L27" s="91"/>
      <c r="M27" s="91"/>
      <c r="N27" s="91"/>
      <c r="O27" s="91"/>
      <c r="P27" s="92"/>
      <c r="Q27" s="92"/>
      <c r="R27" s="93" t="s">
        <v>1600</v>
      </c>
      <c r="S27" s="93" t="s">
        <v>1599</v>
      </c>
      <c r="T27" s="93">
        <f>+IF(ISERR(S27/R27*100),"N/A",ROUND(S27/R27*100,2))</f>
        <v>46.83</v>
      </c>
      <c r="U27" s="93" t="s">
        <v>1598</v>
      </c>
      <c r="V27" s="93">
        <f>+IF(ISERR(U27/S27*100),"N/A",ROUND(U27/S27*100,2))</f>
        <v>99.44</v>
      </c>
      <c r="W27" s="94">
        <f>+IF(ISERR(U27/R27*100),"N/A",ROUND(U27/R27*100,2))</f>
        <v>46.56</v>
      </c>
    </row>
    <row r="28" spans="2:27" ht="22.5" customHeight="1" thickTop="1" thickBot="1" x14ac:dyDescent="0.25">
      <c r="B28" s="59" t="s">
        <v>71</v>
      </c>
      <c r="C28" s="60"/>
      <c r="D28" s="60"/>
      <c r="E28" s="60"/>
      <c r="F28" s="60"/>
      <c r="G28" s="60"/>
      <c r="H28" s="61"/>
      <c r="I28" s="61"/>
      <c r="J28" s="61"/>
      <c r="K28" s="61"/>
      <c r="L28" s="61"/>
      <c r="M28" s="61"/>
      <c r="N28" s="61"/>
      <c r="O28" s="61"/>
      <c r="P28" s="61"/>
      <c r="Q28" s="61"/>
      <c r="R28" s="61"/>
      <c r="S28" s="61"/>
      <c r="T28" s="61"/>
      <c r="U28" s="61"/>
      <c r="V28" s="61"/>
      <c r="W28" s="62"/>
    </row>
    <row r="29" spans="2:27" ht="37.5" customHeight="1" thickTop="1" x14ac:dyDescent="0.2">
      <c r="B29" s="157" t="s">
        <v>2466</v>
      </c>
      <c r="C29" s="158"/>
      <c r="D29" s="158"/>
      <c r="E29" s="158"/>
      <c r="F29" s="158"/>
      <c r="G29" s="158"/>
      <c r="H29" s="158"/>
      <c r="I29" s="158"/>
      <c r="J29" s="158"/>
      <c r="K29" s="158"/>
      <c r="L29" s="158"/>
      <c r="M29" s="158"/>
      <c r="N29" s="158"/>
      <c r="O29" s="158"/>
      <c r="P29" s="158"/>
      <c r="Q29" s="158"/>
      <c r="R29" s="158"/>
      <c r="S29" s="158"/>
      <c r="T29" s="158"/>
      <c r="U29" s="158"/>
      <c r="V29" s="158"/>
      <c r="W29" s="159"/>
    </row>
    <row r="30" spans="2:27" ht="15" customHeight="1" thickBot="1" x14ac:dyDescent="0.25">
      <c r="B30" s="176"/>
      <c r="C30" s="177"/>
      <c r="D30" s="177"/>
      <c r="E30" s="177"/>
      <c r="F30" s="177"/>
      <c r="G30" s="177"/>
      <c r="H30" s="177"/>
      <c r="I30" s="177"/>
      <c r="J30" s="177"/>
      <c r="K30" s="177"/>
      <c r="L30" s="177"/>
      <c r="M30" s="177"/>
      <c r="N30" s="177"/>
      <c r="O30" s="177"/>
      <c r="P30" s="177"/>
      <c r="Q30" s="177"/>
      <c r="R30" s="177"/>
      <c r="S30" s="177"/>
      <c r="T30" s="177"/>
      <c r="U30" s="177"/>
      <c r="V30" s="177"/>
      <c r="W30" s="178"/>
    </row>
    <row r="31" spans="2:27" ht="37.5" customHeight="1" thickTop="1" x14ac:dyDescent="0.2">
      <c r="B31" s="157" t="s">
        <v>2467</v>
      </c>
      <c r="C31" s="158"/>
      <c r="D31" s="158"/>
      <c r="E31" s="158"/>
      <c r="F31" s="158"/>
      <c r="G31" s="158"/>
      <c r="H31" s="158"/>
      <c r="I31" s="158"/>
      <c r="J31" s="158"/>
      <c r="K31" s="158"/>
      <c r="L31" s="158"/>
      <c r="M31" s="158"/>
      <c r="N31" s="158"/>
      <c r="O31" s="158"/>
      <c r="P31" s="158"/>
      <c r="Q31" s="158"/>
      <c r="R31" s="158"/>
      <c r="S31" s="158"/>
      <c r="T31" s="158"/>
      <c r="U31" s="158"/>
      <c r="V31" s="158"/>
      <c r="W31" s="159"/>
    </row>
    <row r="32" spans="2:27" ht="15" customHeight="1" thickBot="1" x14ac:dyDescent="0.25">
      <c r="B32" s="176"/>
      <c r="C32" s="177"/>
      <c r="D32" s="177"/>
      <c r="E32" s="177"/>
      <c r="F32" s="177"/>
      <c r="G32" s="177"/>
      <c r="H32" s="177"/>
      <c r="I32" s="177"/>
      <c r="J32" s="177"/>
      <c r="K32" s="177"/>
      <c r="L32" s="177"/>
      <c r="M32" s="177"/>
      <c r="N32" s="177"/>
      <c r="O32" s="177"/>
      <c r="P32" s="177"/>
      <c r="Q32" s="177"/>
      <c r="R32" s="177"/>
      <c r="S32" s="177"/>
      <c r="T32" s="177"/>
      <c r="U32" s="177"/>
      <c r="V32" s="177"/>
      <c r="W32" s="178"/>
    </row>
    <row r="33" spans="2:23" ht="37.5" customHeight="1" thickTop="1" x14ac:dyDescent="0.2">
      <c r="B33" s="157" t="s">
        <v>2468</v>
      </c>
      <c r="C33" s="158"/>
      <c r="D33" s="158"/>
      <c r="E33" s="158"/>
      <c r="F33" s="158"/>
      <c r="G33" s="158"/>
      <c r="H33" s="158"/>
      <c r="I33" s="158"/>
      <c r="J33" s="158"/>
      <c r="K33" s="158"/>
      <c r="L33" s="158"/>
      <c r="M33" s="158"/>
      <c r="N33" s="158"/>
      <c r="O33" s="158"/>
      <c r="P33" s="158"/>
      <c r="Q33" s="158"/>
      <c r="R33" s="158"/>
      <c r="S33" s="158"/>
      <c r="T33" s="158"/>
      <c r="U33" s="158"/>
      <c r="V33" s="158"/>
      <c r="W33" s="159"/>
    </row>
    <row r="34" spans="2:23" ht="15.75" thickBot="1" x14ac:dyDescent="0.25">
      <c r="B34" s="160"/>
      <c r="C34" s="161"/>
      <c r="D34" s="161"/>
      <c r="E34" s="161"/>
      <c r="F34" s="161"/>
      <c r="G34" s="161"/>
      <c r="H34" s="161"/>
      <c r="I34" s="161"/>
      <c r="J34" s="161"/>
      <c r="K34" s="161"/>
      <c r="L34" s="161"/>
      <c r="M34" s="161"/>
      <c r="N34" s="161"/>
      <c r="O34" s="161"/>
      <c r="P34" s="161"/>
      <c r="Q34" s="161"/>
      <c r="R34" s="161"/>
      <c r="S34" s="161"/>
      <c r="T34" s="161"/>
      <c r="U34" s="161"/>
      <c r="V34" s="161"/>
      <c r="W34" s="162"/>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8"/>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1633</v>
      </c>
      <c r="D4" s="209" t="s">
        <v>1632</v>
      </c>
      <c r="E4" s="209"/>
      <c r="F4" s="209"/>
      <c r="G4" s="209"/>
      <c r="H4" s="210"/>
      <c r="J4" s="211" t="s">
        <v>6</v>
      </c>
      <c r="K4" s="209"/>
      <c r="L4" s="64" t="s">
        <v>432</v>
      </c>
      <c r="M4" s="212" t="s">
        <v>1631</v>
      </c>
      <c r="N4" s="212"/>
      <c r="O4" s="212"/>
      <c r="P4" s="212"/>
      <c r="Q4" s="213"/>
      <c r="R4" s="65"/>
      <c r="S4" s="214" t="s">
        <v>2342</v>
      </c>
      <c r="T4" s="215"/>
      <c r="U4" s="215"/>
      <c r="V4" s="202" t="s">
        <v>1630</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1616</v>
      </c>
      <c r="D6" s="198" t="s">
        <v>1629</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1628</v>
      </c>
      <c r="K8" s="71" t="s">
        <v>1627</v>
      </c>
      <c r="L8" s="71" t="s">
        <v>1626</v>
      </c>
      <c r="M8" s="71" t="s">
        <v>1625</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114.75" customHeight="1" thickTop="1" thickBot="1" x14ac:dyDescent="0.25">
      <c r="B10" s="72" t="s">
        <v>22</v>
      </c>
      <c r="C10" s="202" t="s">
        <v>1624</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1623</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1622</v>
      </c>
      <c r="C21" s="180"/>
      <c r="D21" s="180"/>
      <c r="E21" s="180"/>
      <c r="F21" s="180"/>
      <c r="G21" s="180"/>
      <c r="H21" s="180"/>
      <c r="I21" s="180"/>
      <c r="J21" s="180"/>
      <c r="K21" s="180"/>
      <c r="L21" s="180"/>
      <c r="M21" s="181" t="s">
        <v>1616</v>
      </c>
      <c r="N21" s="181"/>
      <c r="O21" s="181" t="s">
        <v>49</v>
      </c>
      <c r="P21" s="181"/>
      <c r="Q21" s="181" t="s">
        <v>164</v>
      </c>
      <c r="R21" s="181"/>
      <c r="S21" s="79" t="s">
        <v>51</v>
      </c>
      <c r="T21" s="79" t="s">
        <v>129</v>
      </c>
      <c r="U21" s="79" t="s">
        <v>849</v>
      </c>
      <c r="V21" s="79" t="str">
        <f t="shared" ref="V21:V26" si="0">+IF(ISERR(U21/T21*100),"N/A",ROUND(U21/T21*100,2))</f>
        <v>N/A</v>
      </c>
      <c r="W21" s="80">
        <f t="shared" ref="W21:W26" si="1">+IF(ISERR(U21/S21*100),"N/A",ROUND(U21/S21*100,2))</f>
        <v>33</v>
      </c>
    </row>
    <row r="22" spans="2:27" ht="56.25" customHeight="1" x14ac:dyDescent="0.2">
      <c r="B22" s="179" t="s">
        <v>1621</v>
      </c>
      <c r="C22" s="180"/>
      <c r="D22" s="180"/>
      <c r="E22" s="180"/>
      <c r="F22" s="180"/>
      <c r="G22" s="180"/>
      <c r="H22" s="180"/>
      <c r="I22" s="180"/>
      <c r="J22" s="180"/>
      <c r="K22" s="180"/>
      <c r="L22" s="180"/>
      <c r="M22" s="181" t="s">
        <v>1616</v>
      </c>
      <c r="N22" s="181"/>
      <c r="O22" s="181" t="s">
        <v>49</v>
      </c>
      <c r="P22" s="181"/>
      <c r="Q22" s="181" t="s">
        <v>65</v>
      </c>
      <c r="R22" s="181"/>
      <c r="S22" s="79" t="s">
        <v>235</v>
      </c>
      <c r="T22" s="79" t="s">
        <v>83</v>
      </c>
      <c r="U22" s="79" t="s">
        <v>83</v>
      </c>
      <c r="V22" s="79" t="str">
        <f t="shared" si="0"/>
        <v>N/A</v>
      </c>
      <c r="W22" s="80" t="str">
        <f t="shared" si="1"/>
        <v>N/A</v>
      </c>
    </row>
    <row r="23" spans="2:27" ht="56.25" customHeight="1" x14ac:dyDescent="0.2">
      <c r="B23" s="179" t="s">
        <v>1620</v>
      </c>
      <c r="C23" s="180"/>
      <c r="D23" s="180"/>
      <c r="E23" s="180"/>
      <c r="F23" s="180"/>
      <c r="G23" s="180"/>
      <c r="H23" s="180"/>
      <c r="I23" s="180"/>
      <c r="J23" s="180"/>
      <c r="K23" s="180"/>
      <c r="L23" s="180"/>
      <c r="M23" s="181" t="s">
        <v>1616</v>
      </c>
      <c r="N23" s="181"/>
      <c r="O23" s="181" t="s">
        <v>49</v>
      </c>
      <c r="P23" s="181"/>
      <c r="Q23" s="181" t="s">
        <v>65</v>
      </c>
      <c r="R23" s="181"/>
      <c r="S23" s="79" t="s">
        <v>235</v>
      </c>
      <c r="T23" s="79" t="s">
        <v>83</v>
      </c>
      <c r="U23" s="79" t="s">
        <v>83</v>
      </c>
      <c r="V23" s="79" t="str">
        <f t="shared" si="0"/>
        <v>N/A</v>
      </c>
      <c r="W23" s="80" t="str">
        <f t="shared" si="1"/>
        <v>N/A</v>
      </c>
    </row>
    <row r="24" spans="2:27" ht="56.25" customHeight="1" x14ac:dyDescent="0.2">
      <c r="B24" s="179" t="s">
        <v>1619</v>
      </c>
      <c r="C24" s="180"/>
      <c r="D24" s="180"/>
      <c r="E24" s="180"/>
      <c r="F24" s="180"/>
      <c r="G24" s="180"/>
      <c r="H24" s="180"/>
      <c r="I24" s="180"/>
      <c r="J24" s="180"/>
      <c r="K24" s="180"/>
      <c r="L24" s="180"/>
      <c r="M24" s="181" t="s">
        <v>1616</v>
      </c>
      <c r="N24" s="181"/>
      <c r="O24" s="181" t="s">
        <v>49</v>
      </c>
      <c r="P24" s="181"/>
      <c r="Q24" s="181" t="s">
        <v>164</v>
      </c>
      <c r="R24" s="181"/>
      <c r="S24" s="79" t="s">
        <v>235</v>
      </c>
      <c r="T24" s="79" t="s">
        <v>129</v>
      </c>
      <c r="U24" s="79" t="s">
        <v>83</v>
      </c>
      <c r="V24" s="79" t="str">
        <f t="shared" si="0"/>
        <v>N/A</v>
      </c>
      <c r="W24" s="80" t="str">
        <f t="shared" si="1"/>
        <v>N/A</v>
      </c>
    </row>
    <row r="25" spans="2:27" ht="56.25" customHeight="1" x14ac:dyDescent="0.2">
      <c r="B25" s="179" t="s">
        <v>1618</v>
      </c>
      <c r="C25" s="180"/>
      <c r="D25" s="180"/>
      <c r="E25" s="180"/>
      <c r="F25" s="180"/>
      <c r="G25" s="180"/>
      <c r="H25" s="180"/>
      <c r="I25" s="180"/>
      <c r="J25" s="180"/>
      <c r="K25" s="180"/>
      <c r="L25" s="180"/>
      <c r="M25" s="181" t="s">
        <v>1616</v>
      </c>
      <c r="N25" s="181"/>
      <c r="O25" s="181" t="s">
        <v>49</v>
      </c>
      <c r="P25" s="181"/>
      <c r="Q25" s="181" t="s">
        <v>65</v>
      </c>
      <c r="R25" s="181"/>
      <c r="S25" s="79" t="s">
        <v>51</v>
      </c>
      <c r="T25" s="79" t="s">
        <v>83</v>
      </c>
      <c r="U25" s="79" t="s">
        <v>83</v>
      </c>
      <c r="V25" s="79" t="str">
        <f t="shared" si="0"/>
        <v>N/A</v>
      </c>
      <c r="W25" s="80" t="str">
        <f t="shared" si="1"/>
        <v>N/A</v>
      </c>
    </row>
    <row r="26" spans="2:27" ht="56.25" customHeight="1" thickBot="1" x14ac:dyDescent="0.25">
      <c r="B26" s="179" t="s">
        <v>1617</v>
      </c>
      <c r="C26" s="180"/>
      <c r="D26" s="180"/>
      <c r="E26" s="180"/>
      <c r="F26" s="180"/>
      <c r="G26" s="180"/>
      <c r="H26" s="180"/>
      <c r="I26" s="180"/>
      <c r="J26" s="180"/>
      <c r="K26" s="180"/>
      <c r="L26" s="180"/>
      <c r="M26" s="181" t="s">
        <v>1616</v>
      </c>
      <c r="N26" s="181"/>
      <c r="O26" s="181" t="s">
        <v>49</v>
      </c>
      <c r="P26" s="181"/>
      <c r="Q26" s="181" t="s">
        <v>65</v>
      </c>
      <c r="R26" s="181"/>
      <c r="S26" s="79" t="s">
        <v>230</v>
      </c>
      <c r="T26" s="79" t="s">
        <v>83</v>
      </c>
      <c r="U26" s="79" t="s">
        <v>83</v>
      </c>
      <c r="V26" s="79" t="str">
        <f t="shared" si="0"/>
        <v>N/A</v>
      </c>
      <c r="W26" s="80" t="str">
        <f t="shared" si="1"/>
        <v>N/A</v>
      </c>
    </row>
    <row r="27" spans="2:27" ht="21.75" customHeight="1" thickTop="1" thickBot="1" x14ac:dyDescent="0.25">
      <c r="B27" s="59" t="s">
        <v>60</v>
      </c>
      <c r="C27" s="60"/>
      <c r="D27" s="60"/>
      <c r="E27" s="60"/>
      <c r="F27" s="60"/>
      <c r="G27" s="60"/>
      <c r="H27" s="61"/>
      <c r="I27" s="61"/>
      <c r="J27" s="61"/>
      <c r="K27" s="61"/>
      <c r="L27" s="61"/>
      <c r="M27" s="61"/>
      <c r="N27" s="61"/>
      <c r="O27" s="61"/>
      <c r="P27" s="61"/>
      <c r="Q27" s="61"/>
      <c r="R27" s="61"/>
      <c r="S27" s="61"/>
      <c r="T27" s="61"/>
      <c r="U27" s="61"/>
      <c r="V27" s="61"/>
      <c r="W27" s="62"/>
      <c r="X27" s="70"/>
    </row>
    <row r="28" spans="2:27" ht="29.25" customHeight="1" thickTop="1" thickBot="1" x14ac:dyDescent="0.25">
      <c r="B28" s="163" t="s">
        <v>2650</v>
      </c>
      <c r="C28" s="164"/>
      <c r="D28" s="164"/>
      <c r="E28" s="164"/>
      <c r="F28" s="164"/>
      <c r="G28" s="164"/>
      <c r="H28" s="164"/>
      <c r="I28" s="164"/>
      <c r="J28" s="164"/>
      <c r="K28" s="164"/>
      <c r="L28" s="164"/>
      <c r="M28" s="164"/>
      <c r="N28" s="164"/>
      <c r="O28" s="164"/>
      <c r="P28" s="164"/>
      <c r="Q28" s="165"/>
      <c r="R28" s="81" t="s">
        <v>42</v>
      </c>
      <c r="S28" s="169" t="s">
        <v>43</v>
      </c>
      <c r="T28" s="169"/>
      <c r="U28" s="82" t="s">
        <v>61</v>
      </c>
      <c r="V28" s="170" t="s">
        <v>62</v>
      </c>
      <c r="W28" s="171"/>
    </row>
    <row r="29" spans="2:27" ht="30.75" customHeight="1" thickBot="1" x14ac:dyDescent="0.25">
      <c r="B29" s="166"/>
      <c r="C29" s="167"/>
      <c r="D29" s="167"/>
      <c r="E29" s="167"/>
      <c r="F29" s="167"/>
      <c r="G29" s="167"/>
      <c r="H29" s="167"/>
      <c r="I29" s="167"/>
      <c r="J29" s="167"/>
      <c r="K29" s="167"/>
      <c r="L29" s="167"/>
      <c r="M29" s="167"/>
      <c r="N29" s="167"/>
      <c r="O29" s="167"/>
      <c r="P29" s="167"/>
      <c r="Q29" s="168"/>
      <c r="R29" s="83" t="s">
        <v>63</v>
      </c>
      <c r="S29" s="83" t="s">
        <v>63</v>
      </c>
      <c r="T29" s="83" t="s">
        <v>49</v>
      </c>
      <c r="U29" s="83" t="s">
        <v>63</v>
      </c>
      <c r="V29" s="83" t="s">
        <v>64</v>
      </c>
      <c r="W29" s="84" t="s">
        <v>65</v>
      </c>
      <c r="Y29" s="70"/>
    </row>
    <row r="30" spans="2:27" ht="23.25" customHeight="1" thickBot="1" x14ac:dyDescent="0.25">
      <c r="B30" s="172" t="s">
        <v>66</v>
      </c>
      <c r="C30" s="173"/>
      <c r="D30" s="173"/>
      <c r="E30" s="85" t="s">
        <v>1614</v>
      </c>
      <c r="F30" s="85"/>
      <c r="G30" s="85"/>
      <c r="H30" s="86"/>
      <c r="I30" s="86"/>
      <c r="J30" s="86"/>
      <c r="K30" s="86"/>
      <c r="L30" s="86"/>
      <c r="M30" s="86"/>
      <c r="N30" s="86"/>
      <c r="O30" s="86"/>
      <c r="P30" s="87"/>
      <c r="Q30" s="87"/>
      <c r="R30" s="88" t="s">
        <v>1615</v>
      </c>
      <c r="S30" s="88" t="s">
        <v>10</v>
      </c>
      <c r="T30" s="87"/>
      <c r="U30" s="88" t="s">
        <v>514</v>
      </c>
      <c r="V30" s="87"/>
      <c r="W30" s="89">
        <f>+IF(ISERR(U30/R30*100),"N/A",ROUND(U30/R30*100,2))</f>
        <v>45.14</v>
      </c>
    </row>
    <row r="31" spans="2:27" ht="26.25" customHeight="1" thickBot="1" x14ac:dyDescent="0.25">
      <c r="B31" s="174" t="s">
        <v>69</v>
      </c>
      <c r="C31" s="175"/>
      <c r="D31" s="175"/>
      <c r="E31" s="90" t="s">
        <v>1614</v>
      </c>
      <c r="F31" s="90"/>
      <c r="G31" s="90"/>
      <c r="H31" s="91"/>
      <c r="I31" s="91"/>
      <c r="J31" s="91"/>
      <c r="K31" s="91"/>
      <c r="L31" s="91"/>
      <c r="M31" s="91"/>
      <c r="N31" s="91"/>
      <c r="O31" s="91"/>
      <c r="P31" s="92"/>
      <c r="Q31" s="92"/>
      <c r="R31" s="93" t="s">
        <v>1613</v>
      </c>
      <c r="S31" s="93" t="s">
        <v>514</v>
      </c>
      <c r="T31" s="93">
        <f>+IF(ISERR(S31/R31*100),"N/A",ROUND(S31/R31*100,2))</f>
        <v>75.36</v>
      </c>
      <c r="U31" s="93" t="s">
        <v>514</v>
      </c>
      <c r="V31" s="93">
        <f>+IF(ISERR(U31/S31*100),"N/A",ROUND(U31/S31*100,2))</f>
        <v>100</v>
      </c>
      <c r="W31" s="94">
        <f>+IF(ISERR(U31/R31*100),"N/A",ROUND(U31/R31*100,2))</f>
        <v>75.36</v>
      </c>
    </row>
    <row r="32" spans="2:27" ht="22.5" customHeight="1" thickTop="1" thickBot="1" x14ac:dyDescent="0.25">
      <c r="B32" s="59" t="s">
        <v>71</v>
      </c>
      <c r="C32" s="60"/>
      <c r="D32" s="60"/>
      <c r="E32" s="60"/>
      <c r="F32" s="60"/>
      <c r="G32" s="60"/>
      <c r="H32" s="61"/>
      <c r="I32" s="61"/>
      <c r="J32" s="61"/>
      <c r="K32" s="61"/>
      <c r="L32" s="61"/>
      <c r="M32" s="61"/>
      <c r="N32" s="61"/>
      <c r="O32" s="61"/>
      <c r="P32" s="61"/>
      <c r="Q32" s="61"/>
      <c r="R32" s="61"/>
      <c r="S32" s="61"/>
      <c r="T32" s="61"/>
      <c r="U32" s="61"/>
      <c r="V32" s="61"/>
      <c r="W32" s="62"/>
    </row>
    <row r="33" spans="2:23" ht="37.5" customHeight="1" thickTop="1" x14ac:dyDescent="0.2">
      <c r="B33" s="157" t="s">
        <v>2463</v>
      </c>
      <c r="C33" s="158"/>
      <c r="D33" s="158"/>
      <c r="E33" s="158"/>
      <c r="F33" s="158"/>
      <c r="G33" s="158"/>
      <c r="H33" s="158"/>
      <c r="I33" s="158"/>
      <c r="J33" s="158"/>
      <c r="K33" s="158"/>
      <c r="L33" s="158"/>
      <c r="M33" s="158"/>
      <c r="N33" s="158"/>
      <c r="O33" s="158"/>
      <c r="P33" s="158"/>
      <c r="Q33" s="158"/>
      <c r="R33" s="158"/>
      <c r="S33" s="158"/>
      <c r="T33" s="158"/>
      <c r="U33" s="158"/>
      <c r="V33" s="158"/>
      <c r="W33" s="159"/>
    </row>
    <row r="34" spans="2:23" ht="108.75" customHeight="1" thickBot="1" x14ac:dyDescent="0.25">
      <c r="B34" s="176"/>
      <c r="C34" s="177"/>
      <c r="D34" s="177"/>
      <c r="E34" s="177"/>
      <c r="F34" s="177"/>
      <c r="G34" s="177"/>
      <c r="H34" s="177"/>
      <c r="I34" s="177"/>
      <c r="J34" s="177"/>
      <c r="K34" s="177"/>
      <c r="L34" s="177"/>
      <c r="M34" s="177"/>
      <c r="N34" s="177"/>
      <c r="O34" s="177"/>
      <c r="P34" s="177"/>
      <c r="Q34" s="177"/>
      <c r="R34" s="177"/>
      <c r="S34" s="177"/>
      <c r="T34" s="177"/>
      <c r="U34" s="177"/>
      <c r="V34" s="177"/>
      <c r="W34" s="178"/>
    </row>
    <row r="35" spans="2:23" ht="37.5" customHeight="1" thickTop="1" x14ac:dyDescent="0.2">
      <c r="B35" s="157" t="s">
        <v>2464</v>
      </c>
      <c r="C35" s="158"/>
      <c r="D35" s="158"/>
      <c r="E35" s="158"/>
      <c r="F35" s="158"/>
      <c r="G35" s="158"/>
      <c r="H35" s="158"/>
      <c r="I35" s="158"/>
      <c r="J35" s="158"/>
      <c r="K35" s="158"/>
      <c r="L35" s="158"/>
      <c r="M35" s="158"/>
      <c r="N35" s="158"/>
      <c r="O35" s="158"/>
      <c r="P35" s="158"/>
      <c r="Q35" s="158"/>
      <c r="R35" s="158"/>
      <c r="S35" s="158"/>
      <c r="T35" s="158"/>
      <c r="U35" s="158"/>
      <c r="V35" s="158"/>
      <c r="W35" s="159"/>
    </row>
    <row r="36" spans="2:23" ht="75.75" customHeight="1" thickBot="1" x14ac:dyDescent="0.25">
      <c r="B36" s="176"/>
      <c r="C36" s="177"/>
      <c r="D36" s="177"/>
      <c r="E36" s="177"/>
      <c r="F36" s="177"/>
      <c r="G36" s="177"/>
      <c r="H36" s="177"/>
      <c r="I36" s="177"/>
      <c r="J36" s="177"/>
      <c r="K36" s="177"/>
      <c r="L36" s="177"/>
      <c r="M36" s="177"/>
      <c r="N36" s="177"/>
      <c r="O36" s="177"/>
      <c r="P36" s="177"/>
      <c r="Q36" s="177"/>
      <c r="R36" s="177"/>
      <c r="S36" s="177"/>
      <c r="T36" s="177"/>
      <c r="U36" s="177"/>
      <c r="V36" s="177"/>
      <c r="W36" s="178"/>
    </row>
    <row r="37" spans="2:23" ht="37.5" customHeight="1" thickTop="1" x14ac:dyDescent="0.2">
      <c r="B37" s="157" t="s">
        <v>2465</v>
      </c>
      <c r="C37" s="158"/>
      <c r="D37" s="158"/>
      <c r="E37" s="158"/>
      <c r="F37" s="158"/>
      <c r="G37" s="158"/>
      <c r="H37" s="158"/>
      <c r="I37" s="158"/>
      <c r="J37" s="158"/>
      <c r="K37" s="158"/>
      <c r="L37" s="158"/>
      <c r="M37" s="158"/>
      <c r="N37" s="158"/>
      <c r="O37" s="158"/>
      <c r="P37" s="158"/>
      <c r="Q37" s="158"/>
      <c r="R37" s="158"/>
      <c r="S37" s="158"/>
      <c r="T37" s="158"/>
      <c r="U37" s="158"/>
      <c r="V37" s="158"/>
      <c r="W37" s="159"/>
    </row>
    <row r="38" spans="2:23" ht="35.25" customHeight="1" thickBot="1" x14ac:dyDescent="0.25">
      <c r="B38" s="160"/>
      <c r="C38" s="161"/>
      <c r="D38" s="161"/>
      <c r="E38" s="161"/>
      <c r="F38" s="161"/>
      <c r="G38" s="161"/>
      <c r="H38" s="161"/>
      <c r="I38" s="161"/>
      <c r="J38" s="161"/>
      <c r="K38" s="161"/>
      <c r="L38" s="161"/>
      <c r="M38" s="161"/>
      <c r="N38" s="161"/>
      <c r="O38" s="161"/>
      <c r="P38" s="161"/>
      <c r="Q38" s="161"/>
      <c r="R38" s="161"/>
      <c r="S38" s="161"/>
      <c r="T38" s="161"/>
      <c r="U38" s="161"/>
      <c r="V38" s="161"/>
      <c r="W38" s="162"/>
    </row>
  </sheetData>
  <mergeCells count="71">
    <mergeCell ref="B35:W36"/>
    <mergeCell ref="B37:W38"/>
    <mergeCell ref="S28:T28"/>
    <mergeCell ref="V28:W28"/>
    <mergeCell ref="B30:D30"/>
    <mergeCell ref="B31:D31"/>
    <mergeCell ref="B33:W34"/>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1644</v>
      </c>
      <c r="D4" s="209" t="s">
        <v>1643</v>
      </c>
      <c r="E4" s="209"/>
      <c r="F4" s="209"/>
      <c r="G4" s="209"/>
      <c r="H4" s="210"/>
      <c r="J4" s="211" t="s">
        <v>6</v>
      </c>
      <c r="K4" s="209"/>
      <c r="L4" s="64" t="s">
        <v>214</v>
      </c>
      <c r="M4" s="212" t="s">
        <v>1642</v>
      </c>
      <c r="N4" s="212"/>
      <c r="O4" s="212"/>
      <c r="P4" s="212"/>
      <c r="Q4" s="213"/>
      <c r="R4" s="65"/>
      <c r="S4" s="214" t="s">
        <v>2342</v>
      </c>
      <c r="T4" s="215"/>
      <c r="U4" s="215"/>
      <c r="V4" s="202" t="s">
        <v>1634</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276</v>
      </c>
      <c r="D6" s="198" t="s">
        <v>1641</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1640</v>
      </c>
      <c r="K8" s="71" t="s">
        <v>1639</v>
      </c>
      <c r="L8" s="71" t="s">
        <v>91</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1638</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1637</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1636</v>
      </c>
      <c r="C21" s="180"/>
      <c r="D21" s="180"/>
      <c r="E21" s="180"/>
      <c r="F21" s="180"/>
      <c r="G21" s="180"/>
      <c r="H21" s="180"/>
      <c r="I21" s="180"/>
      <c r="J21" s="180"/>
      <c r="K21" s="180"/>
      <c r="L21" s="180"/>
      <c r="M21" s="181" t="s">
        <v>276</v>
      </c>
      <c r="N21" s="181"/>
      <c r="O21" s="181" t="s">
        <v>49</v>
      </c>
      <c r="P21" s="181"/>
      <c r="Q21" s="181" t="s">
        <v>65</v>
      </c>
      <c r="R21" s="181"/>
      <c r="S21" s="79" t="s">
        <v>328</v>
      </c>
      <c r="T21" s="79" t="s">
        <v>83</v>
      </c>
      <c r="U21" s="79" t="s">
        <v>83</v>
      </c>
      <c r="V21" s="79" t="str">
        <f>+IF(ISERR(U21/T21*100),"N/A",ROUND(U21/T21*100,2))</f>
        <v>N/A</v>
      </c>
      <c r="W21" s="80" t="str">
        <f>+IF(ISERR(U21/S21*100),"N/A",ROUND(U21/S21*100,2))</f>
        <v>N/A</v>
      </c>
    </row>
    <row r="22" spans="2:27" ht="56.25" customHeight="1" thickBot="1" x14ac:dyDescent="0.25">
      <c r="B22" s="179" t="s">
        <v>1635</v>
      </c>
      <c r="C22" s="180"/>
      <c r="D22" s="180"/>
      <c r="E22" s="180"/>
      <c r="F22" s="180"/>
      <c r="G22" s="180"/>
      <c r="H22" s="180"/>
      <c r="I22" s="180"/>
      <c r="J22" s="180"/>
      <c r="K22" s="180"/>
      <c r="L22" s="180"/>
      <c r="M22" s="181" t="s">
        <v>276</v>
      </c>
      <c r="N22" s="181"/>
      <c r="O22" s="181" t="s">
        <v>49</v>
      </c>
      <c r="P22" s="181"/>
      <c r="Q22" s="181" t="s">
        <v>65</v>
      </c>
      <c r="R22" s="181"/>
      <c r="S22" s="79" t="s">
        <v>267</v>
      </c>
      <c r="T22" s="79" t="s">
        <v>83</v>
      </c>
      <c r="U22" s="79" t="s">
        <v>83</v>
      </c>
      <c r="V22" s="79" t="str">
        <f>+IF(ISERR(U22/T22*100),"N/A",ROUND(U22/T22*100,2))</f>
        <v>N/A</v>
      </c>
      <c r="W22" s="80" t="str">
        <f>+IF(ISERR(U22/S22*100),"N/A",ROUND(U22/S22*100,2))</f>
        <v>N/A</v>
      </c>
    </row>
    <row r="23" spans="2:27" ht="21.75" customHeight="1" thickTop="1" thickBot="1" x14ac:dyDescent="0.25">
      <c r="B23" s="59" t="s">
        <v>60</v>
      </c>
      <c r="C23" s="60"/>
      <c r="D23" s="60"/>
      <c r="E23" s="60"/>
      <c r="F23" s="60"/>
      <c r="G23" s="60"/>
      <c r="H23" s="61"/>
      <c r="I23" s="61"/>
      <c r="J23" s="61"/>
      <c r="K23" s="61"/>
      <c r="L23" s="61"/>
      <c r="M23" s="61"/>
      <c r="N23" s="61"/>
      <c r="O23" s="61"/>
      <c r="P23" s="61"/>
      <c r="Q23" s="61"/>
      <c r="R23" s="61"/>
      <c r="S23" s="61"/>
      <c r="T23" s="61"/>
      <c r="U23" s="61"/>
      <c r="V23" s="61"/>
      <c r="W23" s="62"/>
      <c r="X23" s="70"/>
    </row>
    <row r="24" spans="2:27" ht="29.25" customHeight="1" thickTop="1" thickBot="1" x14ac:dyDescent="0.25">
      <c r="B24" s="163" t="s">
        <v>2650</v>
      </c>
      <c r="C24" s="164"/>
      <c r="D24" s="164"/>
      <c r="E24" s="164"/>
      <c r="F24" s="164"/>
      <c r="G24" s="164"/>
      <c r="H24" s="164"/>
      <c r="I24" s="164"/>
      <c r="J24" s="164"/>
      <c r="K24" s="164"/>
      <c r="L24" s="164"/>
      <c r="M24" s="164"/>
      <c r="N24" s="164"/>
      <c r="O24" s="164"/>
      <c r="P24" s="164"/>
      <c r="Q24" s="165"/>
      <c r="R24" s="81" t="s">
        <v>42</v>
      </c>
      <c r="S24" s="169" t="s">
        <v>43</v>
      </c>
      <c r="T24" s="169"/>
      <c r="U24" s="82" t="s">
        <v>61</v>
      </c>
      <c r="V24" s="170" t="s">
        <v>62</v>
      </c>
      <c r="W24" s="171"/>
    </row>
    <row r="25" spans="2:27" ht="30.75" customHeight="1" thickBot="1" x14ac:dyDescent="0.25">
      <c r="B25" s="166"/>
      <c r="C25" s="167"/>
      <c r="D25" s="167"/>
      <c r="E25" s="167"/>
      <c r="F25" s="167"/>
      <c r="G25" s="167"/>
      <c r="H25" s="167"/>
      <c r="I25" s="167"/>
      <c r="J25" s="167"/>
      <c r="K25" s="167"/>
      <c r="L25" s="167"/>
      <c r="M25" s="167"/>
      <c r="N25" s="167"/>
      <c r="O25" s="167"/>
      <c r="P25" s="167"/>
      <c r="Q25" s="168"/>
      <c r="R25" s="83" t="s">
        <v>63</v>
      </c>
      <c r="S25" s="83" t="s">
        <v>63</v>
      </c>
      <c r="T25" s="83" t="s">
        <v>49</v>
      </c>
      <c r="U25" s="83" t="s">
        <v>63</v>
      </c>
      <c r="V25" s="83" t="s">
        <v>64</v>
      </c>
      <c r="W25" s="84" t="s">
        <v>65</v>
      </c>
      <c r="Y25" s="70"/>
    </row>
    <row r="26" spans="2:27" ht="23.25" customHeight="1" thickBot="1" x14ac:dyDescent="0.25">
      <c r="B26" s="172" t="s">
        <v>66</v>
      </c>
      <c r="C26" s="173"/>
      <c r="D26" s="173"/>
      <c r="E26" s="85" t="s">
        <v>260</v>
      </c>
      <c r="F26" s="85"/>
      <c r="G26" s="85"/>
      <c r="H26" s="86"/>
      <c r="I26" s="86"/>
      <c r="J26" s="86"/>
      <c r="K26" s="86"/>
      <c r="L26" s="86"/>
      <c r="M26" s="86"/>
      <c r="N26" s="86"/>
      <c r="O26" s="86"/>
      <c r="P26" s="87"/>
      <c r="Q26" s="87"/>
      <c r="R26" s="88" t="s">
        <v>1634</v>
      </c>
      <c r="S26" s="88" t="s">
        <v>10</v>
      </c>
      <c r="T26" s="87"/>
      <c r="U26" s="88" t="s">
        <v>129</v>
      </c>
      <c r="V26" s="87"/>
      <c r="W26" s="89">
        <f>+IF(ISERR(U26/R26*100),"N/A",ROUND(U26/R26*100,2))</f>
        <v>0</v>
      </c>
    </row>
    <row r="27" spans="2:27" ht="26.25" customHeight="1" thickBot="1" x14ac:dyDescent="0.25">
      <c r="B27" s="174" t="s">
        <v>69</v>
      </c>
      <c r="C27" s="175"/>
      <c r="D27" s="175"/>
      <c r="E27" s="90" t="s">
        <v>260</v>
      </c>
      <c r="F27" s="90"/>
      <c r="G27" s="90"/>
      <c r="H27" s="91"/>
      <c r="I27" s="91"/>
      <c r="J27" s="91"/>
      <c r="K27" s="91"/>
      <c r="L27" s="91"/>
      <c r="M27" s="91"/>
      <c r="N27" s="91"/>
      <c r="O27" s="91"/>
      <c r="P27" s="92"/>
      <c r="Q27" s="92"/>
      <c r="R27" s="93" t="s">
        <v>1634</v>
      </c>
      <c r="S27" s="93" t="s">
        <v>129</v>
      </c>
      <c r="T27" s="93">
        <f>+IF(ISERR(S27/R27*100),"N/A",ROUND(S27/R27*100,2))</f>
        <v>0</v>
      </c>
      <c r="U27" s="93" t="s">
        <v>129</v>
      </c>
      <c r="V27" s="93" t="str">
        <f>+IF(ISERR(U27/S27*100),"N/A",ROUND(U27/S27*100,2))</f>
        <v>N/A</v>
      </c>
      <c r="W27" s="94">
        <f>+IF(ISERR(U27/R27*100),"N/A",ROUND(U27/R27*100,2))</f>
        <v>0</v>
      </c>
    </row>
    <row r="28" spans="2:27" ht="22.5" customHeight="1" thickTop="1" thickBot="1" x14ac:dyDescent="0.25">
      <c r="B28" s="59" t="s">
        <v>71</v>
      </c>
      <c r="C28" s="60"/>
      <c r="D28" s="60"/>
      <c r="E28" s="60"/>
      <c r="F28" s="60"/>
      <c r="G28" s="60"/>
      <c r="H28" s="61"/>
      <c r="I28" s="61"/>
      <c r="J28" s="61"/>
      <c r="K28" s="61"/>
      <c r="L28" s="61"/>
      <c r="M28" s="61"/>
      <c r="N28" s="61"/>
      <c r="O28" s="61"/>
      <c r="P28" s="61"/>
      <c r="Q28" s="61"/>
      <c r="R28" s="61"/>
      <c r="S28" s="61"/>
      <c r="T28" s="61"/>
      <c r="U28" s="61"/>
      <c r="V28" s="61"/>
      <c r="W28" s="62"/>
    </row>
    <row r="29" spans="2:27" ht="37.5" customHeight="1" thickTop="1" x14ac:dyDescent="0.2">
      <c r="B29" s="157" t="s">
        <v>2460</v>
      </c>
      <c r="C29" s="158"/>
      <c r="D29" s="158"/>
      <c r="E29" s="158"/>
      <c r="F29" s="158"/>
      <c r="G29" s="158"/>
      <c r="H29" s="158"/>
      <c r="I29" s="158"/>
      <c r="J29" s="158"/>
      <c r="K29" s="158"/>
      <c r="L29" s="158"/>
      <c r="M29" s="158"/>
      <c r="N29" s="158"/>
      <c r="O29" s="158"/>
      <c r="P29" s="158"/>
      <c r="Q29" s="158"/>
      <c r="R29" s="158"/>
      <c r="S29" s="158"/>
      <c r="T29" s="158"/>
      <c r="U29" s="158"/>
      <c r="V29" s="158"/>
      <c r="W29" s="159"/>
    </row>
    <row r="30" spans="2:27" ht="75.75" customHeight="1" thickBot="1" x14ac:dyDescent="0.25">
      <c r="B30" s="176"/>
      <c r="C30" s="177"/>
      <c r="D30" s="177"/>
      <c r="E30" s="177"/>
      <c r="F30" s="177"/>
      <c r="G30" s="177"/>
      <c r="H30" s="177"/>
      <c r="I30" s="177"/>
      <c r="J30" s="177"/>
      <c r="K30" s="177"/>
      <c r="L30" s="177"/>
      <c r="M30" s="177"/>
      <c r="N30" s="177"/>
      <c r="O30" s="177"/>
      <c r="P30" s="177"/>
      <c r="Q30" s="177"/>
      <c r="R30" s="177"/>
      <c r="S30" s="177"/>
      <c r="T30" s="177"/>
      <c r="U30" s="177"/>
      <c r="V30" s="177"/>
      <c r="W30" s="178"/>
    </row>
    <row r="31" spans="2:27" ht="37.5" customHeight="1" thickTop="1" x14ac:dyDescent="0.2">
      <c r="B31" s="157" t="s">
        <v>2461</v>
      </c>
      <c r="C31" s="158"/>
      <c r="D31" s="158"/>
      <c r="E31" s="158"/>
      <c r="F31" s="158"/>
      <c r="G31" s="158"/>
      <c r="H31" s="158"/>
      <c r="I31" s="158"/>
      <c r="J31" s="158"/>
      <c r="K31" s="158"/>
      <c r="L31" s="158"/>
      <c r="M31" s="158"/>
      <c r="N31" s="158"/>
      <c r="O31" s="158"/>
      <c r="P31" s="158"/>
      <c r="Q31" s="158"/>
      <c r="R31" s="158"/>
      <c r="S31" s="158"/>
      <c r="T31" s="158"/>
      <c r="U31" s="158"/>
      <c r="V31" s="158"/>
      <c r="W31" s="159"/>
    </row>
    <row r="32" spans="2:27" ht="15" customHeight="1" thickBot="1" x14ac:dyDescent="0.25">
      <c r="B32" s="176"/>
      <c r="C32" s="177"/>
      <c r="D32" s="177"/>
      <c r="E32" s="177"/>
      <c r="F32" s="177"/>
      <c r="G32" s="177"/>
      <c r="H32" s="177"/>
      <c r="I32" s="177"/>
      <c r="J32" s="177"/>
      <c r="K32" s="177"/>
      <c r="L32" s="177"/>
      <c r="M32" s="177"/>
      <c r="N32" s="177"/>
      <c r="O32" s="177"/>
      <c r="P32" s="177"/>
      <c r="Q32" s="177"/>
      <c r="R32" s="177"/>
      <c r="S32" s="177"/>
      <c r="T32" s="177"/>
      <c r="U32" s="177"/>
      <c r="V32" s="177"/>
      <c r="W32" s="178"/>
    </row>
    <row r="33" spans="2:23" ht="37.5" customHeight="1" thickTop="1" x14ac:dyDescent="0.2">
      <c r="B33" s="157" t="s">
        <v>2462</v>
      </c>
      <c r="C33" s="158"/>
      <c r="D33" s="158"/>
      <c r="E33" s="158"/>
      <c r="F33" s="158"/>
      <c r="G33" s="158"/>
      <c r="H33" s="158"/>
      <c r="I33" s="158"/>
      <c r="J33" s="158"/>
      <c r="K33" s="158"/>
      <c r="L33" s="158"/>
      <c r="M33" s="158"/>
      <c r="N33" s="158"/>
      <c r="O33" s="158"/>
      <c r="P33" s="158"/>
      <c r="Q33" s="158"/>
      <c r="R33" s="158"/>
      <c r="S33" s="158"/>
      <c r="T33" s="158"/>
      <c r="U33" s="158"/>
      <c r="V33" s="158"/>
      <c r="W33" s="159"/>
    </row>
    <row r="34" spans="2:23" ht="15.75" thickBot="1" x14ac:dyDescent="0.25">
      <c r="B34" s="160"/>
      <c r="C34" s="161"/>
      <c r="D34" s="161"/>
      <c r="E34" s="161"/>
      <c r="F34" s="161"/>
      <c r="G34" s="161"/>
      <c r="H34" s="161"/>
      <c r="I34" s="161"/>
      <c r="J34" s="161"/>
      <c r="K34" s="161"/>
      <c r="L34" s="161"/>
      <c r="M34" s="161"/>
      <c r="N34" s="161"/>
      <c r="O34" s="161"/>
      <c r="P34" s="161"/>
      <c r="Q34" s="161"/>
      <c r="R34" s="161"/>
      <c r="S34" s="161"/>
      <c r="T34" s="161"/>
      <c r="U34" s="161"/>
      <c r="V34" s="161"/>
      <c r="W34" s="162"/>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9"/>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1644</v>
      </c>
      <c r="D4" s="209" t="s">
        <v>1643</v>
      </c>
      <c r="E4" s="209"/>
      <c r="F4" s="209"/>
      <c r="G4" s="209"/>
      <c r="H4" s="210"/>
      <c r="J4" s="211" t="s">
        <v>6</v>
      </c>
      <c r="K4" s="209"/>
      <c r="L4" s="64" t="s">
        <v>1664</v>
      </c>
      <c r="M4" s="212" t="s">
        <v>1663</v>
      </c>
      <c r="N4" s="212"/>
      <c r="O4" s="212"/>
      <c r="P4" s="212"/>
      <c r="Q4" s="213"/>
      <c r="R4" s="65"/>
      <c r="S4" s="214" t="s">
        <v>2342</v>
      </c>
      <c r="T4" s="215"/>
      <c r="U4" s="215"/>
      <c r="V4" s="202" t="s">
        <v>1312</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278</v>
      </c>
      <c r="D6" s="198" t="s">
        <v>1662</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12</v>
      </c>
      <c r="D7" s="200" t="s">
        <v>1661</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1660</v>
      </c>
      <c r="K8" s="71" t="s">
        <v>1659</v>
      </c>
      <c r="L8" s="71" t="s">
        <v>1658</v>
      </c>
      <c r="M8" s="71" t="s">
        <v>1657</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1656</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1637</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1655</v>
      </c>
      <c r="C21" s="180"/>
      <c r="D21" s="180"/>
      <c r="E21" s="180"/>
      <c r="F21" s="180"/>
      <c r="G21" s="180"/>
      <c r="H21" s="180"/>
      <c r="I21" s="180"/>
      <c r="J21" s="180"/>
      <c r="K21" s="180"/>
      <c r="L21" s="180"/>
      <c r="M21" s="181" t="s">
        <v>278</v>
      </c>
      <c r="N21" s="181"/>
      <c r="O21" s="181" t="s">
        <v>49</v>
      </c>
      <c r="P21" s="181"/>
      <c r="Q21" s="181" t="s">
        <v>164</v>
      </c>
      <c r="R21" s="181"/>
      <c r="S21" s="79" t="s">
        <v>51</v>
      </c>
      <c r="T21" s="79" t="s">
        <v>56</v>
      </c>
      <c r="U21" s="79" t="s">
        <v>1654</v>
      </c>
      <c r="V21" s="79">
        <f>+IF(ISERR(U21/T21*100),"N/A",ROUND(U21/T21*100,2))</f>
        <v>326</v>
      </c>
      <c r="W21" s="80">
        <f>+IF(ISERR(U21/S21*100),"N/A",ROUND(U21/S21*100,2))</f>
        <v>163</v>
      </c>
    </row>
    <row r="22" spans="2:27" ht="56.25" customHeight="1" x14ac:dyDescent="0.2">
      <c r="B22" s="179" t="s">
        <v>1653</v>
      </c>
      <c r="C22" s="180"/>
      <c r="D22" s="180"/>
      <c r="E22" s="180"/>
      <c r="F22" s="180"/>
      <c r="G22" s="180"/>
      <c r="H22" s="180"/>
      <c r="I22" s="180"/>
      <c r="J22" s="180"/>
      <c r="K22" s="180"/>
      <c r="L22" s="180"/>
      <c r="M22" s="181" t="s">
        <v>278</v>
      </c>
      <c r="N22" s="181"/>
      <c r="O22" s="181" t="s">
        <v>49</v>
      </c>
      <c r="P22" s="181"/>
      <c r="Q22" s="181" t="s">
        <v>65</v>
      </c>
      <c r="R22" s="181"/>
      <c r="S22" s="79" t="s">
        <v>51</v>
      </c>
      <c r="T22" s="79" t="s">
        <v>83</v>
      </c>
      <c r="U22" s="79" t="s">
        <v>83</v>
      </c>
      <c r="V22" s="79" t="str">
        <f>+IF(ISERR(U22/T22*100),"N/A",ROUND(U22/T22*100,2))</f>
        <v>N/A</v>
      </c>
      <c r="W22" s="80" t="str">
        <f>+IF(ISERR(U22/S22*100),"N/A",ROUND(U22/S22*100,2))</f>
        <v>N/A</v>
      </c>
    </row>
    <row r="23" spans="2:27" ht="56.25" customHeight="1" x14ac:dyDescent="0.2">
      <c r="B23" s="179" t="s">
        <v>1652</v>
      </c>
      <c r="C23" s="180"/>
      <c r="D23" s="180"/>
      <c r="E23" s="180"/>
      <c r="F23" s="180"/>
      <c r="G23" s="180"/>
      <c r="H23" s="180"/>
      <c r="I23" s="180"/>
      <c r="J23" s="180"/>
      <c r="K23" s="180"/>
      <c r="L23" s="180"/>
      <c r="M23" s="181" t="s">
        <v>278</v>
      </c>
      <c r="N23" s="181"/>
      <c r="O23" s="181" t="s">
        <v>49</v>
      </c>
      <c r="P23" s="181"/>
      <c r="Q23" s="181" t="s">
        <v>65</v>
      </c>
      <c r="R23" s="181"/>
      <c r="S23" s="79" t="s">
        <v>51</v>
      </c>
      <c r="T23" s="79" t="s">
        <v>83</v>
      </c>
      <c r="U23" s="79" t="s">
        <v>83</v>
      </c>
      <c r="V23" s="79" t="str">
        <f>+IF(ISERR(U23/T23*100),"N/A",ROUND(U23/T23*100,2))</f>
        <v>N/A</v>
      </c>
      <c r="W23" s="80" t="str">
        <f>+IF(ISERR(U23/S23*100),"N/A",ROUND(U23/S23*100,2))</f>
        <v>N/A</v>
      </c>
    </row>
    <row r="24" spans="2:27" ht="56.25" customHeight="1" x14ac:dyDescent="0.2">
      <c r="B24" s="179" t="s">
        <v>1651</v>
      </c>
      <c r="C24" s="180"/>
      <c r="D24" s="180"/>
      <c r="E24" s="180"/>
      <c r="F24" s="180"/>
      <c r="G24" s="180"/>
      <c r="H24" s="180"/>
      <c r="I24" s="180"/>
      <c r="J24" s="180"/>
      <c r="K24" s="180"/>
      <c r="L24" s="180"/>
      <c r="M24" s="181" t="s">
        <v>278</v>
      </c>
      <c r="N24" s="181"/>
      <c r="O24" s="181" t="s">
        <v>49</v>
      </c>
      <c r="P24" s="181"/>
      <c r="Q24" s="181" t="s">
        <v>65</v>
      </c>
      <c r="R24" s="181"/>
      <c r="S24" s="79" t="s">
        <v>51</v>
      </c>
      <c r="T24" s="79" t="s">
        <v>83</v>
      </c>
      <c r="U24" s="79" t="s">
        <v>83</v>
      </c>
      <c r="V24" s="79" t="str">
        <f>+IF(ISERR(U24/T24*100),"N/A",ROUND(U24/T24*100,2))</f>
        <v>N/A</v>
      </c>
      <c r="W24" s="80" t="str">
        <f>+IF(ISERR(U24/S24*100),"N/A",ROUND(U24/S24*100,2))</f>
        <v>N/A</v>
      </c>
    </row>
    <row r="25" spans="2:27" ht="56.25" customHeight="1" thickBot="1" x14ac:dyDescent="0.25">
      <c r="B25" s="179" t="s">
        <v>1650</v>
      </c>
      <c r="C25" s="180"/>
      <c r="D25" s="180"/>
      <c r="E25" s="180"/>
      <c r="F25" s="180"/>
      <c r="G25" s="180"/>
      <c r="H25" s="180"/>
      <c r="I25" s="180"/>
      <c r="J25" s="180"/>
      <c r="K25" s="180"/>
      <c r="L25" s="180"/>
      <c r="M25" s="181" t="s">
        <v>12</v>
      </c>
      <c r="N25" s="181"/>
      <c r="O25" s="181" t="s">
        <v>49</v>
      </c>
      <c r="P25" s="181"/>
      <c r="Q25" s="181" t="s">
        <v>164</v>
      </c>
      <c r="R25" s="181"/>
      <c r="S25" s="79" t="s">
        <v>51</v>
      </c>
      <c r="T25" s="79" t="s">
        <v>56</v>
      </c>
      <c r="U25" s="79" t="s">
        <v>1649</v>
      </c>
      <c r="V25" s="79">
        <f>+IF(ISERR(U25/T25*100),"N/A",ROUND(U25/T25*100,2))</f>
        <v>234</v>
      </c>
      <c r="W25" s="80">
        <f>+IF(ISERR(U25/S25*100),"N/A",ROUND(U25/S25*100,2))</f>
        <v>117</v>
      </c>
    </row>
    <row r="26" spans="2:27" ht="21.75" customHeight="1" thickTop="1" thickBot="1" x14ac:dyDescent="0.25">
      <c r="B26" s="59" t="s">
        <v>60</v>
      </c>
      <c r="C26" s="60"/>
      <c r="D26" s="60"/>
      <c r="E26" s="60"/>
      <c r="F26" s="60"/>
      <c r="G26" s="60"/>
      <c r="H26" s="61"/>
      <c r="I26" s="61"/>
      <c r="J26" s="61"/>
      <c r="K26" s="61"/>
      <c r="L26" s="61"/>
      <c r="M26" s="61"/>
      <c r="N26" s="61"/>
      <c r="O26" s="61"/>
      <c r="P26" s="61"/>
      <c r="Q26" s="61"/>
      <c r="R26" s="61"/>
      <c r="S26" s="61"/>
      <c r="T26" s="61"/>
      <c r="U26" s="61"/>
      <c r="V26" s="61"/>
      <c r="W26" s="62"/>
      <c r="X26" s="70"/>
    </row>
    <row r="27" spans="2:27" ht="29.25" customHeight="1" thickTop="1" thickBot="1" x14ac:dyDescent="0.25">
      <c r="B27" s="163" t="s">
        <v>2650</v>
      </c>
      <c r="C27" s="164"/>
      <c r="D27" s="164"/>
      <c r="E27" s="164"/>
      <c r="F27" s="164"/>
      <c r="G27" s="164"/>
      <c r="H27" s="164"/>
      <c r="I27" s="164"/>
      <c r="J27" s="164"/>
      <c r="K27" s="164"/>
      <c r="L27" s="164"/>
      <c r="M27" s="164"/>
      <c r="N27" s="164"/>
      <c r="O27" s="164"/>
      <c r="P27" s="164"/>
      <c r="Q27" s="165"/>
      <c r="R27" s="81" t="s">
        <v>42</v>
      </c>
      <c r="S27" s="169" t="s">
        <v>43</v>
      </c>
      <c r="T27" s="169"/>
      <c r="U27" s="82" t="s">
        <v>61</v>
      </c>
      <c r="V27" s="170" t="s">
        <v>62</v>
      </c>
      <c r="W27" s="171"/>
    </row>
    <row r="28" spans="2:27" ht="30.75" customHeight="1" thickBot="1" x14ac:dyDescent="0.25">
      <c r="B28" s="166"/>
      <c r="C28" s="167"/>
      <c r="D28" s="167"/>
      <c r="E28" s="167"/>
      <c r="F28" s="167"/>
      <c r="G28" s="167"/>
      <c r="H28" s="167"/>
      <c r="I28" s="167"/>
      <c r="J28" s="167"/>
      <c r="K28" s="167"/>
      <c r="L28" s="167"/>
      <c r="M28" s="167"/>
      <c r="N28" s="167"/>
      <c r="O28" s="167"/>
      <c r="P28" s="167"/>
      <c r="Q28" s="168"/>
      <c r="R28" s="83" t="s">
        <v>63</v>
      </c>
      <c r="S28" s="83" t="s">
        <v>63</v>
      </c>
      <c r="T28" s="83" t="s">
        <v>49</v>
      </c>
      <c r="U28" s="83" t="s">
        <v>63</v>
      </c>
      <c r="V28" s="83" t="s">
        <v>64</v>
      </c>
      <c r="W28" s="84" t="s">
        <v>65</v>
      </c>
      <c r="Y28" s="70"/>
    </row>
    <row r="29" spans="2:27" ht="23.25" customHeight="1" thickBot="1" x14ac:dyDescent="0.25">
      <c r="B29" s="172" t="s">
        <v>66</v>
      </c>
      <c r="C29" s="173"/>
      <c r="D29" s="173"/>
      <c r="E29" s="85" t="s">
        <v>263</v>
      </c>
      <c r="F29" s="85"/>
      <c r="G29" s="85"/>
      <c r="H29" s="86"/>
      <c r="I29" s="86"/>
      <c r="J29" s="86"/>
      <c r="K29" s="86"/>
      <c r="L29" s="86"/>
      <c r="M29" s="86"/>
      <c r="N29" s="86"/>
      <c r="O29" s="86"/>
      <c r="P29" s="87"/>
      <c r="Q29" s="87"/>
      <c r="R29" s="88" t="s">
        <v>1648</v>
      </c>
      <c r="S29" s="88" t="s">
        <v>10</v>
      </c>
      <c r="T29" s="87"/>
      <c r="U29" s="88" t="s">
        <v>1646</v>
      </c>
      <c r="V29" s="87"/>
      <c r="W29" s="89">
        <f>+IF(ISERR(U29/R29*100),"N/A",ROUND(U29/R29*100,2))</f>
        <v>2.74</v>
      </c>
    </row>
    <row r="30" spans="2:27" ht="26.25" customHeight="1" x14ac:dyDescent="0.2">
      <c r="B30" s="174" t="s">
        <v>69</v>
      </c>
      <c r="C30" s="175"/>
      <c r="D30" s="175"/>
      <c r="E30" s="90" t="s">
        <v>263</v>
      </c>
      <c r="F30" s="90"/>
      <c r="G30" s="90"/>
      <c r="H30" s="91"/>
      <c r="I30" s="91"/>
      <c r="J30" s="91"/>
      <c r="K30" s="91"/>
      <c r="L30" s="91"/>
      <c r="M30" s="91"/>
      <c r="N30" s="91"/>
      <c r="O30" s="91"/>
      <c r="P30" s="92"/>
      <c r="Q30" s="92"/>
      <c r="R30" s="93" t="s">
        <v>1312</v>
      </c>
      <c r="S30" s="93" t="s">
        <v>1647</v>
      </c>
      <c r="T30" s="93">
        <f>+IF(ISERR(S30/R30*100),"N/A",ROUND(S30/R30*100,2))</f>
        <v>26.23</v>
      </c>
      <c r="U30" s="93" t="s">
        <v>1646</v>
      </c>
      <c r="V30" s="93">
        <f>+IF(ISERR(U30/S30*100),"N/A",ROUND(U30/S30*100,2))</f>
        <v>10.42</v>
      </c>
      <c r="W30" s="94">
        <f>+IF(ISERR(U30/R30*100),"N/A",ROUND(U30/R30*100,2))</f>
        <v>2.73</v>
      </c>
    </row>
    <row r="31" spans="2:27" ht="23.25" customHeight="1" thickBot="1" x14ac:dyDescent="0.25">
      <c r="B31" s="172" t="s">
        <v>66</v>
      </c>
      <c r="C31" s="173"/>
      <c r="D31" s="173"/>
      <c r="E31" s="85" t="s">
        <v>67</v>
      </c>
      <c r="F31" s="85"/>
      <c r="G31" s="85"/>
      <c r="H31" s="86"/>
      <c r="I31" s="86"/>
      <c r="J31" s="86"/>
      <c r="K31" s="86"/>
      <c r="L31" s="86"/>
      <c r="M31" s="86"/>
      <c r="N31" s="86"/>
      <c r="O31" s="86"/>
      <c r="P31" s="87"/>
      <c r="Q31" s="87"/>
      <c r="R31" s="88" t="s">
        <v>114</v>
      </c>
      <c r="S31" s="88" t="s">
        <v>10</v>
      </c>
      <c r="T31" s="87"/>
      <c r="U31" s="88" t="s">
        <v>449</v>
      </c>
      <c r="V31" s="87"/>
      <c r="W31" s="89">
        <f>+IF(ISERR(U31/R31*100),"N/A",ROUND(U31/R31*100,2))</f>
        <v>26.67</v>
      </c>
    </row>
    <row r="32" spans="2:27" ht="26.25" customHeight="1" thickBot="1" x14ac:dyDescent="0.25">
      <c r="B32" s="174" t="s">
        <v>69</v>
      </c>
      <c r="C32" s="175"/>
      <c r="D32" s="175"/>
      <c r="E32" s="90" t="s">
        <v>67</v>
      </c>
      <c r="F32" s="90"/>
      <c r="G32" s="90"/>
      <c r="H32" s="91"/>
      <c r="I32" s="91"/>
      <c r="J32" s="91"/>
      <c r="K32" s="91"/>
      <c r="L32" s="91"/>
      <c r="M32" s="91"/>
      <c r="N32" s="91"/>
      <c r="O32" s="91"/>
      <c r="P32" s="92"/>
      <c r="Q32" s="92"/>
      <c r="R32" s="93" t="s">
        <v>1645</v>
      </c>
      <c r="S32" s="93" t="s">
        <v>1645</v>
      </c>
      <c r="T32" s="93">
        <f>+IF(ISERR(S32/R32*100),"N/A",ROUND(S32/R32*100,2))</f>
        <v>100</v>
      </c>
      <c r="U32" s="93" t="s">
        <v>449</v>
      </c>
      <c r="V32" s="93">
        <f>+IF(ISERR(U32/S32*100),"N/A",ROUND(U32/S32*100,2))</f>
        <v>80</v>
      </c>
      <c r="W32" s="94">
        <f>+IF(ISERR(U32/R32*100),"N/A",ROUND(U32/R32*100,2))</f>
        <v>80</v>
      </c>
    </row>
    <row r="33" spans="2:23" ht="22.5" customHeight="1" thickTop="1" thickBot="1" x14ac:dyDescent="0.25">
      <c r="B33" s="59" t="s">
        <v>71</v>
      </c>
      <c r="C33" s="60"/>
      <c r="D33" s="60"/>
      <c r="E33" s="60"/>
      <c r="F33" s="60"/>
      <c r="G33" s="60"/>
      <c r="H33" s="61"/>
      <c r="I33" s="61"/>
      <c r="J33" s="61"/>
      <c r="K33" s="61"/>
      <c r="L33" s="61"/>
      <c r="M33" s="61"/>
      <c r="N33" s="61"/>
      <c r="O33" s="61"/>
      <c r="P33" s="61"/>
      <c r="Q33" s="61"/>
      <c r="R33" s="61"/>
      <c r="S33" s="61"/>
      <c r="T33" s="61"/>
      <c r="U33" s="61"/>
      <c r="V33" s="61"/>
      <c r="W33" s="62"/>
    </row>
    <row r="34" spans="2:23" ht="37.5" customHeight="1" thickTop="1" x14ac:dyDescent="0.2">
      <c r="B34" s="157" t="s">
        <v>2457</v>
      </c>
      <c r="C34" s="158"/>
      <c r="D34" s="158"/>
      <c r="E34" s="158"/>
      <c r="F34" s="158"/>
      <c r="G34" s="158"/>
      <c r="H34" s="158"/>
      <c r="I34" s="158"/>
      <c r="J34" s="158"/>
      <c r="K34" s="158"/>
      <c r="L34" s="158"/>
      <c r="M34" s="158"/>
      <c r="N34" s="158"/>
      <c r="O34" s="158"/>
      <c r="P34" s="158"/>
      <c r="Q34" s="158"/>
      <c r="R34" s="158"/>
      <c r="S34" s="158"/>
      <c r="T34" s="158"/>
      <c r="U34" s="158"/>
      <c r="V34" s="158"/>
      <c r="W34" s="159"/>
    </row>
    <row r="35" spans="2:23" ht="172.5" customHeight="1" thickBot="1" x14ac:dyDescent="0.25">
      <c r="B35" s="176"/>
      <c r="C35" s="177"/>
      <c r="D35" s="177"/>
      <c r="E35" s="177"/>
      <c r="F35" s="177"/>
      <c r="G35" s="177"/>
      <c r="H35" s="177"/>
      <c r="I35" s="177"/>
      <c r="J35" s="177"/>
      <c r="K35" s="177"/>
      <c r="L35" s="177"/>
      <c r="M35" s="177"/>
      <c r="N35" s="177"/>
      <c r="O35" s="177"/>
      <c r="P35" s="177"/>
      <c r="Q35" s="177"/>
      <c r="R35" s="177"/>
      <c r="S35" s="177"/>
      <c r="T35" s="177"/>
      <c r="U35" s="177"/>
      <c r="V35" s="177"/>
      <c r="W35" s="178"/>
    </row>
    <row r="36" spans="2:23" ht="37.5" customHeight="1" thickTop="1" x14ac:dyDescent="0.2">
      <c r="B36" s="157" t="s">
        <v>2458</v>
      </c>
      <c r="C36" s="158"/>
      <c r="D36" s="158"/>
      <c r="E36" s="158"/>
      <c r="F36" s="158"/>
      <c r="G36" s="158"/>
      <c r="H36" s="158"/>
      <c r="I36" s="158"/>
      <c r="J36" s="158"/>
      <c r="K36" s="158"/>
      <c r="L36" s="158"/>
      <c r="M36" s="158"/>
      <c r="N36" s="158"/>
      <c r="O36" s="158"/>
      <c r="P36" s="158"/>
      <c r="Q36" s="158"/>
      <c r="R36" s="158"/>
      <c r="S36" s="158"/>
      <c r="T36" s="158"/>
      <c r="U36" s="158"/>
      <c r="V36" s="158"/>
      <c r="W36" s="159"/>
    </row>
    <row r="37" spans="2:23" ht="150" customHeight="1" thickBot="1" x14ac:dyDescent="0.25">
      <c r="B37" s="176"/>
      <c r="C37" s="177"/>
      <c r="D37" s="177"/>
      <c r="E37" s="177"/>
      <c r="F37" s="177"/>
      <c r="G37" s="177"/>
      <c r="H37" s="177"/>
      <c r="I37" s="177"/>
      <c r="J37" s="177"/>
      <c r="K37" s="177"/>
      <c r="L37" s="177"/>
      <c r="M37" s="177"/>
      <c r="N37" s="177"/>
      <c r="O37" s="177"/>
      <c r="P37" s="177"/>
      <c r="Q37" s="177"/>
      <c r="R37" s="177"/>
      <c r="S37" s="177"/>
      <c r="T37" s="177"/>
      <c r="U37" s="177"/>
      <c r="V37" s="177"/>
      <c r="W37" s="178"/>
    </row>
    <row r="38" spans="2:23" ht="37.5" customHeight="1" thickTop="1" x14ac:dyDescent="0.2">
      <c r="B38" s="157" t="s">
        <v>2459</v>
      </c>
      <c r="C38" s="158"/>
      <c r="D38" s="158"/>
      <c r="E38" s="158"/>
      <c r="F38" s="158"/>
      <c r="G38" s="158"/>
      <c r="H38" s="158"/>
      <c r="I38" s="158"/>
      <c r="J38" s="158"/>
      <c r="K38" s="158"/>
      <c r="L38" s="158"/>
      <c r="M38" s="158"/>
      <c r="N38" s="158"/>
      <c r="O38" s="158"/>
      <c r="P38" s="158"/>
      <c r="Q38" s="158"/>
      <c r="R38" s="158"/>
      <c r="S38" s="158"/>
      <c r="T38" s="158"/>
      <c r="U38" s="158"/>
      <c r="V38" s="158"/>
      <c r="W38" s="159"/>
    </row>
    <row r="39" spans="2:23" ht="179.25" customHeight="1" thickBot="1" x14ac:dyDescent="0.25">
      <c r="B39" s="160"/>
      <c r="C39" s="161"/>
      <c r="D39" s="161"/>
      <c r="E39" s="161"/>
      <c r="F39" s="161"/>
      <c r="G39" s="161"/>
      <c r="H39" s="161"/>
      <c r="I39" s="161"/>
      <c r="J39" s="161"/>
      <c r="K39" s="161"/>
      <c r="L39" s="161"/>
      <c r="M39" s="161"/>
      <c r="N39" s="161"/>
      <c r="O39" s="161"/>
      <c r="P39" s="161"/>
      <c r="Q39" s="161"/>
      <c r="R39" s="161"/>
      <c r="S39" s="161"/>
      <c r="T39" s="161"/>
      <c r="U39" s="161"/>
      <c r="V39" s="161"/>
      <c r="W39" s="162"/>
    </row>
  </sheetData>
  <mergeCells count="69">
    <mergeCell ref="B32:D32"/>
    <mergeCell ref="B34:W35"/>
    <mergeCell ref="B36:W37"/>
    <mergeCell ref="B38:W39"/>
    <mergeCell ref="B27:Q28"/>
    <mergeCell ref="S27:T27"/>
    <mergeCell ref="V27:W27"/>
    <mergeCell ref="B29:D29"/>
    <mergeCell ref="B30:D30"/>
    <mergeCell ref="B31:D31"/>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1644</v>
      </c>
      <c r="D4" s="209" t="s">
        <v>1643</v>
      </c>
      <c r="E4" s="209"/>
      <c r="F4" s="209"/>
      <c r="G4" s="209"/>
      <c r="H4" s="210"/>
      <c r="J4" s="211" t="s">
        <v>6</v>
      </c>
      <c r="K4" s="209"/>
      <c r="L4" s="64" t="s">
        <v>1676</v>
      </c>
      <c r="M4" s="212" t="s">
        <v>1675</v>
      </c>
      <c r="N4" s="212"/>
      <c r="O4" s="212"/>
      <c r="P4" s="212"/>
      <c r="Q4" s="213"/>
      <c r="R4" s="65"/>
      <c r="S4" s="214" t="s">
        <v>2342</v>
      </c>
      <c r="T4" s="215"/>
      <c r="U4" s="215"/>
      <c r="V4" s="202" t="s">
        <v>1674</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1668</v>
      </c>
      <c r="D6" s="198" t="s">
        <v>1673</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1672</v>
      </c>
      <c r="K8" s="71" t="s">
        <v>1671</v>
      </c>
      <c r="L8" s="71" t="s">
        <v>91</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128.25" customHeight="1" thickTop="1" thickBot="1" x14ac:dyDescent="0.25">
      <c r="B10" s="72" t="s">
        <v>22</v>
      </c>
      <c r="C10" s="202" t="s">
        <v>1670</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1637</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thickBot="1" x14ac:dyDescent="0.25">
      <c r="B21" s="179" t="s">
        <v>1669</v>
      </c>
      <c r="C21" s="180"/>
      <c r="D21" s="180"/>
      <c r="E21" s="180"/>
      <c r="F21" s="180"/>
      <c r="G21" s="180"/>
      <c r="H21" s="180"/>
      <c r="I21" s="180"/>
      <c r="J21" s="180"/>
      <c r="K21" s="180"/>
      <c r="L21" s="180"/>
      <c r="M21" s="181" t="s">
        <v>1668</v>
      </c>
      <c r="N21" s="181"/>
      <c r="O21" s="181" t="s">
        <v>49</v>
      </c>
      <c r="P21" s="181"/>
      <c r="Q21" s="181" t="s">
        <v>65</v>
      </c>
      <c r="R21" s="181"/>
      <c r="S21" s="79" t="s">
        <v>349</v>
      </c>
      <c r="T21" s="79" t="s">
        <v>83</v>
      </c>
      <c r="U21" s="79" t="s">
        <v>83</v>
      </c>
      <c r="V21" s="79" t="str">
        <f>+IF(ISERR(U21/T21*100),"N/A",ROUND(U21/T21*100,2))</f>
        <v>N/A</v>
      </c>
      <c r="W21" s="80" t="str">
        <f>+IF(ISERR(U21/S21*100),"N/A",ROUND(U21/S21*100,2))</f>
        <v>N/A</v>
      </c>
    </row>
    <row r="22" spans="2:27" ht="21.75" customHeight="1" thickTop="1" thickBot="1" x14ac:dyDescent="0.25">
      <c r="B22" s="59" t="s">
        <v>60</v>
      </c>
      <c r="C22" s="60"/>
      <c r="D22" s="60"/>
      <c r="E22" s="60"/>
      <c r="F22" s="60"/>
      <c r="G22" s="60"/>
      <c r="H22" s="61"/>
      <c r="I22" s="61"/>
      <c r="J22" s="61"/>
      <c r="K22" s="61"/>
      <c r="L22" s="61"/>
      <c r="M22" s="61"/>
      <c r="N22" s="61"/>
      <c r="O22" s="61"/>
      <c r="P22" s="61"/>
      <c r="Q22" s="61"/>
      <c r="R22" s="61"/>
      <c r="S22" s="61"/>
      <c r="T22" s="61"/>
      <c r="U22" s="61"/>
      <c r="V22" s="61"/>
      <c r="W22" s="62"/>
      <c r="X22" s="70"/>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81" t="s">
        <v>42</v>
      </c>
      <c r="S23" s="169" t="s">
        <v>43</v>
      </c>
      <c r="T23" s="169"/>
      <c r="U23" s="82" t="s">
        <v>61</v>
      </c>
      <c r="V23" s="170" t="s">
        <v>62</v>
      </c>
      <c r="W23" s="171"/>
    </row>
    <row r="24" spans="2:27" ht="30.75" customHeight="1" thickBot="1" x14ac:dyDescent="0.25">
      <c r="B24" s="166"/>
      <c r="C24" s="167"/>
      <c r="D24" s="167"/>
      <c r="E24" s="167"/>
      <c r="F24" s="167"/>
      <c r="G24" s="167"/>
      <c r="H24" s="167"/>
      <c r="I24" s="167"/>
      <c r="J24" s="167"/>
      <c r="K24" s="167"/>
      <c r="L24" s="167"/>
      <c r="M24" s="167"/>
      <c r="N24" s="167"/>
      <c r="O24" s="167"/>
      <c r="P24" s="167"/>
      <c r="Q24" s="168"/>
      <c r="R24" s="83" t="s">
        <v>63</v>
      </c>
      <c r="S24" s="83" t="s">
        <v>63</v>
      </c>
      <c r="T24" s="83" t="s">
        <v>49</v>
      </c>
      <c r="U24" s="83" t="s">
        <v>63</v>
      </c>
      <c r="V24" s="83" t="s">
        <v>64</v>
      </c>
      <c r="W24" s="84" t="s">
        <v>65</v>
      </c>
      <c r="Y24" s="70"/>
    </row>
    <row r="25" spans="2:27" ht="23.25" customHeight="1" thickBot="1" x14ac:dyDescent="0.25">
      <c r="B25" s="172" t="s">
        <v>66</v>
      </c>
      <c r="C25" s="173"/>
      <c r="D25" s="173"/>
      <c r="E25" s="85" t="s">
        <v>1667</v>
      </c>
      <c r="F25" s="85"/>
      <c r="G25" s="85"/>
      <c r="H25" s="86"/>
      <c r="I25" s="86"/>
      <c r="J25" s="86"/>
      <c r="K25" s="86"/>
      <c r="L25" s="86"/>
      <c r="M25" s="86"/>
      <c r="N25" s="86"/>
      <c r="O25" s="86"/>
      <c r="P25" s="87"/>
      <c r="Q25" s="87"/>
      <c r="R25" s="88" t="s">
        <v>1666</v>
      </c>
      <c r="S25" s="88" t="s">
        <v>10</v>
      </c>
      <c r="T25" s="87"/>
      <c r="U25" s="88" t="s">
        <v>129</v>
      </c>
      <c r="V25" s="87"/>
      <c r="W25" s="89">
        <f>+IF(ISERR(U25/R25*100),"N/A",ROUND(U25/R25*100,2))</f>
        <v>0</v>
      </c>
    </row>
    <row r="26" spans="2:27" ht="26.25" customHeight="1" thickBot="1" x14ac:dyDescent="0.25">
      <c r="B26" s="174" t="s">
        <v>69</v>
      </c>
      <c r="C26" s="175"/>
      <c r="D26" s="175"/>
      <c r="E26" s="90" t="s">
        <v>1667</v>
      </c>
      <c r="F26" s="90"/>
      <c r="G26" s="90"/>
      <c r="H26" s="91"/>
      <c r="I26" s="91"/>
      <c r="J26" s="91"/>
      <c r="K26" s="91"/>
      <c r="L26" s="91"/>
      <c r="M26" s="91"/>
      <c r="N26" s="91"/>
      <c r="O26" s="91"/>
      <c r="P26" s="92"/>
      <c r="Q26" s="92"/>
      <c r="R26" s="93" t="s">
        <v>1666</v>
      </c>
      <c r="S26" s="93" t="s">
        <v>1665</v>
      </c>
      <c r="T26" s="93">
        <f>+IF(ISERR(S26/R26*100),"N/A",ROUND(S26/R26*100,2))</f>
        <v>12.5</v>
      </c>
      <c r="U26" s="93" t="s">
        <v>129</v>
      </c>
      <c r="V26" s="93">
        <f>+IF(ISERR(U26/S26*100),"N/A",ROUND(U26/S26*100,2))</f>
        <v>0</v>
      </c>
      <c r="W26" s="94">
        <f>+IF(ISERR(U26/R26*100),"N/A",ROUND(U26/R26*100,2))</f>
        <v>0</v>
      </c>
    </row>
    <row r="27" spans="2:27" ht="22.5" customHeight="1" thickTop="1" thickBot="1" x14ac:dyDescent="0.25">
      <c r="B27" s="59" t="s">
        <v>71</v>
      </c>
      <c r="C27" s="60"/>
      <c r="D27" s="60"/>
      <c r="E27" s="60"/>
      <c r="F27" s="60"/>
      <c r="G27" s="60"/>
      <c r="H27" s="61"/>
      <c r="I27" s="61"/>
      <c r="J27" s="61"/>
      <c r="K27" s="61"/>
      <c r="L27" s="61"/>
      <c r="M27" s="61"/>
      <c r="N27" s="61"/>
      <c r="O27" s="61"/>
      <c r="P27" s="61"/>
      <c r="Q27" s="61"/>
      <c r="R27" s="61"/>
      <c r="S27" s="61"/>
      <c r="T27" s="61"/>
      <c r="U27" s="61"/>
      <c r="V27" s="61"/>
      <c r="W27" s="62"/>
    </row>
    <row r="28" spans="2:27" ht="37.5" customHeight="1" thickTop="1" x14ac:dyDescent="0.2">
      <c r="B28" s="157" t="s">
        <v>2454</v>
      </c>
      <c r="C28" s="158"/>
      <c r="D28" s="158"/>
      <c r="E28" s="158"/>
      <c r="F28" s="158"/>
      <c r="G28" s="158"/>
      <c r="H28" s="158"/>
      <c r="I28" s="158"/>
      <c r="J28" s="158"/>
      <c r="K28" s="158"/>
      <c r="L28" s="158"/>
      <c r="M28" s="158"/>
      <c r="N28" s="158"/>
      <c r="O28" s="158"/>
      <c r="P28" s="158"/>
      <c r="Q28" s="158"/>
      <c r="R28" s="158"/>
      <c r="S28" s="158"/>
      <c r="T28" s="158"/>
      <c r="U28" s="158"/>
      <c r="V28" s="158"/>
      <c r="W28" s="159"/>
    </row>
    <row r="29" spans="2:27" ht="48" customHeight="1" thickBot="1" x14ac:dyDescent="0.2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7" ht="37.5" customHeight="1" thickTop="1" x14ac:dyDescent="0.2">
      <c r="B30" s="157" t="s">
        <v>2455</v>
      </c>
      <c r="C30" s="158"/>
      <c r="D30" s="158"/>
      <c r="E30" s="158"/>
      <c r="F30" s="158"/>
      <c r="G30" s="158"/>
      <c r="H30" s="158"/>
      <c r="I30" s="158"/>
      <c r="J30" s="158"/>
      <c r="K30" s="158"/>
      <c r="L30" s="158"/>
      <c r="M30" s="158"/>
      <c r="N30" s="158"/>
      <c r="O30" s="158"/>
      <c r="P30" s="158"/>
      <c r="Q30" s="158"/>
      <c r="R30" s="158"/>
      <c r="S30" s="158"/>
      <c r="T30" s="158"/>
      <c r="U30" s="158"/>
      <c r="V30" s="158"/>
      <c r="W30" s="159"/>
    </row>
    <row r="31" spans="2:27" ht="1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2456</v>
      </c>
      <c r="C32" s="158"/>
      <c r="D32" s="158"/>
      <c r="E32" s="158"/>
      <c r="F32" s="158"/>
      <c r="G32" s="158"/>
      <c r="H32" s="158"/>
      <c r="I32" s="158"/>
      <c r="J32" s="158"/>
      <c r="K32" s="158"/>
      <c r="L32" s="158"/>
      <c r="M32" s="158"/>
      <c r="N32" s="158"/>
      <c r="O32" s="158"/>
      <c r="P32" s="158"/>
      <c r="Q32" s="158"/>
      <c r="R32" s="158"/>
      <c r="S32" s="158"/>
      <c r="T32" s="158"/>
      <c r="U32" s="158"/>
      <c r="V32" s="158"/>
      <c r="W32" s="159"/>
    </row>
    <row r="33" spans="2:23" ht="15.75" thickBot="1" x14ac:dyDescent="0.25">
      <c r="B33" s="160"/>
      <c r="C33" s="161"/>
      <c r="D33" s="161"/>
      <c r="E33" s="161"/>
      <c r="F33" s="161"/>
      <c r="G33" s="161"/>
      <c r="H33" s="161"/>
      <c r="I33" s="161"/>
      <c r="J33" s="161"/>
      <c r="K33" s="161"/>
      <c r="L33" s="161"/>
      <c r="M33" s="161"/>
      <c r="N33" s="161"/>
      <c r="O33" s="161"/>
      <c r="P33" s="161"/>
      <c r="Q33" s="161"/>
      <c r="R33" s="161"/>
      <c r="S33" s="161"/>
      <c r="T33" s="161"/>
      <c r="U33" s="161"/>
      <c r="V33" s="161"/>
      <c r="W33" s="16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1644</v>
      </c>
      <c r="D4" s="209" t="s">
        <v>1643</v>
      </c>
      <c r="E4" s="209"/>
      <c r="F4" s="209"/>
      <c r="G4" s="209"/>
      <c r="H4" s="210"/>
      <c r="J4" s="211" t="s">
        <v>6</v>
      </c>
      <c r="K4" s="209"/>
      <c r="L4" s="64" t="s">
        <v>1704</v>
      </c>
      <c r="M4" s="212" t="s">
        <v>1703</v>
      </c>
      <c r="N4" s="212"/>
      <c r="O4" s="212"/>
      <c r="P4" s="212"/>
      <c r="Q4" s="213"/>
      <c r="R4" s="65"/>
      <c r="S4" s="214" t="s">
        <v>2342</v>
      </c>
      <c r="T4" s="215"/>
      <c r="U4" s="215"/>
      <c r="V4" s="202" t="s">
        <v>1702</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456</v>
      </c>
      <c r="D6" s="198" t="s">
        <v>1701</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1685</v>
      </c>
      <c r="D7" s="200" t="s">
        <v>1700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1699</v>
      </c>
      <c r="K8" s="71" t="s">
        <v>1698</v>
      </c>
      <c r="L8" s="71" t="s">
        <v>1697</v>
      </c>
      <c r="M8" s="71" t="s">
        <v>1696</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141.75" customHeight="1" thickTop="1" thickBot="1" x14ac:dyDescent="0.25">
      <c r="B10" s="72" t="s">
        <v>22</v>
      </c>
      <c r="C10" s="202" t="s">
        <v>1695</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1637</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1694</v>
      </c>
      <c r="C21" s="180"/>
      <c r="D21" s="180"/>
      <c r="E21" s="180"/>
      <c r="F21" s="180"/>
      <c r="G21" s="180"/>
      <c r="H21" s="180"/>
      <c r="I21" s="180"/>
      <c r="J21" s="180"/>
      <c r="K21" s="180"/>
      <c r="L21" s="180"/>
      <c r="M21" s="181" t="s">
        <v>456</v>
      </c>
      <c r="N21" s="181"/>
      <c r="O21" s="181" t="s">
        <v>49</v>
      </c>
      <c r="P21" s="181"/>
      <c r="Q21" s="181" t="s">
        <v>65</v>
      </c>
      <c r="R21" s="181"/>
      <c r="S21" s="79" t="s">
        <v>51</v>
      </c>
      <c r="T21" s="79" t="s">
        <v>83</v>
      </c>
      <c r="U21" s="79" t="s">
        <v>83</v>
      </c>
      <c r="V21" s="79" t="str">
        <f t="shared" ref="V21:V29" si="0">+IF(ISERR(U21/T21*100),"N/A",ROUND(U21/T21*100,2))</f>
        <v>N/A</v>
      </c>
      <c r="W21" s="80" t="str">
        <f t="shared" ref="W21:W29" si="1">+IF(ISERR(U21/S21*100),"N/A",ROUND(U21/S21*100,2))</f>
        <v>N/A</v>
      </c>
    </row>
    <row r="22" spans="2:27" ht="56.25" customHeight="1" x14ac:dyDescent="0.2">
      <c r="B22" s="179" t="s">
        <v>1693</v>
      </c>
      <c r="C22" s="180"/>
      <c r="D22" s="180"/>
      <c r="E22" s="180"/>
      <c r="F22" s="180"/>
      <c r="G22" s="180"/>
      <c r="H22" s="180"/>
      <c r="I22" s="180"/>
      <c r="J22" s="180"/>
      <c r="K22" s="180"/>
      <c r="L22" s="180"/>
      <c r="M22" s="181" t="s">
        <v>456</v>
      </c>
      <c r="N22" s="181"/>
      <c r="O22" s="181" t="s">
        <v>49</v>
      </c>
      <c r="P22" s="181"/>
      <c r="Q22" s="181" t="s">
        <v>65</v>
      </c>
      <c r="R22" s="181"/>
      <c r="S22" s="79" t="s">
        <v>51</v>
      </c>
      <c r="T22" s="79" t="s">
        <v>83</v>
      </c>
      <c r="U22" s="79" t="s">
        <v>83</v>
      </c>
      <c r="V22" s="79" t="str">
        <f t="shared" si="0"/>
        <v>N/A</v>
      </c>
      <c r="W22" s="80" t="str">
        <f t="shared" si="1"/>
        <v>N/A</v>
      </c>
    </row>
    <row r="23" spans="2:27" ht="56.25" customHeight="1" x14ac:dyDescent="0.2">
      <c r="B23" s="179" t="s">
        <v>1692</v>
      </c>
      <c r="C23" s="180"/>
      <c r="D23" s="180"/>
      <c r="E23" s="180"/>
      <c r="F23" s="180"/>
      <c r="G23" s="180"/>
      <c r="H23" s="180"/>
      <c r="I23" s="180"/>
      <c r="J23" s="180"/>
      <c r="K23" s="180"/>
      <c r="L23" s="180"/>
      <c r="M23" s="181" t="s">
        <v>456</v>
      </c>
      <c r="N23" s="181"/>
      <c r="O23" s="181" t="s">
        <v>49</v>
      </c>
      <c r="P23" s="181"/>
      <c r="Q23" s="181" t="s">
        <v>65</v>
      </c>
      <c r="R23" s="181"/>
      <c r="S23" s="79" t="s">
        <v>51</v>
      </c>
      <c r="T23" s="79" t="s">
        <v>83</v>
      </c>
      <c r="U23" s="79" t="s">
        <v>83</v>
      </c>
      <c r="V23" s="79" t="str">
        <f t="shared" si="0"/>
        <v>N/A</v>
      </c>
      <c r="W23" s="80" t="str">
        <f t="shared" si="1"/>
        <v>N/A</v>
      </c>
    </row>
    <row r="24" spans="2:27" ht="56.25" customHeight="1" x14ac:dyDescent="0.2">
      <c r="B24" s="179" t="s">
        <v>1691</v>
      </c>
      <c r="C24" s="180"/>
      <c r="D24" s="180"/>
      <c r="E24" s="180"/>
      <c r="F24" s="180"/>
      <c r="G24" s="180"/>
      <c r="H24" s="180"/>
      <c r="I24" s="180"/>
      <c r="J24" s="180"/>
      <c r="K24" s="180"/>
      <c r="L24" s="180"/>
      <c r="M24" s="181" t="s">
        <v>456</v>
      </c>
      <c r="N24" s="181"/>
      <c r="O24" s="181" t="s">
        <v>49</v>
      </c>
      <c r="P24" s="181"/>
      <c r="Q24" s="181" t="s">
        <v>65</v>
      </c>
      <c r="R24" s="181"/>
      <c r="S24" s="79" t="s">
        <v>51</v>
      </c>
      <c r="T24" s="79" t="s">
        <v>83</v>
      </c>
      <c r="U24" s="79" t="s">
        <v>83</v>
      </c>
      <c r="V24" s="79" t="str">
        <f t="shared" si="0"/>
        <v>N/A</v>
      </c>
      <c r="W24" s="80" t="str">
        <f t="shared" si="1"/>
        <v>N/A</v>
      </c>
    </row>
    <row r="25" spans="2:27" ht="56.25" customHeight="1" x14ac:dyDescent="0.2">
      <c r="B25" s="179" t="s">
        <v>1690</v>
      </c>
      <c r="C25" s="180"/>
      <c r="D25" s="180"/>
      <c r="E25" s="180"/>
      <c r="F25" s="180"/>
      <c r="G25" s="180"/>
      <c r="H25" s="180"/>
      <c r="I25" s="180"/>
      <c r="J25" s="180"/>
      <c r="K25" s="180"/>
      <c r="L25" s="180"/>
      <c r="M25" s="181" t="s">
        <v>456</v>
      </c>
      <c r="N25" s="181"/>
      <c r="O25" s="181" t="s">
        <v>49</v>
      </c>
      <c r="P25" s="181"/>
      <c r="Q25" s="181" t="s">
        <v>65</v>
      </c>
      <c r="R25" s="181"/>
      <c r="S25" s="79" t="s">
        <v>51</v>
      </c>
      <c r="T25" s="79" t="s">
        <v>83</v>
      </c>
      <c r="U25" s="79" t="s">
        <v>83</v>
      </c>
      <c r="V25" s="79" t="str">
        <f t="shared" si="0"/>
        <v>N/A</v>
      </c>
      <c r="W25" s="80" t="str">
        <f t="shared" si="1"/>
        <v>N/A</v>
      </c>
    </row>
    <row r="26" spans="2:27" ht="56.25" customHeight="1" x14ac:dyDescent="0.2">
      <c r="B26" s="179" t="s">
        <v>1689</v>
      </c>
      <c r="C26" s="180"/>
      <c r="D26" s="180"/>
      <c r="E26" s="180"/>
      <c r="F26" s="180"/>
      <c r="G26" s="180"/>
      <c r="H26" s="180"/>
      <c r="I26" s="180"/>
      <c r="J26" s="180"/>
      <c r="K26" s="180"/>
      <c r="L26" s="180"/>
      <c r="M26" s="181" t="s">
        <v>456</v>
      </c>
      <c r="N26" s="181"/>
      <c r="O26" s="181" t="s">
        <v>49</v>
      </c>
      <c r="P26" s="181"/>
      <c r="Q26" s="181" t="s">
        <v>65</v>
      </c>
      <c r="R26" s="181"/>
      <c r="S26" s="79" t="s">
        <v>51</v>
      </c>
      <c r="T26" s="79" t="s">
        <v>83</v>
      </c>
      <c r="U26" s="79" t="s">
        <v>83</v>
      </c>
      <c r="V26" s="79" t="str">
        <f t="shared" si="0"/>
        <v>N/A</v>
      </c>
      <c r="W26" s="80" t="str">
        <f t="shared" si="1"/>
        <v>N/A</v>
      </c>
    </row>
    <row r="27" spans="2:27" ht="56.25" customHeight="1" x14ac:dyDescent="0.2">
      <c r="B27" s="179" t="s">
        <v>1688</v>
      </c>
      <c r="C27" s="180"/>
      <c r="D27" s="180"/>
      <c r="E27" s="180"/>
      <c r="F27" s="180"/>
      <c r="G27" s="180"/>
      <c r="H27" s="180"/>
      <c r="I27" s="180"/>
      <c r="J27" s="180"/>
      <c r="K27" s="180"/>
      <c r="L27" s="180"/>
      <c r="M27" s="181" t="s">
        <v>456</v>
      </c>
      <c r="N27" s="181"/>
      <c r="O27" s="181" t="s">
        <v>49</v>
      </c>
      <c r="P27" s="181"/>
      <c r="Q27" s="181" t="s">
        <v>65</v>
      </c>
      <c r="R27" s="181"/>
      <c r="S27" s="79" t="s">
        <v>51</v>
      </c>
      <c r="T27" s="79" t="s">
        <v>83</v>
      </c>
      <c r="U27" s="79" t="s">
        <v>83</v>
      </c>
      <c r="V27" s="79" t="str">
        <f t="shared" si="0"/>
        <v>N/A</v>
      </c>
      <c r="W27" s="80" t="str">
        <f t="shared" si="1"/>
        <v>N/A</v>
      </c>
    </row>
    <row r="28" spans="2:27" ht="56.25" customHeight="1" x14ac:dyDescent="0.2">
      <c r="B28" s="179" t="s">
        <v>1687</v>
      </c>
      <c r="C28" s="180"/>
      <c r="D28" s="180"/>
      <c r="E28" s="180"/>
      <c r="F28" s="180"/>
      <c r="G28" s="180"/>
      <c r="H28" s="180"/>
      <c r="I28" s="180"/>
      <c r="J28" s="180"/>
      <c r="K28" s="180"/>
      <c r="L28" s="180"/>
      <c r="M28" s="181" t="s">
        <v>1685</v>
      </c>
      <c r="N28" s="181"/>
      <c r="O28" s="181" t="s">
        <v>49</v>
      </c>
      <c r="P28" s="181"/>
      <c r="Q28" s="181" t="s">
        <v>65</v>
      </c>
      <c r="R28" s="181"/>
      <c r="S28" s="79" t="s">
        <v>56</v>
      </c>
      <c r="T28" s="79" t="s">
        <v>83</v>
      </c>
      <c r="U28" s="79" t="s">
        <v>83</v>
      </c>
      <c r="V28" s="79" t="str">
        <f t="shared" si="0"/>
        <v>N/A</v>
      </c>
      <c r="W28" s="80" t="str">
        <f t="shared" si="1"/>
        <v>N/A</v>
      </c>
    </row>
    <row r="29" spans="2:27" ht="56.25" customHeight="1" thickBot="1" x14ac:dyDescent="0.25">
      <c r="B29" s="179" t="s">
        <v>1686</v>
      </c>
      <c r="C29" s="180"/>
      <c r="D29" s="180"/>
      <c r="E29" s="180"/>
      <c r="F29" s="180"/>
      <c r="G29" s="180"/>
      <c r="H29" s="180"/>
      <c r="I29" s="180"/>
      <c r="J29" s="180"/>
      <c r="K29" s="180"/>
      <c r="L29" s="180"/>
      <c r="M29" s="181" t="s">
        <v>1685</v>
      </c>
      <c r="N29" s="181"/>
      <c r="O29" s="181" t="s">
        <v>49</v>
      </c>
      <c r="P29" s="181"/>
      <c r="Q29" s="181" t="s">
        <v>65</v>
      </c>
      <c r="R29" s="181"/>
      <c r="S29" s="79" t="s">
        <v>1684</v>
      </c>
      <c r="T29" s="79" t="s">
        <v>83</v>
      </c>
      <c r="U29" s="79" t="s">
        <v>83</v>
      </c>
      <c r="V29" s="79" t="str">
        <f t="shared" si="0"/>
        <v>N/A</v>
      </c>
      <c r="W29" s="80" t="str">
        <f t="shared" si="1"/>
        <v>N/A</v>
      </c>
    </row>
    <row r="30" spans="2:27" ht="21.75" customHeight="1" thickTop="1" thickBot="1" x14ac:dyDescent="0.25">
      <c r="B30" s="59" t="s">
        <v>60</v>
      </c>
      <c r="C30" s="60"/>
      <c r="D30" s="60"/>
      <c r="E30" s="60"/>
      <c r="F30" s="60"/>
      <c r="G30" s="60"/>
      <c r="H30" s="61"/>
      <c r="I30" s="61"/>
      <c r="J30" s="61"/>
      <c r="K30" s="61"/>
      <c r="L30" s="61"/>
      <c r="M30" s="61"/>
      <c r="N30" s="61"/>
      <c r="O30" s="61"/>
      <c r="P30" s="61"/>
      <c r="Q30" s="61"/>
      <c r="R30" s="61"/>
      <c r="S30" s="61"/>
      <c r="T30" s="61"/>
      <c r="U30" s="61"/>
      <c r="V30" s="61"/>
      <c r="W30" s="62"/>
      <c r="X30" s="70"/>
    </row>
    <row r="31" spans="2:27" ht="29.25" customHeight="1" thickTop="1" thickBot="1" x14ac:dyDescent="0.25">
      <c r="B31" s="163" t="s">
        <v>2650</v>
      </c>
      <c r="C31" s="164"/>
      <c r="D31" s="164"/>
      <c r="E31" s="164"/>
      <c r="F31" s="164"/>
      <c r="G31" s="164"/>
      <c r="H31" s="164"/>
      <c r="I31" s="164"/>
      <c r="J31" s="164"/>
      <c r="K31" s="164"/>
      <c r="L31" s="164"/>
      <c r="M31" s="164"/>
      <c r="N31" s="164"/>
      <c r="O31" s="164"/>
      <c r="P31" s="164"/>
      <c r="Q31" s="165"/>
      <c r="R31" s="81" t="s">
        <v>42</v>
      </c>
      <c r="S31" s="169" t="s">
        <v>43</v>
      </c>
      <c r="T31" s="169"/>
      <c r="U31" s="82" t="s">
        <v>61</v>
      </c>
      <c r="V31" s="170" t="s">
        <v>62</v>
      </c>
      <c r="W31" s="171"/>
    </row>
    <row r="32" spans="2:27" ht="30.75" customHeight="1" thickBot="1" x14ac:dyDescent="0.25">
      <c r="B32" s="166"/>
      <c r="C32" s="167"/>
      <c r="D32" s="167"/>
      <c r="E32" s="167"/>
      <c r="F32" s="167"/>
      <c r="G32" s="167"/>
      <c r="H32" s="167"/>
      <c r="I32" s="167"/>
      <c r="J32" s="167"/>
      <c r="K32" s="167"/>
      <c r="L32" s="167"/>
      <c r="M32" s="167"/>
      <c r="N32" s="167"/>
      <c r="O32" s="167"/>
      <c r="P32" s="167"/>
      <c r="Q32" s="168"/>
      <c r="R32" s="83" t="s">
        <v>63</v>
      </c>
      <c r="S32" s="83" t="s">
        <v>63</v>
      </c>
      <c r="T32" s="83" t="s">
        <v>49</v>
      </c>
      <c r="U32" s="83" t="s">
        <v>63</v>
      </c>
      <c r="V32" s="83" t="s">
        <v>64</v>
      </c>
      <c r="W32" s="84" t="s">
        <v>65</v>
      </c>
      <c r="Y32" s="70"/>
    </row>
    <row r="33" spans="2:23" ht="23.25" customHeight="1" thickBot="1" x14ac:dyDescent="0.25">
      <c r="B33" s="172" t="s">
        <v>66</v>
      </c>
      <c r="C33" s="173"/>
      <c r="D33" s="173"/>
      <c r="E33" s="85" t="s">
        <v>1683</v>
      </c>
      <c r="F33" s="85"/>
      <c r="G33" s="85"/>
      <c r="H33" s="86"/>
      <c r="I33" s="86"/>
      <c r="J33" s="86"/>
      <c r="K33" s="86"/>
      <c r="L33" s="86"/>
      <c r="M33" s="86"/>
      <c r="N33" s="86"/>
      <c r="O33" s="86"/>
      <c r="P33" s="87"/>
      <c r="Q33" s="87"/>
      <c r="R33" s="88" t="s">
        <v>1682</v>
      </c>
      <c r="S33" s="88" t="s">
        <v>10</v>
      </c>
      <c r="T33" s="87"/>
      <c r="U33" s="88" t="s">
        <v>1681</v>
      </c>
      <c r="V33" s="87"/>
      <c r="W33" s="89">
        <f>+IF(ISERR(U33/R33*100),"N/A",ROUND(U33/R33*100,2))</f>
        <v>8.06</v>
      </c>
    </row>
    <row r="34" spans="2:23" ht="26.25" customHeight="1" x14ac:dyDescent="0.2">
      <c r="B34" s="174" t="s">
        <v>69</v>
      </c>
      <c r="C34" s="175"/>
      <c r="D34" s="175"/>
      <c r="E34" s="90" t="s">
        <v>1683</v>
      </c>
      <c r="F34" s="90"/>
      <c r="G34" s="90"/>
      <c r="H34" s="91"/>
      <c r="I34" s="91"/>
      <c r="J34" s="91"/>
      <c r="K34" s="91"/>
      <c r="L34" s="91"/>
      <c r="M34" s="91"/>
      <c r="N34" s="91"/>
      <c r="O34" s="91"/>
      <c r="P34" s="92"/>
      <c r="Q34" s="92"/>
      <c r="R34" s="93" t="s">
        <v>1682</v>
      </c>
      <c r="S34" s="93" t="s">
        <v>635</v>
      </c>
      <c r="T34" s="93">
        <f>+IF(ISERR(S34/R34*100),"N/A",ROUND(S34/R34*100,2))</f>
        <v>34.659999999999997</v>
      </c>
      <c r="U34" s="93" t="s">
        <v>1681</v>
      </c>
      <c r="V34" s="93">
        <f>+IF(ISERR(U34/S34*100),"N/A",ROUND(U34/S34*100,2))</f>
        <v>23.26</v>
      </c>
      <c r="W34" s="94">
        <f>+IF(ISERR(U34/R34*100),"N/A",ROUND(U34/R34*100,2))</f>
        <v>8.06</v>
      </c>
    </row>
    <row r="35" spans="2:23" ht="23.25" customHeight="1" thickBot="1" x14ac:dyDescent="0.25">
      <c r="B35" s="172" t="s">
        <v>66</v>
      </c>
      <c r="C35" s="173"/>
      <c r="D35" s="173"/>
      <c r="E35" s="85" t="s">
        <v>1680</v>
      </c>
      <c r="F35" s="85"/>
      <c r="G35" s="85"/>
      <c r="H35" s="86"/>
      <c r="I35" s="86"/>
      <c r="J35" s="86"/>
      <c r="K35" s="86"/>
      <c r="L35" s="86"/>
      <c r="M35" s="86"/>
      <c r="N35" s="86"/>
      <c r="O35" s="86"/>
      <c r="P35" s="87"/>
      <c r="Q35" s="87"/>
      <c r="R35" s="88" t="s">
        <v>1679</v>
      </c>
      <c r="S35" s="88" t="s">
        <v>10</v>
      </c>
      <c r="T35" s="87"/>
      <c r="U35" s="88" t="s">
        <v>1677</v>
      </c>
      <c r="V35" s="87"/>
      <c r="W35" s="89">
        <f>+IF(ISERR(U35/R35*100),"N/A",ROUND(U35/R35*100,2))</f>
        <v>46.42</v>
      </c>
    </row>
    <row r="36" spans="2:23" ht="26.25" customHeight="1" thickBot="1" x14ac:dyDescent="0.25">
      <c r="B36" s="174" t="s">
        <v>69</v>
      </c>
      <c r="C36" s="175"/>
      <c r="D36" s="175"/>
      <c r="E36" s="90" t="s">
        <v>1680</v>
      </c>
      <c r="F36" s="90"/>
      <c r="G36" s="90"/>
      <c r="H36" s="91"/>
      <c r="I36" s="91"/>
      <c r="J36" s="91"/>
      <c r="K36" s="91"/>
      <c r="L36" s="91"/>
      <c r="M36" s="91"/>
      <c r="N36" s="91"/>
      <c r="O36" s="91"/>
      <c r="P36" s="92"/>
      <c r="Q36" s="92"/>
      <c r="R36" s="93" t="s">
        <v>1679</v>
      </c>
      <c r="S36" s="93" t="s">
        <v>1678</v>
      </c>
      <c r="T36" s="93">
        <f>+IF(ISERR(S36/R36*100),"N/A",ROUND(S36/R36*100,2))</f>
        <v>55.42</v>
      </c>
      <c r="U36" s="93" t="s">
        <v>1677</v>
      </c>
      <c r="V36" s="93">
        <f>+IF(ISERR(U36/S36*100),"N/A",ROUND(U36/S36*100,2))</f>
        <v>83.75</v>
      </c>
      <c r="W36" s="94">
        <f>+IF(ISERR(U36/R36*100),"N/A",ROUND(U36/R36*100,2))</f>
        <v>46.42</v>
      </c>
    </row>
    <row r="37" spans="2:23" ht="22.5" customHeight="1" thickTop="1" thickBot="1" x14ac:dyDescent="0.25">
      <c r="B37" s="59" t="s">
        <v>71</v>
      </c>
      <c r="C37" s="60"/>
      <c r="D37" s="60"/>
      <c r="E37" s="60"/>
      <c r="F37" s="60"/>
      <c r="G37" s="60"/>
      <c r="H37" s="61"/>
      <c r="I37" s="61"/>
      <c r="J37" s="61"/>
      <c r="K37" s="61"/>
      <c r="L37" s="61"/>
      <c r="M37" s="61"/>
      <c r="N37" s="61"/>
      <c r="O37" s="61"/>
      <c r="P37" s="61"/>
      <c r="Q37" s="61"/>
      <c r="R37" s="61"/>
      <c r="S37" s="61"/>
      <c r="T37" s="61"/>
      <c r="U37" s="61"/>
      <c r="V37" s="61"/>
      <c r="W37" s="62"/>
    </row>
    <row r="38" spans="2:23" ht="37.5" customHeight="1" thickTop="1" x14ac:dyDescent="0.2">
      <c r="B38" s="157" t="s">
        <v>2451</v>
      </c>
      <c r="C38" s="158"/>
      <c r="D38" s="158"/>
      <c r="E38" s="158"/>
      <c r="F38" s="158"/>
      <c r="G38" s="158"/>
      <c r="H38" s="158"/>
      <c r="I38" s="158"/>
      <c r="J38" s="158"/>
      <c r="K38" s="158"/>
      <c r="L38" s="158"/>
      <c r="M38" s="158"/>
      <c r="N38" s="158"/>
      <c r="O38" s="158"/>
      <c r="P38" s="158"/>
      <c r="Q38" s="158"/>
      <c r="R38" s="158"/>
      <c r="S38" s="158"/>
      <c r="T38" s="158"/>
      <c r="U38" s="158"/>
      <c r="V38" s="158"/>
      <c r="W38" s="159"/>
    </row>
    <row r="39" spans="2:23" ht="244.5" customHeight="1" thickBot="1" x14ac:dyDescent="0.25">
      <c r="B39" s="176"/>
      <c r="C39" s="177"/>
      <c r="D39" s="177"/>
      <c r="E39" s="177"/>
      <c r="F39" s="177"/>
      <c r="G39" s="177"/>
      <c r="H39" s="177"/>
      <c r="I39" s="177"/>
      <c r="J39" s="177"/>
      <c r="K39" s="177"/>
      <c r="L39" s="177"/>
      <c r="M39" s="177"/>
      <c r="N39" s="177"/>
      <c r="O39" s="177"/>
      <c r="P39" s="177"/>
      <c r="Q39" s="177"/>
      <c r="R39" s="177"/>
      <c r="S39" s="177"/>
      <c r="T39" s="177"/>
      <c r="U39" s="177"/>
      <c r="V39" s="177"/>
      <c r="W39" s="178"/>
    </row>
    <row r="40" spans="2:23" ht="37.5" customHeight="1" thickTop="1" x14ac:dyDescent="0.2">
      <c r="B40" s="157" t="s">
        <v>2452</v>
      </c>
      <c r="C40" s="158"/>
      <c r="D40" s="158"/>
      <c r="E40" s="158"/>
      <c r="F40" s="158"/>
      <c r="G40" s="158"/>
      <c r="H40" s="158"/>
      <c r="I40" s="158"/>
      <c r="J40" s="158"/>
      <c r="K40" s="158"/>
      <c r="L40" s="158"/>
      <c r="M40" s="158"/>
      <c r="N40" s="158"/>
      <c r="O40" s="158"/>
      <c r="P40" s="158"/>
      <c r="Q40" s="158"/>
      <c r="R40" s="158"/>
      <c r="S40" s="158"/>
      <c r="T40" s="158"/>
      <c r="U40" s="158"/>
      <c r="V40" s="158"/>
      <c r="W40" s="159"/>
    </row>
    <row r="41" spans="2:23" ht="69" customHeight="1" thickBot="1" x14ac:dyDescent="0.25">
      <c r="B41" s="176"/>
      <c r="C41" s="177"/>
      <c r="D41" s="177"/>
      <c r="E41" s="177"/>
      <c r="F41" s="177"/>
      <c r="G41" s="177"/>
      <c r="H41" s="177"/>
      <c r="I41" s="177"/>
      <c r="J41" s="177"/>
      <c r="K41" s="177"/>
      <c r="L41" s="177"/>
      <c r="M41" s="177"/>
      <c r="N41" s="177"/>
      <c r="O41" s="177"/>
      <c r="P41" s="177"/>
      <c r="Q41" s="177"/>
      <c r="R41" s="177"/>
      <c r="S41" s="177"/>
      <c r="T41" s="177"/>
      <c r="U41" s="177"/>
      <c r="V41" s="177"/>
      <c r="W41" s="178"/>
    </row>
    <row r="42" spans="2:23" ht="37.5" customHeight="1" thickTop="1" x14ac:dyDescent="0.2">
      <c r="B42" s="157" t="s">
        <v>2453</v>
      </c>
      <c r="C42" s="158"/>
      <c r="D42" s="158"/>
      <c r="E42" s="158"/>
      <c r="F42" s="158"/>
      <c r="G42" s="158"/>
      <c r="H42" s="158"/>
      <c r="I42" s="158"/>
      <c r="J42" s="158"/>
      <c r="K42" s="158"/>
      <c r="L42" s="158"/>
      <c r="M42" s="158"/>
      <c r="N42" s="158"/>
      <c r="O42" s="158"/>
      <c r="P42" s="158"/>
      <c r="Q42" s="158"/>
      <c r="R42" s="158"/>
      <c r="S42" s="158"/>
      <c r="T42" s="158"/>
      <c r="U42" s="158"/>
      <c r="V42" s="158"/>
      <c r="W42" s="159"/>
    </row>
    <row r="43" spans="2:23" ht="63.75" customHeight="1" thickBot="1" x14ac:dyDescent="0.25">
      <c r="B43" s="160"/>
      <c r="C43" s="161"/>
      <c r="D43" s="161"/>
      <c r="E43" s="161"/>
      <c r="F43" s="161"/>
      <c r="G43" s="161"/>
      <c r="H43" s="161"/>
      <c r="I43" s="161"/>
      <c r="J43" s="161"/>
      <c r="K43" s="161"/>
      <c r="L43" s="161"/>
      <c r="M43" s="161"/>
      <c r="N43" s="161"/>
      <c r="O43" s="161"/>
      <c r="P43" s="161"/>
      <c r="Q43" s="161"/>
      <c r="R43" s="161"/>
      <c r="S43" s="161"/>
      <c r="T43" s="161"/>
      <c r="U43" s="161"/>
      <c r="V43" s="161"/>
      <c r="W43" s="162"/>
    </row>
  </sheetData>
  <mergeCells count="85">
    <mergeCell ref="B36:D36"/>
    <mergeCell ref="B38:W39"/>
    <mergeCell ref="B40:W41"/>
    <mergeCell ref="B42:W43"/>
    <mergeCell ref="B31:Q32"/>
    <mergeCell ref="S31:T31"/>
    <mergeCell ref="V31:W31"/>
    <mergeCell ref="B33:D33"/>
    <mergeCell ref="B34:D34"/>
    <mergeCell ref="B35:D35"/>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89.25" customHeight="1" thickTop="1" thickBot="1" x14ac:dyDescent="0.25">
      <c r="B4" s="63" t="s">
        <v>3</v>
      </c>
      <c r="C4" s="64" t="s">
        <v>1644</v>
      </c>
      <c r="D4" s="209" t="s">
        <v>1643</v>
      </c>
      <c r="E4" s="209"/>
      <c r="F4" s="209"/>
      <c r="G4" s="209"/>
      <c r="H4" s="210"/>
      <c r="J4" s="211" t="s">
        <v>6</v>
      </c>
      <c r="K4" s="209"/>
      <c r="L4" s="64" t="s">
        <v>1723</v>
      </c>
      <c r="M4" s="212" t="s">
        <v>1722</v>
      </c>
      <c r="N4" s="212"/>
      <c r="O4" s="212"/>
      <c r="P4" s="212"/>
      <c r="Q4" s="213"/>
      <c r="R4" s="65"/>
      <c r="S4" s="214" t="s">
        <v>2342</v>
      </c>
      <c r="T4" s="215"/>
      <c r="U4" s="215"/>
      <c r="V4" s="202" t="s">
        <v>1721</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1709</v>
      </c>
      <c r="D6" s="198" t="s">
        <v>1720</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1719</v>
      </c>
      <c r="K8" s="71" t="s">
        <v>1718</v>
      </c>
      <c r="L8" s="71" t="s">
        <v>456</v>
      </c>
      <c r="M8" s="71" t="s">
        <v>1717</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1716</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1637</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1715</v>
      </c>
      <c r="C21" s="180"/>
      <c r="D21" s="180"/>
      <c r="E21" s="180"/>
      <c r="F21" s="180"/>
      <c r="G21" s="180"/>
      <c r="H21" s="180"/>
      <c r="I21" s="180"/>
      <c r="J21" s="180"/>
      <c r="K21" s="180"/>
      <c r="L21" s="180"/>
      <c r="M21" s="181" t="s">
        <v>1709</v>
      </c>
      <c r="N21" s="181"/>
      <c r="O21" s="181" t="s">
        <v>49</v>
      </c>
      <c r="P21" s="181"/>
      <c r="Q21" s="181" t="s">
        <v>164</v>
      </c>
      <c r="R21" s="181"/>
      <c r="S21" s="79" t="s">
        <v>1714</v>
      </c>
      <c r="T21" s="79" t="s">
        <v>350</v>
      </c>
      <c r="U21" s="79" t="s">
        <v>1713</v>
      </c>
      <c r="V21" s="79">
        <f>+IF(ISERR(U21/T21*100),"N/A",ROUND(U21/T21*100,2))</f>
        <v>117.24</v>
      </c>
      <c r="W21" s="80">
        <f>+IF(ISERR(U21/S21*100),"N/A",ROUND(U21/S21*100,2))</f>
        <v>47.22</v>
      </c>
    </row>
    <row r="22" spans="2:27" ht="56.25" customHeight="1" x14ac:dyDescent="0.2">
      <c r="B22" s="179" t="s">
        <v>1712</v>
      </c>
      <c r="C22" s="180"/>
      <c r="D22" s="180"/>
      <c r="E22" s="180"/>
      <c r="F22" s="180"/>
      <c r="G22" s="180"/>
      <c r="H22" s="180"/>
      <c r="I22" s="180"/>
      <c r="J22" s="180"/>
      <c r="K22" s="180"/>
      <c r="L22" s="180"/>
      <c r="M22" s="181" t="s">
        <v>1709</v>
      </c>
      <c r="N22" s="181"/>
      <c r="O22" s="181" t="s">
        <v>49</v>
      </c>
      <c r="P22" s="181"/>
      <c r="Q22" s="181" t="s">
        <v>50</v>
      </c>
      <c r="R22" s="181"/>
      <c r="S22" s="79" t="s">
        <v>79</v>
      </c>
      <c r="T22" s="79" t="s">
        <v>302</v>
      </c>
      <c r="U22" s="79" t="s">
        <v>1711</v>
      </c>
      <c r="V22" s="79">
        <f>+IF(ISERR(U22/T22*100),"N/A",ROUND(U22/T22*100,2))</f>
        <v>42.86</v>
      </c>
      <c r="W22" s="80">
        <f>+IF(ISERR(U22/S22*100),"N/A",ROUND(U22/S22*100,2))</f>
        <v>20</v>
      </c>
    </row>
    <row r="23" spans="2:27" ht="56.25" customHeight="1" thickBot="1" x14ac:dyDescent="0.25">
      <c r="B23" s="179" t="s">
        <v>1710</v>
      </c>
      <c r="C23" s="180"/>
      <c r="D23" s="180"/>
      <c r="E23" s="180"/>
      <c r="F23" s="180"/>
      <c r="G23" s="180"/>
      <c r="H23" s="180"/>
      <c r="I23" s="180"/>
      <c r="J23" s="180"/>
      <c r="K23" s="180"/>
      <c r="L23" s="180"/>
      <c r="M23" s="181" t="s">
        <v>1709</v>
      </c>
      <c r="N23" s="181"/>
      <c r="O23" s="181" t="s">
        <v>49</v>
      </c>
      <c r="P23" s="181"/>
      <c r="Q23" s="181" t="s">
        <v>65</v>
      </c>
      <c r="R23" s="181"/>
      <c r="S23" s="79" t="s">
        <v>51</v>
      </c>
      <c r="T23" s="79" t="s">
        <v>83</v>
      </c>
      <c r="U23" s="79" t="s">
        <v>83</v>
      </c>
      <c r="V23" s="79" t="str">
        <f>+IF(ISERR(U23/T23*100),"N/A",ROUND(U23/T23*100,2))</f>
        <v>N/A</v>
      </c>
      <c r="W23" s="80" t="str">
        <f>+IF(ISERR(U23/S23*100),"N/A",ROUND(U23/S23*100,2))</f>
        <v>N/A</v>
      </c>
    </row>
    <row r="24" spans="2:27" ht="21.75" customHeight="1" thickTop="1" thickBot="1" x14ac:dyDescent="0.25">
      <c r="B24" s="59" t="s">
        <v>60</v>
      </c>
      <c r="C24" s="60"/>
      <c r="D24" s="60"/>
      <c r="E24" s="60"/>
      <c r="F24" s="60"/>
      <c r="G24" s="60"/>
      <c r="H24" s="61"/>
      <c r="I24" s="61"/>
      <c r="J24" s="61"/>
      <c r="K24" s="61"/>
      <c r="L24" s="61"/>
      <c r="M24" s="61"/>
      <c r="N24" s="61"/>
      <c r="O24" s="61"/>
      <c r="P24" s="61"/>
      <c r="Q24" s="61"/>
      <c r="R24" s="61"/>
      <c r="S24" s="61"/>
      <c r="T24" s="61"/>
      <c r="U24" s="61"/>
      <c r="V24" s="61"/>
      <c r="W24" s="62"/>
      <c r="X24" s="70"/>
    </row>
    <row r="25" spans="2:27" ht="29.25" customHeight="1" thickTop="1" thickBot="1" x14ac:dyDescent="0.25">
      <c r="B25" s="163" t="s">
        <v>2650</v>
      </c>
      <c r="C25" s="164"/>
      <c r="D25" s="164"/>
      <c r="E25" s="164"/>
      <c r="F25" s="164"/>
      <c r="G25" s="164"/>
      <c r="H25" s="164"/>
      <c r="I25" s="164"/>
      <c r="J25" s="164"/>
      <c r="K25" s="164"/>
      <c r="L25" s="164"/>
      <c r="M25" s="164"/>
      <c r="N25" s="164"/>
      <c r="O25" s="164"/>
      <c r="P25" s="164"/>
      <c r="Q25" s="165"/>
      <c r="R25" s="81" t="s">
        <v>42</v>
      </c>
      <c r="S25" s="169" t="s">
        <v>43</v>
      </c>
      <c r="T25" s="169"/>
      <c r="U25" s="82" t="s">
        <v>61</v>
      </c>
      <c r="V25" s="170" t="s">
        <v>62</v>
      </c>
      <c r="W25" s="171"/>
    </row>
    <row r="26" spans="2:27" ht="30.75" customHeight="1" thickBot="1" x14ac:dyDescent="0.25">
      <c r="B26" s="166"/>
      <c r="C26" s="167"/>
      <c r="D26" s="167"/>
      <c r="E26" s="167"/>
      <c r="F26" s="167"/>
      <c r="G26" s="167"/>
      <c r="H26" s="167"/>
      <c r="I26" s="167"/>
      <c r="J26" s="167"/>
      <c r="K26" s="167"/>
      <c r="L26" s="167"/>
      <c r="M26" s="167"/>
      <c r="N26" s="167"/>
      <c r="O26" s="167"/>
      <c r="P26" s="167"/>
      <c r="Q26" s="168"/>
      <c r="R26" s="83" t="s">
        <v>63</v>
      </c>
      <c r="S26" s="83" t="s">
        <v>63</v>
      </c>
      <c r="T26" s="83" t="s">
        <v>49</v>
      </c>
      <c r="U26" s="83" t="s">
        <v>63</v>
      </c>
      <c r="V26" s="83" t="s">
        <v>64</v>
      </c>
      <c r="W26" s="84" t="s">
        <v>65</v>
      </c>
      <c r="Y26" s="70"/>
    </row>
    <row r="27" spans="2:27" ht="23.25" customHeight="1" thickBot="1" x14ac:dyDescent="0.25">
      <c r="B27" s="172" t="s">
        <v>66</v>
      </c>
      <c r="C27" s="173"/>
      <c r="D27" s="173"/>
      <c r="E27" s="85" t="s">
        <v>1708</v>
      </c>
      <c r="F27" s="85"/>
      <c r="G27" s="85"/>
      <c r="H27" s="86"/>
      <c r="I27" s="86"/>
      <c r="J27" s="86"/>
      <c r="K27" s="86"/>
      <c r="L27" s="86"/>
      <c r="M27" s="86"/>
      <c r="N27" s="86"/>
      <c r="O27" s="86"/>
      <c r="P27" s="87"/>
      <c r="Q27" s="87"/>
      <c r="R27" s="88" t="s">
        <v>1707</v>
      </c>
      <c r="S27" s="88" t="s">
        <v>10</v>
      </c>
      <c r="T27" s="87"/>
      <c r="U27" s="88" t="s">
        <v>1705</v>
      </c>
      <c r="V27" s="87"/>
      <c r="W27" s="89">
        <f>+IF(ISERR(U27/R27*100),"N/A",ROUND(U27/R27*100,2))</f>
        <v>39.25</v>
      </c>
    </row>
    <row r="28" spans="2:27" ht="26.25" customHeight="1" thickBot="1" x14ac:dyDescent="0.25">
      <c r="B28" s="174" t="s">
        <v>69</v>
      </c>
      <c r="C28" s="175"/>
      <c r="D28" s="175"/>
      <c r="E28" s="90" t="s">
        <v>1708</v>
      </c>
      <c r="F28" s="90"/>
      <c r="G28" s="90"/>
      <c r="H28" s="91"/>
      <c r="I28" s="91"/>
      <c r="J28" s="91"/>
      <c r="K28" s="91"/>
      <c r="L28" s="91"/>
      <c r="M28" s="91"/>
      <c r="N28" s="91"/>
      <c r="O28" s="91"/>
      <c r="P28" s="92"/>
      <c r="Q28" s="92"/>
      <c r="R28" s="93" t="s">
        <v>1707</v>
      </c>
      <c r="S28" s="93" t="s">
        <v>1706</v>
      </c>
      <c r="T28" s="93">
        <f>+IF(ISERR(S28/R28*100),"N/A",ROUND(S28/R28*100,2))</f>
        <v>39.700000000000003</v>
      </c>
      <c r="U28" s="93" t="s">
        <v>1705</v>
      </c>
      <c r="V28" s="93">
        <f>+IF(ISERR(U28/S28*100),"N/A",ROUND(U28/S28*100,2))</f>
        <v>98.88</v>
      </c>
      <c r="W28" s="94">
        <f>+IF(ISERR(U28/R28*100),"N/A",ROUND(U28/R28*100,2))</f>
        <v>39.25</v>
      </c>
    </row>
    <row r="29" spans="2:27" ht="22.5" customHeight="1" thickTop="1" thickBot="1" x14ac:dyDescent="0.25">
      <c r="B29" s="59" t="s">
        <v>71</v>
      </c>
      <c r="C29" s="60"/>
      <c r="D29" s="60"/>
      <c r="E29" s="60"/>
      <c r="F29" s="60"/>
      <c r="G29" s="60"/>
      <c r="H29" s="61"/>
      <c r="I29" s="61"/>
      <c r="J29" s="61"/>
      <c r="K29" s="61"/>
      <c r="L29" s="61"/>
      <c r="M29" s="61"/>
      <c r="N29" s="61"/>
      <c r="O29" s="61"/>
      <c r="P29" s="61"/>
      <c r="Q29" s="61"/>
      <c r="R29" s="61"/>
      <c r="S29" s="61"/>
      <c r="T29" s="61"/>
      <c r="U29" s="61"/>
      <c r="V29" s="61"/>
      <c r="W29" s="62"/>
    </row>
    <row r="30" spans="2:27" ht="37.5" customHeight="1" thickTop="1" x14ac:dyDescent="0.2">
      <c r="B30" s="157" t="s">
        <v>2448</v>
      </c>
      <c r="C30" s="158"/>
      <c r="D30" s="158"/>
      <c r="E30" s="158"/>
      <c r="F30" s="158"/>
      <c r="G30" s="158"/>
      <c r="H30" s="158"/>
      <c r="I30" s="158"/>
      <c r="J30" s="158"/>
      <c r="K30" s="158"/>
      <c r="L30" s="158"/>
      <c r="M30" s="158"/>
      <c r="N30" s="158"/>
      <c r="O30" s="158"/>
      <c r="P30" s="158"/>
      <c r="Q30" s="158"/>
      <c r="R30" s="158"/>
      <c r="S30" s="158"/>
      <c r="T30" s="158"/>
      <c r="U30" s="158"/>
      <c r="V30" s="158"/>
      <c r="W30" s="159"/>
    </row>
    <row r="31" spans="2:27" ht="94.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2449</v>
      </c>
      <c r="C32" s="158"/>
      <c r="D32" s="158"/>
      <c r="E32" s="158"/>
      <c r="F32" s="158"/>
      <c r="G32" s="158"/>
      <c r="H32" s="158"/>
      <c r="I32" s="158"/>
      <c r="J32" s="158"/>
      <c r="K32" s="158"/>
      <c r="L32" s="158"/>
      <c r="M32" s="158"/>
      <c r="N32" s="158"/>
      <c r="O32" s="158"/>
      <c r="P32" s="158"/>
      <c r="Q32" s="158"/>
      <c r="R32" s="158"/>
      <c r="S32" s="158"/>
      <c r="T32" s="158"/>
      <c r="U32" s="158"/>
      <c r="V32" s="158"/>
      <c r="W32" s="159"/>
    </row>
    <row r="33" spans="2:23" ht="108.75" customHeight="1"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row r="34" spans="2:23" ht="37.5" customHeight="1" thickTop="1" x14ac:dyDescent="0.2">
      <c r="B34" s="157" t="s">
        <v>2450</v>
      </c>
      <c r="C34" s="158"/>
      <c r="D34" s="158"/>
      <c r="E34" s="158"/>
      <c r="F34" s="158"/>
      <c r="G34" s="158"/>
      <c r="H34" s="158"/>
      <c r="I34" s="158"/>
      <c r="J34" s="158"/>
      <c r="K34" s="158"/>
      <c r="L34" s="158"/>
      <c r="M34" s="158"/>
      <c r="N34" s="158"/>
      <c r="O34" s="158"/>
      <c r="P34" s="158"/>
      <c r="Q34" s="158"/>
      <c r="R34" s="158"/>
      <c r="S34" s="158"/>
      <c r="T34" s="158"/>
      <c r="U34" s="158"/>
      <c r="V34" s="158"/>
      <c r="W34" s="159"/>
    </row>
    <row r="35" spans="2:23" ht="108" customHeight="1" thickBot="1" x14ac:dyDescent="0.25">
      <c r="B35" s="160"/>
      <c r="C35" s="161"/>
      <c r="D35" s="161"/>
      <c r="E35" s="161"/>
      <c r="F35" s="161"/>
      <c r="G35" s="161"/>
      <c r="H35" s="161"/>
      <c r="I35" s="161"/>
      <c r="J35" s="161"/>
      <c r="K35" s="161"/>
      <c r="L35" s="161"/>
      <c r="M35" s="161"/>
      <c r="N35" s="161"/>
      <c r="O35" s="161"/>
      <c r="P35" s="161"/>
      <c r="Q35" s="161"/>
      <c r="R35" s="161"/>
      <c r="S35" s="161"/>
      <c r="T35" s="161"/>
      <c r="U35" s="161"/>
      <c r="V35" s="161"/>
      <c r="W35" s="162"/>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1644</v>
      </c>
      <c r="D4" s="209" t="s">
        <v>1643</v>
      </c>
      <c r="E4" s="209"/>
      <c r="F4" s="209"/>
      <c r="G4" s="209"/>
      <c r="H4" s="210"/>
      <c r="J4" s="211" t="s">
        <v>6</v>
      </c>
      <c r="K4" s="209"/>
      <c r="L4" s="64" t="s">
        <v>1732</v>
      </c>
      <c r="M4" s="212" t="s">
        <v>1731</v>
      </c>
      <c r="N4" s="212"/>
      <c r="O4" s="212"/>
      <c r="P4" s="212"/>
      <c r="Q4" s="213"/>
      <c r="R4" s="65"/>
      <c r="S4" s="214" t="s">
        <v>2342</v>
      </c>
      <c r="T4" s="215"/>
      <c r="U4" s="215"/>
      <c r="V4" s="202" t="s">
        <v>217</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1727</v>
      </c>
      <c r="D6" s="198" t="s">
        <v>1730</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91</v>
      </c>
      <c r="K8" s="71" t="s">
        <v>91</v>
      </c>
      <c r="L8" s="71" t="s">
        <v>91</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1729</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1637</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thickBot="1" x14ac:dyDescent="0.25">
      <c r="B21" s="179" t="s">
        <v>1728</v>
      </c>
      <c r="C21" s="180"/>
      <c r="D21" s="180"/>
      <c r="E21" s="180"/>
      <c r="F21" s="180"/>
      <c r="G21" s="180"/>
      <c r="H21" s="180"/>
      <c r="I21" s="180"/>
      <c r="J21" s="180"/>
      <c r="K21" s="180"/>
      <c r="L21" s="180"/>
      <c r="M21" s="181" t="s">
        <v>1727</v>
      </c>
      <c r="N21" s="181"/>
      <c r="O21" s="181" t="s">
        <v>49</v>
      </c>
      <c r="P21" s="181"/>
      <c r="Q21" s="181" t="s">
        <v>65</v>
      </c>
      <c r="R21" s="181"/>
      <c r="S21" s="79" t="s">
        <v>51</v>
      </c>
      <c r="T21" s="79" t="s">
        <v>83</v>
      </c>
      <c r="U21" s="79" t="s">
        <v>83</v>
      </c>
      <c r="V21" s="79" t="str">
        <f>+IF(ISERR(U21/T21*100),"N/A",ROUND(U21/T21*100,2))</f>
        <v>N/A</v>
      </c>
      <c r="W21" s="80" t="str">
        <f>+IF(ISERR(U21/S21*100),"N/A",ROUND(U21/S21*100,2))</f>
        <v>N/A</v>
      </c>
    </row>
    <row r="22" spans="2:27" ht="21.75" customHeight="1" thickTop="1" thickBot="1" x14ac:dyDescent="0.25">
      <c r="B22" s="59" t="s">
        <v>60</v>
      </c>
      <c r="C22" s="60"/>
      <c r="D22" s="60"/>
      <c r="E22" s="60"/>
      <c r="F22" s="60"/>
      <c r="G22" s="60"/>
      <c r="H22" s="61"/>
      <c r="I22" s="61"/>
      <c r="J22" s="61"/>
      <c r="K22" s="61"/>
      <c r="L22" s="61"/>
      <c r="M22" s="61"/>
      <c r="N22" s="61"/>
      <c r="O22" s="61"/>
      <c r="P22" s="61"/>
      <c r="Q22" s="61"/>
      <c r="R22" s="61"/>
      <c r="S22" s="61"/>
      <c r="T22" s="61"/>
      <c r="U22" s="61"/>
      <c r="V22" s="61"/>
      <c r="W22" s="62"/>
      <c r="X22" s="70"/>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81" t="s">
        <v>42</v>
      </c>
      <c r="S23" s="169" t="s">
        <v>43</v>
      </c>
      <c r="T23" s="169"/>
      <c r="U23" s="82" t="s">
        <v>61</v>
      </c>
      <c r="V23" s="170" t="s">
        <v>62</v>
      </c>
      <c r="W23" s="171"/>
    </row>
    <row r="24" spans="2:27" ht="30.75" customHeight="1" thickBot="1" x14ac:dyDescent="0.25">
      <c r="B24" s="166"/>
      <c r="C24" s="167"/>
      <c r="D24" s="167"/>
      <c r="E24" s="167"/>
      <c r="F24" s="167"/>
      <c r="G24" s="167"/>
      <c r="H24" s="167"/>
      <c r="I24" s="167"/>
      <c r="J24" s="167"/>
      <c r="K24" s="167"/>
      <c r="L24" s="167"/>
      <c r="M24" s="167"/>
      <c r="N24" s="167"/>
      <c r="O24" s="167"/>
      <c r="P24" s="167"/>
      <c r="Q24" s="168"/>
      <c r="R24" s="83" t="s">
        <v>63</v>
      </c>
      <c r="S24" s="83" t="s">
        <v>63</v>
      </c>
      <c r="T24" s="83" t="s">
        <v>49</v>
      </c>
      <c r="U24" s="83" t="s">
        <v>63</v>
      </c>
      <c r="V24" s="83" t="s">
        <v>64</v>
      </c>
      <c r="W24" s="84" t="s">
        <v>65</v>
      </c>
      <c r="Y24" s="70"/>
    </row>
    <row r="25" spans="2:27" ht="23.25" customHeight="1" thickBot="1" x14ac:dyDescent="0.25">
      <c r="B25" s="172" t="s">
        <v>66</v>
      </c>
      <c r="C25" s="173"/>
      <c r="D25" s="173"/>
      <c r="E25" s="85" t="s">
        <v>1726</v>
      </c>
      <c r="F25" s="85"/>
      <c r="G25" s="85"/>
      <c r="H25" s="86"/>
      <c r="I25" s="86"/>
      <c r="J25" s="86"/>
      <c r="K25" s="86"/>
      <c r="L25" s="86"/>
      <c r="M25" s="86"/>
      <c r="N25" s="86"/>
      <c r="O25" s="86"/>
      <c r="P25" s="87"/>
      <c r="Q25" s="87"/>
      <c r="R25" s="88" t="s">
        <v>228</v>
      </c>
      <c r="S25" s="88" t="s">
        <v>10</v>
      </c>
      <c r="T25" s="87"/>
      <c r="U25" s="88" t="s">
        <v>1724</v>
      </c>
      <c r="V25" s="87"/>
      <c r="W25" s="89">
        <f>+IF(ISERR(U25/R25*100),"N/A",ROUND(U25/R25*100,2))</f>
        <v>38.89</v>
      </c>
    </row>
    <row r="26" spans="2:27" ht="26.25" customHeight="1" thickBot="1" x14ac:dyDescent="0.25">
      <c r="B26" s="174" t="s">
        <v>69</v>
      </c>
      <c r="C26" s="175"/>
      <c r="D26" s="175"/>
      <c r="E26" s="90" t="s">
        <v>1726</v>
      </c>
      <c r="F26" s="90"/>
      <c r="G26" s="90"/>
      <c r="H26" s="91"/>
      <c r="I26" s="91"/>
      <c r="J26" s="91"/>
      <c r="K26" s="91"/>
      <c r="L26" s="91"/>
      <c r="M26" s="91"/>
      <c r="N26" s="91"/>
      <c r="O26" s="91"/>
      <c r="P26" s="92"/>
      <c r="Q26" s="92"/>
      <c r="R26" s="93" t="s">
        <v>228</v>
      </c>
      <c r="S26" s="93" t="s">
        <v>1725</v>
      </c>
      <c r="T26" s="93">
        <f>+IF(ISERR(S26/R26*100),"N/A",ROUND(S26/R26*100,2))</f>
        <v>43.52</v>
      </c>
      <c r="U26" s="93" t="s">
        <v>1724</v>
      </c>
      <c r="V26" s="93">
        <f>+IF(ISERR(U26/S26*100),"N/A",ROUND(U26/S26*100,2))</f>
        <v>89.36</v>
      </c>
      <c r="W26" s="94">
        <f>+IF(ISERR(U26/R26*100),"N/A",ROUND(U26/R26*100,2))</f>
        <v>38.89</v>
      </c>
    </row>
    <row r="27" spans="2:27" ht="22.5" customHeight="1" thickTop="1" thickBot="1" x14ac:dyDescent="0.25">
      <c r="B27" s="59" t="s">
        <v>71</v>
      </c>
      <c r="C27" s="60"/>
      <c r="D27" s="60"/>
      <c r="E27" s="60"/>
      <c r="F27" s="60"/>
      <c r="G27" s="60"/>
      <c r="H27" s="61"/>
      <c r="I27" s="61"/>
      <c r="J27" s="61"/>
      <c r="K27" s="61"/>
      <c r="L27" s="61"/>
      <c r="M27" s="61"/>
      <c r="N27" s="61"/>
      <c r="O27" s="61"/>
      <c r="P27" s="61"/>
      <c r="Q27" s="61"/>
      <c r="R27" s="61"/>
      <c r="S27" s="61"/>
      <c r="T27" s="61"/>
      <c r="U27" s="61"/>
      <c r="V27" s="61"/>
      <c r="W27" s="62"/>
    </row>
    <row r="28" spans="2:27" ht="37.5" customHeight="1" thickTop="1" x14ac:dyDescent="0.2">
      <c r="B28" s="157" t="s">
        <v>2445</v>
      </c>
      <c r="C28" s="158"/>
      <c r="D28" s="158"/>
      <c r="E28" s="158"/>
      <c r="F28" s="158"/>
      <c r="G28" s="158"/>
      <c r="H28" s="158"/>
      <c r="I28" s="158"/>
      <c r="J28" s="158"/>
      <c r="K28" s="158"/>
      <c r="L28" s="158"/>
      <c r="M28" s="158"/>
      <c r="N28" s="158"/>
      <c r="O28" s="158"/>
      <c r="P28" s="158"/>
      <c r="Q28" s="158"/>
      <c r="R28" s="158"/>
      <c r="S28" s="158"/>
      <c r="T28" s="158"/>
      <c r="U28" s="158"/>
      <c r="V28" s="158"/>
      <c r="W28" s="159"/>
    </row>
    <row r="29" spans="2:27" ht="121.5" customHeight="1" thickBot="1" x14ac:dyDescent="0.2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7" ht="37.5" customHeight="1" thickTop="1" x14ac:dyDescent="0.2">
      <c r="B30" s="157" t="s">
        <v>2446</v>
      </c>
      <c r="C30" s="158"/>
      <c r="D30" s="158"/>
      <c r="E30" s="158"/>
      <c r="F30" s="158"/>
      <c r="G30" s="158"/>
      <c r="H30" s="158"/>
      <c r="I30" s="158"/>
      <c r="J30" s="158"/>
      <c r="K30" s="158"/>
      <c r="L30" s="158"/>
      <c r="M30" s="158"/>
      <c r="N30" s="158"/>
      <c r="O30" s="158"/>
      <c r="P30" s="158"/>
      <c r="Q30" s="158"/>
      <c r="R30" s="158"/>
      <c r="S30" s="158"/>
      <c r="T30" s="158"/>
      <c r="U30" s="158"/>
      <c r="V30" s="158"/>
      <c r="W30" s="159"/>
    </row>
    <row r="31" spans="2:27" ht="1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2447</v>
      </c>
      <c r="C32" s="158"/>
      <c r="D32" s="158"/>
      <c r="E32" s="158"/>
      <c r="F32" s="158"/>
      <c r="G32" s="158"/>
      <c r="H32" s="158"/>
      <c r="I32" s="158"/>
      <c r="J32" s="158"/>
      <c r="K32" s="158"/>
      <c r="L32" s="158"/>
      <c r="M32" s="158"/>
      <c r="N32" s="158"/>
      <c r="O32" s="158"/>
      <c r="P32" s="158"/>
      <c r="Q32" s="158"/>
      <c r="R32" s="158"/>
      <c r="S32" s="158"/>
      <c r="T32" s="158"/>
      <c r="U32" s="158"/>
      <c r="V32" s="158"/>
      <c r="W32" s="159"/>
    </row>
    <row r="33" spans="2:23" ht="15.75" thickBot="1" x14ac:dyDescent="0.25">
      <c r="B33" s="160"/>
      <c r="C33" s="161"/>
      <c r="D33" s="161"/>
      <c r="E33" s="161"/>
      <c r="F33" s="161"/>
      <c r="G33" s="161"/>
      <c r="H33" s="161"/>
      <c r="I33" s="161"/>
      <c r="J33" s="161"/>
      <c r="K33" s="161"/>
      <c r="L33" s="161"/>
      <c r="M33" s="161"/>
      <c r="N33" s="161"/>
      <c r="O33" s="161"/>
      <c r="P33" s="161"/>
      <c r="Q33" s="161"/>
      <c r="R33" s="161"/>
      <c r="S33" s="161"/>
      <c r="T33" s="161"/>
      <c r="U33" s="161"/>
      <c r="V33" s="161"/>
      <c r="W33" s="16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1644</v>
      </c>
      <c r="D4" s="209" t="s">
        <v>1643</v>
      </c>
      <c r="E4" s="209"/>
      <c r="F4" s="209"/>
      <c r="G4" s="209"/>
      <c r="H4" s="210"/>
      <c r="J4" s="211" t="s">
        <v>6</v>
      </c>
      <c r="K4" s="209"/>
      <c r="L4" s="64" t="s">
        <v>1741</v>
      </c>
      <c r="M4" s="212" t="s">
        <v>1740</v>
      </c>
      <c r="N4" s="212"/>
      <c r="O4" s="212"/>
      <c r="P4" s="212"/>
      <c r="Q4" s="213"/>
      <c r="R4" s="65"/>
      <c r="S4" s="214" t="s">
        <v>2342</v>
      </c>
      <c r="T4" s="215"/>
      <c r="U4" s="215"/>
      <c r="V4" s="202" t="s">
        <v>1739</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1727</v>
      </c>
      <c r="D6" s="198" t="s">
        <v>1730</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1709</v>
      </c>
      <c r="D7" s="200" t="s">
        <v>1720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1719</v>
      </c>
      <c r="K8" s="71" t="s">
        <v>1718</v>
      </c>
      <c r="L8" s="71" t="s">
        <v>456</v>
      </c>
      <c r="M8" s="71" t="s">
        <v>1717</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99.75" customHeight="1" thickTop="1" thickBot="1" x14ac:dyDescent="0.25">
      <c r="B10" s="72" t="s">
        <v>22</v>
      </c>
      <c r="C10" s="202" t="s">
        <v>1738</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1637</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1737</v>
      </c>
      <c r="C21" s="180"/>
      <c r="D21" s="180"/>
      <c r="E21" s="180"/>
      <c r="F21" s="180"/>
      <c r="G21" s="180"/>
      <c r="H21" s="180"/>
      <c r="I21" s="180"/>
      <c r="J21" s="180"/>
      <c r="K21" s="180"/>
      <c r="L21" s="180"/>
      <c r="M21" s="181" t="s">
        <v>1727</v>
      </c>
      <c r="N21" s="181"/>
      <c r="O21" s="181" t="s">
        <v>49</v>
      </c>
      <c r="P21" s="181"/>
      <c r="Q21" s="181" t="s">
        <v>164</v>
      </c>
      <c r="R21" s="181"/>
      <c r="S21" s="79" t="s">
        <v>51</v>
      </c>
      <c r="T21" s="79" t="s">
        <v>51</v>
      </c>
      <c r="U21" s="79" t="s">
        <v>51</v>
      </c>
      <c r="V21" s="79">
        <f>+IF(ISERR(U21/T21*100),"N/A",ROUND(U21/T21*100,2))</f>
        <v>100</v>
      </c>
      <c r="W21" s="80">
        <f>+IF(ISERR(U21/S21*100),"N/A",ROUND(U21/S21*100,2))</f>
        <v>100</v>
      </c>
    </row>
    <row r="22" spans="2:27" ht="56.25" customHeight="1" thickBot="1" x14ac:dyDescent="0.25">
      <c r="B22" s="179" t="s">
        <v>1736</v>
      </c>
      <c r="C22" s="180"/>
      <c r="D22" s="180"/>
      <c r="E22" s="180"/>
      <c r="F22" s="180"/>
      <c r="G22" s="180"/>
      <c r="H22" s="180"/>
      <c r="I22" s="180"/>
      <c r="J22" s="180"/>
      <c r="K22" s="180"/>
      <c r="L22" s="180"/>
      <c r="M22" s="181" t="s">
        <v>1709</v>
      </c>
      <c r="N22" s="181"/>
      <c r="O22" s="181" t="s">
        <v>49</v>
      </c>
      <c r="P22" s="181"/>
      <c r="Q22" s="181" t="s">
        <v>65</v>
      </c>
      <c r="R22" s="181"/>
      <c r="S22" s="79" t="s">
        <v>235</v>
      </c>
      <c r="T22" s="79" t="s">
        <v>83</v>
      </c>
      <c r="U22" s="79" t="s">
        <v>83</v>
      </c>
      <c r="V22" s="79" t="str">
        <f>+IF(ISERR(U22/T22*100),"N/A",ROUND(U22/T22*100,2))</f>
        <v>N/A</v>
      </c>
      <c r="W22" s="80" t="str">
        <f>+IF(ISERR(U22/S22*100),"N/A",ROUND(U22/S22*100,2))</f>
        <v>N/A</v>
      </c>
    </row>
    <row r="23" spans="2:27" ht="21.75" customHeight="1" thickTop="1" thickBot="1" x14ac:dyDescent="0.25">
      <c r="B23" s="59" t="s">
        <v>60</v>
      </c>
      <c r="C23" s="60"/>
      <c r="D23" s="60"/>
      <c r="E23" s="60"/>
      <c r="F23" s="60"/>
      <c r="G23" s="60"/>
      <c r="H23" s="61"/>
      <c r="I23" s="61"/>
      <c r="J23" s="61"/>
      <c r="K23" s="61"/>
      <c r="L23" s="61"/>
      <c r="M23" s="61"/>
      <c r="N23" s="61"/>
      <c r="O23" s="61"/>
      <c r="P23" s="61"/>
      <c r="Q23" s="61"/>
      <c r="R23" s="61"/>
      <c r="S23" s="61"/>
      <c r="T23" s="61"/>
      <c r="U23" s="61"/>
      <c r="V23" s="61"/>
      <c r="W23" s="62"/>
      <c r="X23" s="70"/>
    </row>
    <row r="24" spans="2:27" ht="29.25" customHeight="1" thickTop="1" thickBot="1" x14ac:dyDescent="0.25">
      <c r="B24" s="163" t="s">
        <v>2650</v>
      </c>
      <c r="C24" s="164"/>
      <c r="D24" s="164"/>
      <c r="E24" s="164"/>
      <c r="F24" s="164"/>
      <c r="G24" s="164"/>
      <c r="H24" s="164"/>
      <c r="I24" s="164"/>
      <c r="J24" s="164"/>
      <c r="K24" s="164"/>
      <c r="L24" s="164"/>
      <c r="M24" s="164"/>
      <c r="N24" s="164"/>
      <c r="O24" s="164"/>
      <c r="P24" s="164"/>
      <c r="Q24" s="165"/>
      <c r="R24" s="81" t="s">
        <v>42</v>
      </c>
      <c r="S24" s="169" t="s">
        <v>43</v>
      </c>
      <c r="T24" s="169"/>
      <c r="U24" s="82" t="s">
        <v>61</v>
      </c>
      <c r="V24" s="170" t="s">
        <v>62</v>
      </c>
      <c r="W24" s="171"/>
    </row>
    <row r="25" spans="2:27" ht="30.75" customHeight="1" thickBot="1" x14ac:dyDescent="0.25">
      <c r="B25" s="166"/>
      <c r="C25" s="167"/>
      <c r="D25" s="167"/>
      <c r="E25" s="167"/>
      <c r="F25" s="167"/>
      <c r="G25" s="167"/>
      <c r="H25" s="167"/>
      <c r="I25" s="167"/>
      <c r="J25" s="167"/>
      <c r="K25" s="167"/>
      <c r="L25" s="167"/>
      <c r="M25" s="167"/>
      <c r="N25" s="167"/>
      <c r="O25" s="167"/>
      <c r="P25" s="167"/>
      <c r="Q25" s="168"/>
      <c r="R25" s="83" t="s">
        <v>63</v>
      </c>
      <c r="S25" s="83" t="s">
        <v>63</v>
      </c>
      <c r="T25" s="83" t="s">
        <v>49</v>
      </c>
      <c r="U25" s="83" t="s">
        <v>63</v>
      </c>
      <c r="V25" s="83" t="s">
        <v>64</v>
      </c>
      <c r="W25" s="84" t="s">
        <v>65</v>
      </c>
      <c r="Y25" s="70"/>
    </row>
    <row r="26" spans="2:27" ht="23.25" customHeight="1" thickBot="1" x14ac:dyDescent="0.25">
      <c r="B26" s="172" t="s">
        <v>66</v>
      </c>
      <c r="C26" s="173"/>
      <c r="D26" s="173"/>
      <c r="E26" s="85" t="s">
        <v>1726</v>
      </c>
      <c r="F26" s="85"/>
      <c r="G26" s="85"/>
      <c r="H26" s="86"/>
      <c r="I26" s="86"/>
      <c r="J26" s="86"/>
      <c r="K26" s="86"/>
      <c r="L26" s="86"/>
      <c r="M26" s="86"/>
      <c r="N26" s="86"/>
      <c r="O26" s="86"/>
      <c r="P26" s="87"/>
      <c r="Q26" s="87"/>
      <c r="R26" s="88" t="s">
        <v>1735</v>
      </c>
      <c r="S26" s="88" t="s">
        <v>10</v>
      </c>
      <c r="T26" s="87"/>
      <c r="U26" s="88" t="s">
        <v>129</v>
      </c>
      <c r="V26" s="87"/>
      <c r="W26" s="89">
        <f>+IF(ISERR(U26/R26*100),"N/A",ROUND(U26/R26*100,2))</f>
        <v>0</v>
      </c>
    </row>
    <row r="27" spans="2:27" ht="26.25" customHeight="1" x14ac:dyDescent="0.2">
      <c r="B27" s="174" t="s">
        <v>69</v>
      </c>
      <c r="C27" s="175"/>
      <c r="D27" s="175"/>
      <c r="E27" s="90" t="s">
        <v>1726</v>
      </c>
      <c r="F27" s="90"/>
      <c r="G27" s="90"/>
      <c r="H27" s="91"/>
      <c r="I27" s="91"/>
      <c r="J27" s="91"/>
      <c r="K27" s="91"/>
      <c r="L27" s="91"/>
      <c r="M27" s="91"/>
      <c r="N27" s="91"/>
      <c r="O27" s="91"/>
      <c r="P27" s="92"/>
      <c r="Q27" s="92"/>
      <c r="R27" s="93" t="s">
        <v>1735</v>
      </c>
      <c r="S27" s="93" t="s">
        <v>1735</v>
      </c>
      <c r="T27" s="93">
        <f>+IF(ISERR(S27/R27*100),"N/A",ROUND(S27/R27*100,2))</f>
        <v>100</v>
      </c>
      <c r="U27" s="93" t="s">
        <v>129</v>
      </c>
      <c r="V27" s="93">
        <f>+IF(ISERR(U27/S27*100),"N/A",ROUND(U27/S27*100,2))</f>
        <v>0</v>
      </c>
      <c r="W27" s="94">
        <f>+IF(ISERR(U27/R27*100),"N/A",ROUND(U27/R27*100,2))</f>
        <v>0</v>
      </c>
    </row>
    <row r="28" spans="2:27" ht="23.25" customHeight="1" thickBot="1" x14ac:dyDescent="0.25">
      <c r="B28" s="172" t="s">
        <v>66</v>
      </c>
      <c r="C28" s="173"/>
      <c r="D28" s="173"/>
      <c r="E28" s="85" t="s">
        <v>1708</v>
      </c>
      <c r="F28" s="85"/>
      <c r="G28" s="85"/>
      <c r="H28" s="86"/>
      <c r="I28" s="86"/>
      <c r="J28" s="86"/>
      <c r="K28" s="86"/>
      <c r="L28" s="86"/>
      <c r="M28" s="86"/>
      <c r="N28" s="86"/>
      <c r="O28" s="86"/>
      <c r="P28" s="87"/>
      <c r="Q28" s="87"/>
      <c r="R28" s="88" t="s">
        <v>1734</v>
      </c>
      <c r="S28" s="88" t="s">
        <v>10</v>
      </c>
      <c r="T28" s="87"/>
      <c r="U28" s="88" t="s">
        <v>115</v>
      </c>
      <c r="V28" s="87"/>
      <c r="W28" s="89">
        <f>+IF(ISERR(U28/R28*100),"N/A",ROUND(U28/R28*100,2))</f>
        <v>30.61</v>
      </c>
    </row>
    <row r="29" spans="2:27" ht="26.25" customHeight="1" thickBot="1" x14ac:dyDescent="0.25">
      <c r="B29" s="174" t="s">
        <v>69</v>
      </c>
      <c r="C29" s="175"/>
      <c r="D29" s="175"/>
      <c r="E29" s="90" t="s">
        <v>1708</v>
      </c>
      <c r="F29" s="90"/>
      <c r="G29" s="90"/>
      <c r="H29" s="91"/>
      <c r="I29" s="91"/>
      <c r="J29" s="91"/>
      <c r="K29" s="91"/>
      <c r="L29" s="91"/>
      <c r="M29" s="91"/>
      <c r="N29" s="91"/>
      <c r="O29" s="91"/>
      <c r="P29" s="92"/>
      <c r="Q29" s="92"/>
      <c r="R29" s="93" t="s">
        <v>1734</v>
      </c>
      <c r="S29" s="93" t="s">
        <v>1733</v>
      </c>
      <c r="T29" s="93">
        <f>+IF(ISERR(S29/R29*100),"N/A",ROUND(S29/R29*100,2))</f>
        <v>35.369999999999997</v>
      </c>
      <c r="U29" s="93" t="s">
        <v>115</v>
      </c>
      <c r="V29" s="93">
        <f>+IF(ISERR(U29/S29*100),"N/A",ROUND(U29/S29*100,2))</f>
        <v>86.54</v>
      </c>
      <c r="W29" s="94">
        <f>+IF(ISERR(U29/R29*100),"N/A",ROUND(U29/R29*100,2))</f>
        <v>30.61</v>
      </c>
    </row>
    <row r="30" spans="2:27" ht="22.5" customHeight="1" thickTop="1" thickBot="1" x14ac:dyDescent="0.25">
      <c r="B30" s="59" t="s">
        <v>71</v>
      </c>
      <c r="C30" s="60"/>
      <c r="D30" s="60"/>
      <c r="E30" s="60"/>
      <c r="F30" s="60"/>
      <c r="G30" s="60"/>
      <c r="H30" s="61"/>
      <c r="I30" s="61"/>
      <c r="J30" s="61"/>
      <c r="K30" s="61"/>
      <c r="L30" s="61"/>
      <c r="M30" s="61"/>
      <c r="N30" s="61"/>
      <c r="O30" s="61"/>
      <c r="P30" s="61"/>
      <c r="Q30" s="61"/>
      <c r="R30" s="61"/>
      <c r="S30" s="61"/>
      <c r="T30" s="61"/>
      <c r="U30" s="61"/>
      <c r="V30" s="61"/>
      <c r="W30" s="62"/>
    </row>
    <row r="31" spans="2:27" ht="37.5" customHeight="1" thickTop="1" x14ac:dyDescent="0.2">
      <c r="B31" s="157" t="s">
        <v>2442</v>
      </c>
      <c r="C31" s="158"/>
      <c r="D31" s="158"/>
      <c r="E31" s="158"/>
      <c r="F31" s="158"/>
      <c r="G31" s="158"/>
      <c r="H31" s="158"/>
      <c r="I31" s="158"/>
      <c r="J31" s="158"/>
      <c r="K31" s="158"/>
      <c r="L31" s="158"/>
      <c r="M31" s="158"/>
      <c r="N31" s="158"/>
      <c r="O31" s="158"/>
      <c r="P31" s="158"/>
      <c r="Q31" s="158"/>
      <c r="R31" s="158"/>
      <c r="S31" s="158"/>
      <c r="T31" s="158"/>
      <c r="U31" s="158"/>
      <c r="V31" s="158"/>
      <c r="W31" s="159"/>
    </row>
    <row r="32" spans="2:27" ht="199.5" customHeight="1" thickBot="1" x14ac:dyDescent="0.25">
      <c r="B32" s="176"/>
      <c r="C32" s="177"/>
      <c r="D32" s="177"/>
      <c r="E32" s="177"/>
      <c r="F32" s="177"/>
      <c r="G32" s="177"/>
      <c r="H32" s="177"/>
      <c r="I32" s="177"/>
      <c r="J32" s="177"/>
      <c r="K32" s="177"/>
      <c r="L32" s="177"/>
      <c r="M32" s="177"/>
      <c r="N32" s="177"/>
      <c r="O32" s="177"/>
      <c r="P32" s="177"/>
      <c r="Q32" s="177"/>
      <c r="R32" s="177"/>
      <c r="S32" s="177"/>
      <c r="T32" s="177"/>
      <c r="U32" s="177"/>
      <c r="V32" s="177"/>
      <c r="W32" s="178"/>
    </row>
    <row r="33" spans="2:23" ht="37.5" customHeight="1" thickTop="1" x14ac:dyDescent="0.2">
      <c r="B33" s="157" t="s">
        <v>2443</v>
      </c>
      <c r="C33" s="158"/>
      <c r="D33" s="158"/>
      <c r="E33" s="158"/>
      <c r="F33" s="158"/>
      <c r="G33" s="158"/>
      <c r="H33" s="158"/>
      <c r="I33" s="158"/>
      <c r="J33" s="158"/>
      <c r="K33" s="158"/>
      <c r="L33" s="158"/>
      <c r="M33" s="158"/>
      <c r="N33" s="158"/>
      <c r="O33" s="158"/>
      <c r="P33" s="158"/>
      <c r="Q33" s="158"/>
      <c r="R33" s="158"/>
      <c r="S33" s="158"/>
      <c r="T33" s="158"/>
      <c r="U33" s="158"/>
      <c r="V33" s="158"/>
      <c r="W33" s="159"/>
    </row>
    <row r="34" spans="2:23" ht="50.25" customHeight="1" thickBot="1" x14ac:dyDescent="0.25">
      <c r="B34" s="176"/>
      <c r="C34" s="177"/>
      <c r="D34" s="177"/>
      <c r="E34" s="177"/>
      <c r="F34" s="177"/>
      <c r="G34" s="177"/>
      <c r="H34" s="177"/>
      <c r="I34" s="177"/>
      <c r="J34" s="177"/>
      <c r="K34" s="177"/>
      <c r="L34" s="177"/>
      <c r="M34" s="177"/>
      <c r="N34" s="177"/>
      <c r="O34" s="177"/>
      <c r="P34" s="177"/>
      <c r="Q34" s="177"/>
      <c r="R34" s="177"/>
      <c r="S34" s="177"/>
      <c r="T34" s="177"/>
      <c r="U34" s="177"/>
      <c r="V34" s="177"/>
      <c r="W34" s="178"/>
    </row>
    <row r="35" spans="2:23" ht="37.5" customHeight="1" thickTop="1" x14ac:dyDescent="0.2">
      <c r="B35" s="157" t="s">
        <v>2444</v>
      </c>
      <c r="C35" s="158"/>
      <c r="D35" s="158"/>
      <c r="E35" s="158"/>
      <c r="F35" s="158"/>
      <c r="G35" s="158"/>
      <c r="H35" s="158"/>
      <c r="I35" s="158"/>
      <c r="J35" s="158"/>
      <c r="K35" s="158"/>
      <c r="L35" s="158"/>
      <c r="M35" s="158"/>
      <c r="N35" s="158"/>
      <c r="O35" s="158"/>
      <c r="P35" s="158"/>
      <c r="Q35" s="158"/>
      <c r="R35" s="158"/>
      <c r="S35" s="158"/>
      <c r="T35" s="158"/>
      <c r="U35" s="158"/>
      <c r="V35" s="158"/>
      <c r="W35" s="159"/>
    </row>
    <row r="36" spans="2:23" ht="141.75" customHeight="1" thickBot="1" x14ac:dyDescent="0.25">
      <c r="B36" s="160"/>
      <c r="C36" s="161"/>
      <c r="D36" s="161"/>
      <c r="E36" s="161"/>
      <c r="F36" s="161"/>
      <c r="G36" s="161"/>
      <c r="H36" s="161"/>
      <c r="I36" s="161"/>
      <c r="J36" s="161"/>
      <c r="K36" s="161"/>
      <c r="L36" s="161"/>
      <c r="M36" s="161"/>
      <c r="N36" s="161"/>
      <c r="O36" s="161"/>
      <c r="P36" s="161"/>
      <c r="Q36" s="161"/>
      <c r="R36" s="161"/>
      <c r="S36" s="161"/>
      <c r="T36" s="161"/>
      <c r="U36" s="161"/>
      <c r="V36" s="161"/>
      <c r="W36" s="162"/>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4"/>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104.25" customHeight="1" thickTop="1" thickBot="1" x14ac:dyDescent="0.25">
      <c r="B4" s="63" t="s">
        <v>3</v>
      </c>
      <c r="C4" s="64" t="s">
        <v>1773</v>
      </c>
      <c r="D4" s="209" t="s">
        <v>1772</v>
      </c>
      <c r="E4" s="209"/>
      <c r="F4" s="209"/>
      <c r="G4" s="209"/>
      <c r="H4" s="210"/>
      <c r="J4" s="211" t="s">
        <v>6</v>
      </c>
      <c r="K4" s="209"/>
      <c r="L4" s="64" t="s">
        <v>1771</v>
      </c>
      <c r="M4" s="212" t="s">
        <v>1770</v>
      </c>
      <c r="N4" s="212"/>
      <c r="O4" s="212"/>
      <c r="P4" s="212"/>
      <c r="Q4" s="213"/>
      <c r="R4" s="65"/>
      <c r="S4" s="214" t="s">
        <v>2342</v>
      </c>
      <c r="T4" s="215"/>
      <c r="U4" s="215"/>
      <c r="V4" s="202" t="s">
        <v>1769</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1727</v>
      </c>
      <c r="D6" s="198" t="s">
        <v>1768</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91</v>
      </c>
      <c r="K8" s="71" t="s">
        <v>91</v>
      </c>
      <c r="L8" s="71" t="s">
        <v>1767</v>
      </c>
      <c r="M8" s="71" t="s">
        <v>1766</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182.25" customHeight="1" thickTop="1" thickBot="1" x14ac:dyDescent="0.25">
      <c r="B10" s="72" t="s">
        <v>22</v>
      </c>
      <c r="C10" s="202" t="s">
        <v>1765</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1764</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1763</v>
      </c>
      <c r="C21" s="180"/>
      <c r="D21" s="180"/>
      <c r="E21" s="180"/>
      <c r="F21" s="180"/>
      <c r="G21" s="180"/>
      <c r="H21" s="180"/>
      <c r="I21" s="180"/>
      <c r="J21" s="180"/>
      <c r="K21" s="180"/>
      <c r="L21" s="180"/>
      <c r="M21" s="181" t="s">
        <v>1727</v>
      </c>
      <c r="N21" s="181"/>
      <c r="O21" s="181" t="s">
        <v>49</v>
      </c>
      <c r="P21" s="181"/>
      <c r="Q21" s="181" t="s">
        <v>65</v>
      </c>
      <c r="R21" s="181"/>
      <c r="S21" s="79" t="s">
        <v>51</v>
      </c>
      <c r="T21" s="79" t="s">
        <v>83</v>
      </c>
      <c r="U21" s="79" t="s">
        <v>83</v>
      </c>
      <c r="V21" s="79" t="str">
        <f t="shared" ref="V21:V32" si="0">+IF(ISERR(U21/T21*100),"N/A",ROUND(U21/T21*100,2))</f>
        <v>N/A</v>
      </c>
      <c r="W21" s="80" t="str">
        <f t="shared" ref="W21:W32" si="1">+IF(ISERR(U21/S21*100),"N/A",ROUND(U21/S21*100,2))</f>
        <v>N/A</v>
      </c>
    </row>
    <row r="22" spans="2:27" ht="56.25" customHeight="1" x14ac:dyDescent="0.2">
      <c r="B22" s="179" t="s">
        <v>1762</v>
      </c>
      <c r="C22" s="180"/>
      <c r="D22" s="180"/>
      <c r="E22" s="180"/>
      <c r="F22" s="180"/>
      <c r="G22" s="180"/>
      <c r="H22" s="180"/>
      <c r="I22" s="180"/>
      <c r="J22" s="180"/>
      <c r="K22" s="180"/>
      <c r="L22" s="180"/>
      <c r="M22" s="181" t="s">
        <v>1727</v>
      </c>
      <c r="N22" s="181"/>
      <c r="O22" s="181" t="s">
        <v>49</v>
      </c>
      <c r="P22" s="181"/>
      <c r="Q22" s="181" t="s">
        <v>65</v>
      </c>
      <c r="R22" s="181"/>
      <c r="S22" s="79" t="s">
        <v>51</v>
      </c>
      <c r="T22" s="79" t="s">
        <v>83</v>
      </c>
      <c r="U22" s="79" t="s">
        <v>83</v>
      </c>
      <c r="V22" s="79" t="str">
        <f t="shared" si="0"/>
        <v>N/A</v>
      </c>
      <c r="W22" s="80" t="str">
        <f t="shared" si="1"/>
        <v>N/A</v>
      </c>
    </row>
    <row r="23" spans="2:27" ht="56.25" customHeight="1" x14ac:dyDescent="0.2">
      <c r="B23" s="179" t="s">
        <v>1761</v>
      </c>
      <c r="C23" s="180"/>
      <c r="D23" s="180"/>
      <c r="E23" s="180"/>
      <c r="F23" s="180"/>
      <c r="G23" s="180"/>
      <c r="H23" s="180"/>
      <c r="I23" s="180"/>
      <c r="J23" s="180"/>
      <c r="K23" s="180"/>
      <c r="L23" s="180"/>
      <c r="M23" s="181" t="s">
        <v>1727</v>
      </c>
      <c r="N23" s="181"/>
      <c r="O23" s="181" t="s">
        <v>49</v>
      </c>
      <c r="P23" s="181"/>
      <c r="Q23" s="181" t="s">
        <v>164</v>
      </c>
      <c r="R23" s="181"/>
      <c r="S23" s="79" t="s">
        <v>51</v>
      </c>
      <c r="T23" s="79" t="s">
        <v>51</v>
      </c>
      <c r="U23" s="79" t="s">
        <v>51</v>
      </c>
      <c r="V23" s="79">
        <f t="shared" si="0"/>
        <v>100</v>
      </c>
      <c r="W23" s="80">
        <f t="shared" si="1"/>
        <v>100</v>
      </c>
    </row>
    <row r="24" spans="2:27" ht="56.25" customHeight="1" x14ac:dyDescent="0.2">
      <c r="B24" s="179" t="s">
        <v>1760</v>
      </c>
      <c r="C24" s="180"/>
      <c r="D24" s="180"/>
      <c r="E24" s="180"/>
      <c r="F24" s="180"/>
      <c r="G24" s="180"/>
      <c r="H24" s="180"/>
      <c r="I24" s="180"/>
      <c r="J24" s="180"/>
      <c r="K24" s="180"/>
      <c r="L24" s="180"/>
      <c r="M24" s="181" t="s">
        <v>1727</v>
      </c>
      <c r="N24" s="181"/>
      <c r="O24" s="181" t="s">
        <v>49</v>
      </c>
      <c r="P24" s="181"/>
      <c r="Q24" s="181" t="s">
        <v>50</v>
      </c>
      <c r="R24" s="181"/>
      <c r="S24" s="79" t="s">
        <v>51</v>
      </c>
      <c r="T24" s="79" t="s">
        <v>51</v>
      </c>
      <c r="U24" s="79" t="s">
        <v>1753</v>
      </c>
      <c r="V24" s="79">
        <f t="shared" si="0"/>
        <v>101.75</v>
      </c>
      <c r="W24" s="80">
        <f t="shared" si="1"/>
        <v>101.75</v>
      </c>
    </row>
    <row r="25" spans="2:27" ht="56.25" customHeight="1" x14ac:dyDescent="0.2">
      <c r="B25" s="179" t="s">
        <v>1759</v>
      </c>
      <c r="C25" s="180"/>
      <c r="D25" s="180"/>
      <c r="E25" s="180"/>
      <c r="F25" s="180"/>
      <c r="G25" s="180"/>
      <c r="H25" s="180"/>
      <c r="I25" s="180"/>
      <c r="J25" s="180"/>
      <c r="K25" s="180"/>
      <c r="L25" s="180"/>
      <c r="M25" s="181" t="s">
        <v>1727</v>
      </c>
      <c r="N25" s="181"/>
      <c r="O25" s="181" t="s">
        <v>49</v>
      </c>
      <c r="P25" s="181"/>
      <c r="Q25" s="181" t="s">
        <v>164</v>
      </c>
      <c r="R25" s="181"/>
      <c r="S25" s="79" t="s">
        <v>51</v>
      </c>
      <c r="T25" s="79" t="s">
        <v>1758</v>
      </c>
      <c r="U25" s="79" t="s">
        <v>1746</v>
      </c>
      <c r="V25" s="79">
        <f t="shared" si="0"/>
        <v>90.53</v>
      </c>
      <c r="W25" s="80">
        <f t="shared" si="1"/>
        <v>70.069999999999993</v>
      </c>
    </row>
    <row r="26" spans="2:27" ht="56.25" customHeight="1" x14ac:dyDescent="0.2">
      <c r="B26" s="179" t="s">
        <v>1757</v>
      </c>
      <c r="C26" s="180"/>
      <c r="D26" s="180"/>
      <c r="E26" s="180"/>
      <c r="F26" s="180"/>
      <c r="G26" s="180"/>
      <c r="H26" s="180"/>
      <c r="I26" s="180"/>
      <c r="J26" s="180"/>
      <c r="K26" s="180"/>
      <c r="L26" s="180"/>
      <c r="M26" s="181" t="s">
        <v>1727</v>
      </c>
      <c r="N26" s="181"/>
      <c r="O26" s="181" t="s">
        <v>49</v>
      </c>
      <c r="P26" s="181"/>
      <c r="Q26" s="181" t="s">
        <v>50</v>
      </c>
      <c r="R26" s="181"/>
      <c r="S26" s="79" t="s">
        <v>51</v>
      </c>
      <c r="T26" s="79" t="s">
        <v>51</v>
      </c>
      <c r="U26" s="79" t="s">
        <v>51</v>
      </c>
      <c r="V26" s="79">
        <f t="shared" si="0"/>
        <v>100</v>
      </c>
      <c r="W26" s="80">
        <f t="shared" si="1"/>
        <v>100</v>
      </c>
    </row>
    <row r="27" spans="2:27" ht="56.25" customHeight="1" x14ac:dyDescent="0.2">
      <c r="B27" s="179" t="s">
        <v>1756</v>
      </c>
      <c r="C27" s="180"/>
      <c r="D27" s="180"/>
      <c r="E27" s="180"/>
      <c r="F27" s="180"/>
      <c r="G27" s="180"/>
      <c r="H27" s="180"/>
      <c r="I27" s="180"/>
      <c r="J27" s="180"/>
      <c r="K27" s="180"/>
      <c r="L27" s="180"/>
      <c r="M27" s="181" t="s">
        <v>1727</v>
      </c>
      <c r="N27" s="181"/>
      <c r="O27" s="181" t="s">
        <v>49</v>
      </c>
      <c r="P27" s="181"/>
      <c r="Q27" s="181" t="s">
        <v>50</v>
      </c>
      <c r="R27" s="181"/>
      <c r="S27" s="79" t="s">
        <v>51</v>
      </c>
      <c r="T27" s="79" t="s">
        <v>51</v>
      </c>
      <c r="U27" s="79" t="s">
        <v>51</v>
      </c>
      <c r="V27" s="79">
        <f t="shared" si="0"/>
        <v>100</v>
      </c>
      <c r="W27" s="80">
        <f t="shared" si="1"/>
        <v>100</v>
      </c>
    </row>
    <row r="28" spans="2:27" ht="56.25" customHeight="1" x14ac:dyDescent="0.2">
      <c r="B28" s="179" t="s">
        <v>1755</v>
      </c>
      <c r="C28" s="180"/>
      <c r="D28" s="180"/>
      <c r="E28" s="180"/>
      <c r="F28" s="180"/>
      <c r="G28" s="180"/>
      <c r="H28" s="180"/>
      <c r="I28" s="180"/>
      <c r="J28" s="180"/>
      <c r="K28" s="180"/>
      <c r="L28" s="180"/>
      <c r="M28" s="181" t="s">
        <v>1727</v>
      </c>
      <c r="N28" s="181"/>
      <c r="O28" s="181" t="s">
        <v>49</v>
      </c>
      <c r="P28" s="181"/>
      <c r="Q28" s="181" t="s">
        <v>65</v>
      </c>
      <c r="R28" s="181"/>
      <c r="S28" s="79" t="s">
        <v>51</v>
      </c>
      <c r="T28" s="79" t="s">
        <v>83</v>
      </c>
      <c r="U28" s="79" t="s">
        <v>83</v>
      </c>
      <c r="V28" s="79" t="str">
        <f t="shared" si="0"/>
        <v>N/A</v>
      </c>
      <c r="W28" s="80" t="str">
        <f t="shared" si="1"/>
        <v>N/A</v>
      </c>
    </row>
    <row r="29" spans="2:27" ht="56.25" customHeight="1" x14ac:dyDescent="0.2">
      <c r="B29" s="179" t="s">
        <v>1754</v>
      </c>
      <c r="C29" s="180"/>
      <c r="D29" s="180"/>
      <c r="E29" s="180"/>
      <c r="F29" s="180"/>
      <c r="G29" s="180"/>
      <c r="H29" s="180"/>
      <c r="I29" s="180"/>
      <c r="J29" s="180"/>
      <c r="K29" s="180"/>
      <c r="L29" s="180"/>
      <c r="M29" s="181" t="s">
        <v>1727</v>
      </c>
      <c r="N29" s="181"/>
      <c r="O29" s="181" t="s">
        <v>49</v>
      </c>
      <c r="P29" s="181"/>
      <c r="Q29" s="181" t="s">
        <v>50</v>
      </c>
      <c r="R29" s="181"/>
      <c r="S29" s="79" t="s">
        <v>51</v>
      </c>
      <c r="T29" s="79" t="s">
        <v>51</v>
      </c>
      <c r="U29" s="79" t="s">
        <v>1753</v>
      </c>
      <c r="V29" s="79">
        <f t="shared" si="0"/>
        <v>101.75</v>
      </c>
      <c r="W29" s="80">
        <f t="shared" si="1"/>
        <v>101.75</v>
      </c>
    </row>
    <row r="30" spans="2:27" ht="56.25" customHeight="1" x14ac:dyDescent="0.2">
      <c r="B30" s="179" t="s">
        <v>1752</v>
      </c>
      <c r="C30" s="180"/>
      <c r="D30" s="180"/>
      <c r="E30" s="180"/>
      <c r="F30" s="180"/>
      <c r="G30" s="180"/>
      <c r="H30" s="180"/>
      <c r="I30" s="180"/>
      <c r="J30" s="180"/>
      <c r="K30" s="180"/>
      <c r="L30" s="180"/>
      <c r="M30" s="181" t="s">
        <v>1727</v>
      </c>
      <c r="N30" s="181"/>
      <c r="O30" s="181" t="s">
        <v>49</v>
      </c>
      <c r="P30" s="181"/>
      <c r="Q30" s="181" t="s">
        <v>50</v>
      </c>
      <c r="R30" s="181"/>
      <c r="S30" s="79" t="s">
        <v>51</v>
      </c>
      <c r="T30" s="79" t="s">
        <v>51</v>
      </c>
      <c r="U30" s="79" t="s">
        <v>51</v>
      </c>
      <c r="V30" s="79">
        <f t="shared" si="0"/>
        <v>100</v>
      </c>
      <c r="W30" s="80">
        <f t="shared" si="1"/>
        <v>100</v>
      </c>
    </row>
    <row r="31" spans="2:27" ht="56.25" customHeight="1" x14ac:dyDescent="0.2">
      <c r="B31" s="179" t="s">
        <v>1751</v>
      </c>
      <c r="C31" s="180"/>
      <c r="D31" s="180"/>
      <c r="E31" s="180"/>
      <c r="F31" s="180"/>
      <c r="G31" s="180"/>
      <c r="H31" s="180"/>
      <c r="I31" s="180"/>
      <c r="J31" s="180"/>
      <c r="K31" s="180"/>
      <c r="L31" s="180"/>
      <c r="M31" s="181" t="s">
        <v>1727</v>
      </c>
      <c r="N31" s="181"/>
      <c r="O31" s="181" t="s">
        <v>49</v>
      </c>
      <c r="P31" s="181"/>
      <c r="Q31" s="181" t="s">
        <v>50</v>
      </c>
      <c r="R31" s="181"/>
      <c r="S31" s="79" t="s">
        <v>51</v>
      </c>
      <c r="T31" s="79" t="s">
        <v>51</v>
      </c>
      <c r="U31" s="79" t="s">
        <v>1750</v>
      </c>
      <c r="V31" s="79">
        <f t="shared" si="0"/>
        <v>92</v>
      </c>
      <c r="W31" s="80">
        <f t="shared" si="1"/>
        <v>92</v>
      </c>
    </row>
    <row r="32" spans="2:27" ht="56.25" customHeight="1" thickBot="1" x14ac:dyDescent="0.25">
      <c r="B32" s="179" t="s">
        <v>1749</v>
      </c>
      <c r="C32" s="180"/>
      <c r="D32" s="180"/>
      <c r="E32" s="180"/>
      <c r="F32" s="180"/>
      <c r="G32" s="180"/>
      <c r="H32" s="180"/>
      <c r="I32" s="180"/>
      <c r="J32" s="180"/>
      <c r="K32" s="180"/>
      <c r="L32" s="180"/>
      <c r="M32" s="181" t="s">
        <v>1727</v>
      </c>
      <c r="N32" s="181"/>
      <c r="O32" s="181" t="s">
        <v>49</v>
      </c>
      <c r="P32" s="181"/>
      <c r="Q32" s="181" t="s">
        <v>50</v>
      </c>
      <c r="R32" s="181"/>
      <c r="S32" s="79" t="s">
        <v>1748</v>
      </c>
      <c r="T32" s="79" t="s">
        <v>1747</v>
      </c>
      <c r="U32" s="79" t="s">
        <v>1746</v>
      </c>
      <c r="V32" s="79">
        <f t="shared" si="0"/>
        <v>90.59</v>
      </c>
      <c r="W32" s="80">
        <f t="shared" si="1"/>
        <v>73.680000000000007</v>
      </c>
    </row>
    <row r="33" spans="2:25" ht="21.75" customHeight="1" thickTop="1" thickBot="1" x14ac:dyDescent="0.25">
      <c r="B33" s="59" t="s">
        <v>60</v>
      </c>
      <c r="C33" s="60"/>
      <c r="D33" s="60"/>
      <c r="E33" s="60"/>
      <c r="F33" s="60"/>
      <c r="G33" s="60"/>
      <c r="H33" s="61"/>
      <c r="I33" s="61"/>
      <c r="J33" s="61"/>
      <c r="K33" s="61"/>
      <c r="L33" s="61"/>
      <c r="M33" s="61"/>
      <c r="N33" s="61"/>
      <c r="O33" s="61"/>
      <c r="P33" s="61"/>
      <c r="Q33" s="61"/>
      <c r="R33" s="61"/>
      <c r="S33" s="61"/>
      <c r="T33" s="61"/>
      <c r="U33" s="61"/>
      <c r="V33" s="61"/>
      <c r="W33" s="62"/>
      <c r="X33" s="70"/>
    </row>
    <row r="34" spans="2:25" ht="29.25" customHeight="1" thickTop="1" thickBot="1" x14ac:dyDescent="0.25">
      <c r="B34" s="163" t="s">
        <v>2650</v>
      </c>
      <c r="C34" s="164"/>
      <c r="D34" s="164"/>
      <c r="E34" s="164"/>
      <c r="F34" s="164"/>
      <c r="G34" s="164"/>
      <c r="H34" s="164"/>
      <c r="I34" s="164"/>
      <c r="J34" s="164"/>
      <c r="K34" s="164"/>
      <c r="L34" s="164"/>
      <c r="M34" s="164"/>
      <c r="N34" s="164"/>
      <c r="O34" s="164"/>
      <c r="P34" s="164"/>
      <c r="Q34" s="165"/>
      <c r="R34" s="81" t="s">
        <v>42</v>
      </c>
      <c r="S34" s="169" t="s">
        <v>43</v>
      </c>
      <c r="T34" s="169"/>
      <c r="U34" s="82" t="s">
        <v>61</v>
      </c>
      <c r="V34" s="170" t="s">
        <v>62</v>
      </c>
      <c r="W34" s="171"/>
    </row>
    <row r="35" spans="2:25" ht="30.75" customHeight="1" thickBot="1" x14ac:dyDescent="0.25">
      <c r="B35" s="166"/>
      <c r="C35" s="167"/>
      <c r="D35" s="167"/>
      <c r="E35" s="167"/>
      <c r="F35" s="167"/>
      <c r="G35" s="167"/>
      <c r="H35" s="167"/>
      <c r="I35" s="167"/>
      <c r="J35" s="167"/>
      <c r="K35" s="167"/>
      <c r="L35" s="167"/>
      <c r="M35" s="167"/>
      <c r="N35" s="167"/>
      <c r="O35" s="167"/>
      <c r="P35" s="167"/>
      <c r="Q35" s="168"/>
      <c r="R35" s="83" t="s">
        <v>63</v>
      </c>
      <c r="S35" s="83" t="s">
        <v>63</v>
      </c>
      <c r="T35" s="83" t="s">
        <v>49</v>
      </c>
      <c r="U35" s="83" t="s">
        <v>63</v>
      </c>
      <c r="V35" s="83" t="s">
        <v>64</v>
      </c>
      <c r="W35" s="84" t="s">
        <v>65</v>
      </c>
      <c r="Y35" s="70"/>
    </row>
    <row r="36" spans="2:25" ht="23.25" customHeight="1" thickBot="1" x14ac:dyDescent="0.25">
      <c r="B36" s="172" t="s">
        <v>66</v>
      </c>
      <c r="C36" s="173"/>
      <c r="D36" s="173"/>
      <c r="E36" s="85" t="s">
        <v>1726</v>
      </c>
      <c r="F36" s="85"/>
      <c r="G36" s="85"/>
      <c r="H36" s="86"/>
      <c r="I36" s="86"/>
      <c r="J36" s="86"/>
      <c r="K36" s="86"/>
      <c r="L36" s="86"/>
      <c r="M36" s="86"/>
      <c r="N36" s="86"/>
      <c r="O36" s="86"/>
      <c r="P36" s="87"/>
      <c r="Q36" s="87"/>
      <c r="R36" s="88" t="s">
        <v>1745</v>
      </c>
      <c r="S36" s="88" t="s">
        <v>10</v>
      </c>
      <c r="T36" s="87"/>
      <c r="U36" s="88" t="s">
        <v>1742</v>
      </c>
      <c r="V36" s="87"/>
      <c r="W36" s="89">
        <f>+IF(ISERR(U36/R36*100),"N/A",ROUND(U36/R36*100,2))</f>
        <v>28.09</v>
      </c>
    </row>
    <row r="37" spans="2:25" ht="26.25" customHeight="1" thickBot="1" x14ac:dyDescent="0.25">
      <c r="B37" s="174" t="s">
        <v>69</v>
      </c>
      <c r="C37" s="175"/>
      <c r="D37" s="175"/>
      <c r="E37" s="90" t="s">
        <v>1726</v>
      </c>
      <c r="F37" s="90"/>
      <c r="G37" s="90"/>
      <c r="H37" s="91"/>
      <c r="I37" s="91"/>
      <c r="J37" s="91"/>
      <c r="K37" s="91"/>
      <c r="L37" s="91"/>
      <c r="M37" s="91"/>
      <c r="N37" s="91"/>
      <c r="O37" s="91"/>
      <c r="P37" s="92"/>
      <c r="Q37" s="92"/>
      <c r="R37" s="93" t="s">
        <v>1744</v>
      </c>
      <c r="S37" s="93" t="s">
        <v>1743</v>
      </c>
      <c r="T37" s="93">
        <f>+IF(ISERR(S37/R37*100),"N/A",ROUND(S37/R37*100,2))</f>
        <v>42.69</v>
      </c>
      <c r="U37" s="93" t="s">
        <v>1742</v>
      </c>
      <c r="V37" s="93">
        <f>+IF(ISERR(U37/S37*100),"N/A",ROUND(U37/S37*100,2))</f>
        <v>64.7</v>
      </c>
      <c r="W37" s="94">
        <f>+IF(ISERR(U37/R37*100),"N/A",ROUND(U37/R37*100,2))</f>
        <v>27.62</v>
      </c>
    </row>
    <row r="38" spans="2:25" ht="22.5" customHeight="1" thickTop="1" thickBot="1" x14ac:dyDescent="0.25">
      <c r="B38" s="59" t="s">
        <v>71</v>
      </c>
      <c r="C38" s="60"/>
      <c r="D38" s="60"/>
      <c r="E38" s="60"/>
      <c r="F38" s="60"/>
      <c r="G38" s="60"/>
      <c r="H38" s="61"/>
      <c r="I38" s="61"/>
      <c r="J38" s="61"/>
      <c r="K38" s="61"/>
      <c r="L38" s="61"/>
      <c r="M38" s="61"/>
      <c r="N38" s="61"/>
      <c r="O38" s="61"/>
      <c r="P38" s="61"/>
      <c r="Q38" s="61"/>
      <c r="R38" s="61"/>
      <c r="S38" s="61"/>
      <c r="T38" s="61"/>
      <c r="U38" s="61"/>
      <c r="V38" s="61"/>
      <c r="W38" s="62"/>
    </row>
    <row r="39" spans="2:25" ht="37.5" customHeight="1" thickTop="1" x14ac:dyDescent="0.2">
      <c r="B39" s="157" t="s">
        <v>2439</v>
      </c>
      <c r="C39" s="158"/>
      <c r="D39" s="158"/>
      <c r="E39" s="158"/>
      <c r="F39" s="158"/>
      <c r="G39" s="158"/>
      <c r="H39" s="158"/>
      <c r="I39" s="158"/>
      <c r="J39" s="158"/>
      <c r="K39" s="158"/>
      <c r="L39" s="158"/>
      <c r="M39" s="158"/>
      <c r="N39" s="158"/>
      <c r="O39" s="158"/>
      <c r="P39" s="158"/>
      <c r="Q39" s="158"/>
      <c r="R39" s="158"/>
      <c r="S39" s="158"/>
      <c r="T39" s="158"/>
      <c r="U39" s="158"/>
      <c r="V39" s="158"/>
      <c r="W39" s="159"/>
    </row>
    <row r="40" spans="2:25" ht="183.75" customHeight="1" thickBot="1" x14ac:dyDescent="0.25">
      <c r="B40" s="176"/>
      <c r="C40" s="177"/>
      <c r="D40" s="177"/>
      <c r="E40" s="177"/>
      <c r="F40" s="177"/>
      <c r="G40" s="177"/>
      <c r="H40" s="177"/>
      <c r="I40" s="177"/>
      <c r="J40" s="177"/>
      <c r="K40" s="177"/>
      <c r="L40" s="177"/>
      <c r="M40" s="177"/>
      <c r="N40" s="177"/>
      <c r="O40" s="177"/>
      <c r="P40" s="177"/>
      <c r="Q40" s="177"/>
      <c r="R40" s="177"/>
      <c r="S40" s="177"/>
      <c r="T40" s="177"/>
      <c r="U40" s="177"/>
      <c r="V40" s="177"/>
      <c r="W40" s="178"/>
    </row>
    <row r="41" spans="2:25" ht="37.5" customHeight="1" thickTop="1" x14ac:dyDescent="0.2">
      <c r="B41" s="157" t="s">
        <v>2440</v>
      </c>
      <c r="C41" s="158"/>
      <c r="D41" s="158"/>
      <c r="E41" s="158"/>
      <c r="F41" s="158"/>
      <c r="G41" s="158"/>
      <c r="H41" s="158"/>
      <c r="I41" s="158"/>
      <c r="J41" s="158"/>
      <c r="K41" s="158"/>
      <c r="L41" s="158"/>
      <c r="M41" s="158"/>
      <c r="N41" s="158"/>
      <c r="O41" s="158"/>
      <c r="P41" s="158"/>
      <c r="Q41" s="158"/>
      <c r="R41" s="158"/>
      <c r="S41" s="158"/>
      <c r="T41" s="158"/>
      <c r="U41" s="158"/>
      <c r="V41" s="158"/>
      <c r="W41" s="159"/>
    </row>
    <row r="42" spans="2:25" ht="208.5" customHeight="1" thickBot="1" x14ac:dyDescent="0.25">
      <c r="B42" s="176"/>
      <c r="C42" s="177"/>
      <c r="D42" s="177"/>
      <c r="E42" s="177"/>
      <c r="F42" s="177"/>
      <c r="G42" s="177"/>
      <c r="H42" s="177"/>
      <c r="I42" s="177"/>
      <c r="J42" s="177"/>
      <c r="K42" s="177"/>
      <c r="L42" s="177"/>
      <c r="M42" s="177"/>
      <c r="N42" s="177"/>
      <c r="O42" s="177"/>
      <c r="P42" s="177"/>
      <c r="Q42" s="177"/>
      <c r="R42" s="177"/>
      <c r="S42" s="177"/>
      <c r="T42" s="177"/>
      <c r="U42" s="177"/>
      <c r="V42" s="177"/>
      <c r="W42" s="178"/>
    </row>
    <row r="43" spans="2:25" ht="37.5" customHeight="1" thickTop="1" x14ac:dyDescent="0.2">
      <c r="B43" s="157" t="s">
        <v>2441</v>
      </c>
      <c r="C43" s="158"/>
      <c r="D43" s="158"/>
      <c r="E43" s="158"/>
      <c r="F43" s="158"/>
      <c r="G43" s="158"/>
      <c r="H43" s="158"/>
      <c r="I43" s="158"/>
      <c r="J43" s="158"/>
      <c r="K43" s="158"/>
      <c r="L43" s="158"/>
      <c r="M43" s="158"/>
      <c r="N43" s="158"/>
      <c r="O43" s="158"/>
      <c r="P43" s="158"/>
      <c r="Q43" s="158"/>
      <c r="R43" s="158"/>
      <c r="S43" s="158"/>
      <c r="T43" s="158"/>
      <c r="U43" s="158"/>
      <c r="V43" s="158"/>
      <c r="W43" s="159"/>
    </row>
    <row r="44" spans="2:25" ht="39.75" customHeight="1" thickBot="1" x14ac:dyDescent="0.25">
      <c r="B44" s="160"/>
      <c r="C44" s="161"/>
      <c r="D44" s="161"/>
      <c r="E44" s="161"/>
      <c r="F44" s="161"/>
      <c r="G44" s="161"/>
      <c r="H44" s="161"/>
      <c r="I44" s="161"/>
      <c r="J44" s="161"/>
      <c r="K44" s="161"/>
      <c r="L44" s="161"/>
      <c r="M44" s="161"/>
      <c r="N44" s="161"/>
      <c r="O44" s="161"/>
      <c r="P44" s="161"/>
      <c r="Q44" s="161"/>
      <c r="R44" s="161"/>
      <c r="S44" s="161"/>
      <c r="T44" s="161"/>
      <c r="U44" s="161"/>
      <c r="V44" s="161"/>
      <c r="W44" s="162"/>
    </row>
  </sheetData>
  <mergeCells count="95">
    <mergeCell ref="B41:W42"/>
    <mergeCell ref="B43:W44"/>
    <mergeCell ref="S34:T34"/>
    <mergeCell ref="V34:W34"/>
    <mergeCell ref="B36:D36"/>
    <mergeCell ref="B37:D37"/>
    <mergeCell ref="B39:W40"/>
    <mergeCell ref="B32:L32"/>
    <mergeCell ref="M32:N32"/>
    <mergeCell ref="O32:P32"/>
    <mergeCell ref="Q32:R32"/>
    <mergeCell ref="B34:Q35"/>
    <mergeCell ref="B30:L30"/>
    <mergeCell ref="M30:N30"/>
    <mergeCell ref="O30:P30"/>
    <mergeCell ref="Q30:R30"/>
    <mergeCell ref="B31:L31"/>
    <mergeCell ref="M31:N31"/>
    <mergeCell ref="O31:P31"/>
    <mergeCell ref="Q31:R31"/>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40" min="1" max="22"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9"/>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1773</v>
      </c>
      <c r="D4" s="209" t="s">
        <v>1772</v>
      </c>
      <c r="E4" s="209"/>
      <c r="F4" s="209"/>
      <c r="G4" s="209"/>
      <c r="H4" s="210"/>
      <c r="J4" s="211" t="s">
        <v>6</v>
      </c>
      <c r="K4" s="209"/>
      <c r="L4" s="64" t="s">
        <v>1797</v>
      </c>
      <c r="M4" s="212" t="s">
        <v>1796</v>
      </c>
      <c r="N4" s="212"/>
      <c r="O4" s="212"/>
      <c r="P4" s="212"/>
      <c r="Q4" s="213"/>
      <c r="R4" s="65"/>
      <c r="S4" s="214" t="s">
        <v>2342</v>
      </c>
      <c r="T4" s="215"/>
      <c r="U4" s="215"/>
      <c r="V4" s="202" t="s">
        <v>1795</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1781</v>
      </c>
      <c r="D6" s="198" t="s">
        <v>1794</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1793</v>
      </c>
      <c r="K8" s="71" t="s">
        <v>1792</v>
      </c>
      <c r="L8" s="71" t="s">
        <v>1791</v>
      </c>
      <c r="M8" s="71" t="s">
        <v>1466</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136.5" customHeight="1" thickTop="1" thickBot="1" x14ac:dyDescent="0.25">
      <c r="B10" s="72" t="s">
        <v>22</v>
      </c>
      <c r="C10" s="202" t="s">
        <v>1790</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1789</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1788</v>
      </c>
      <c r="C21" s="180"/>
      <c r="D21" s="180"/>
      <c r="E21" s="180"/>
      <c r="F21" s="180"/>
      <c r="G21" s="180"/>
      <c r="H21" s="180"/>
      <c r="I21" s="180"/>
      <c r="J21" s="180"/>
      <c r="K21" s="180"/>
      <c r="L21" s="180"/>
      <c r="M21" s="181" t="s">
        <v>1781</v>
      </c>
      <c r="N21" s="181"/>
      <c r="O21" s="181" t="s">
        <v>49</v>
      </c>
      <c r="P21" s="181"/>
      <c r="Q21" s="181" t="s">
        <v>65</v>
      </c>
      <c r="R21" s="181"/>
      <c r="S21" s="79" t="s">
        <v>51</v>
      </c>
      <c r="T21" s="79" t="s">
        <v>83</v>
      </c>
      <c r="U21" s="79" t="s">
        <v>83</v>
      </c>
      <c r="V21" s="79" t="str">
        <f t="shared" ref="V21:V27" si="0">+IF(ISERR(U21/T21*100),"N/A",ROUND(U21/T21*100,2))</f>
        <v>N/A</v>
      </c>
      <c r="W21" s="80" t="str">
        <f t="shared" ref="W21:W27" si="1">+IF(ISERR(U21/S21*100),"N/A",ROUND(U21/S21*100,2))</f>
        <v>N/A</v>
      </c>
    </row>
    <row r="22" spans="2:27" ht="56.25" customHeight="1" x14ac:dyDescent="0.2">
      <c r="B22" s="179" t="s">
        <v>1787</v>
      </c>
      <c r="C22" s="180"/>
      <c r="D22" s="180"/>
      <c r="E22" s="180"/>
      <c r="F22" s="180"/>
      <c r="G22" s="180"/>
      <c r="H22" s="180"/>
      <c r="I22" s="180"/>
      <c r="J22" s="180"/>
      <c r="K22" s="180"/>
      <c r="L22" s="180"/>
      <c r="M22" s="181" t="s">
        <v>1781</v>
      </c>
      <c r="N22" s="181"/>
      <c r="O22" s="181" t="s">
        <v>49</v>
      </c>
      <c r="P22" s="181"/>
      <c r="Q22" s="181" t="s">
        <v>65</v>
      </c>
      <c r="R22" s="181"/>
      <c r="S22" s="79" t="s">
        <v>51</v>
      </c>
      <c r="T22" s="79" t="s">
        <v>83</v>
      </c>
      <c r="U22" s="79" t="s">
        <v>83</v>
      </c>
      <c r="V22" s="79" t="str">
        <f t="shared" si="0"/>
        <v>N/A</v>
      </c>
      <c r="W22" s="80" t="str">
        <f t="shared" si="1"/>
        <v>N/A</v>
      </c>
    </row>
    <row r="23" spans="2:27" ht="56.25" customHeight="1" x14ac:dyDescent="0.2">
      <c r="B23" s="179" t="s">
        <v>1786</v>
      </c>
      <c r="C23" s="180"/>
      <c r="D23" s="180"/>
      <c r="E23" s="180"/>
      <c r="F23" s="180"/>
      <c r="G23" s="180"/>
      <c r="H23" s="180"/>
      <c r="I23" s="180"/>
      <c r="J23" s="180"/>
      <c r="K23" s="180"/>
      <c r="L23" s="180"/>
      <c r="M23" s="181" t="s">
        <v>1781</v>
      </c>
      <c r="N23" s="181"/>
      <c r="O23" s="181" t="s">
        <v>49</v>
      </c>
      <c r="P23" s="181"/>
      <c r="Q23" s="181" t="s">
        <v>50</v>
      </c>
      <c r="R23" s="181"/>
      <c r="S23" s="79" t="s">
        <v>51</v>
      </c>
      <c r="T23" s="79" t="s">
        <v>51</v>
      </c>
      <c r="U23" s="79" t="s">
        <v>51</v>
      </c>
      <c r="V23" s="79">
        <f t="shared" si="0"/>
        <v>100</v>
      </c>
      <c r="W23" s="80">
        <f t="shared" si="1"/>
        <v>100</v>
      </c>
    </row>
    <row r="24" spans="2:27" ht="56.25" customHeight="1" x14ac:dyDescent="0.2">
      <c r="B24" s="179" t="s">
        <v>1785</v>
      </c>
      <c r="C24" s="180"/>
      <c r="D24" s="180"/>
      <c r="E24" s="180"/>
      <c r="F24" s="180"/>
      <c r="G24" s="180"/>
      <c r="H24" s="180"/>
      <c r="I24" s="180"/>
      <c r="J24" s="180"/>
      <c r="K24" s="180"/>
      <c r="L24" s="180"/>
      <c r="M24" s="181" t="s">
        <v>1781</v>
      </c>
      <c r="N24" s="181"/>
      <c r="O24" s="181" t="s">
        <v>49</v>
      </c>
      <c r="P24" s="181"/>
      <c r="Q24" s="181" t="s">
        <v>50</v>
      </c>
      <c r="R24" s="181"/>
      <c r="S24" s="79" t="s">
        <v>51</v>
      </c>
      <c r="T24" s="79" t="s">
        <v>51</v>
      </c>
      <c r="U24" s="79" t="s">
        <v>1112</v>
      </c>
      <c r="V24" s="79">
        <f t="shared" si="0"/>
        <v>75</v>
      </c>
      <c r="W24" s="80">
        <f t="shared" si="1"/>
        <v>75</v>
      </c>
    </row>
    <row r="25" spans="2:27" ht="56.25" customHeight="1" x14ac:dyDescent="0.2">
      <c r="B25" s="179" t="s">
        <v>1784</v>
      </c>
      <c r="C25" s="180"/>
      <c r="D25" s="180"/>
      <c r="E25" s="180"/>
      <c r="F25" s="180"/>
      <c r="G25" s="180"/>
      <c r="H25" s="180"/>
      <c r="I25" s="180"/>
      <c r="J25" s="180"/>
      <c r="K25" s="180"/>
      <c r="L25" s="180"/>
      <c r="M25" s="181" t="s">
        <v>1781</v>
      </c>
      <c r="N25" s="181"/>
      <c r="O25" s="181" t="s">
        <v>49</v>
      </c>
      <c r="P25" s="181"/>
      <c r="Q25" s="181" t="s">
        <v>65</v>
      </c>
      <c r="R25" s="181"/>
      <c r="S25" s="79" t="s">
        <v>51</v>
      </c>
      <c r="T25" s="79" t="s">
        <v>83</v>
      </c>
      <c r="U25" s="79" t="s">
        <v>83</v>
      </c>
      <c r="V25" s="79" t="str">
        <f t="shared" si="0"/>
        <v>N/A</v>
      </c>
      <c r="W25" s="80" t="str">
        <f t="shared" si="1"/>
        <v>N/A</v>
      </c>
    </row>
    <row r="26" spans="2:27" ht="56.25" customHeight="1" x14ac:dyDescent="0.2">
      <c r="B26" s="179" t="s">
        <v>1783</v>
      </c>
      <c r="C26" s="180"/>
      <c r="D26" s="180"/>
      <c r="E26" s="180"/>
      <c r="F26" s="180"/>
      <c r="G26" s="180"/>
      <c r="H26" s="180"/>
      <c r="I26" s="180"/>
      <c r="J26" s="180"/>
      <c r="K26" s="180"/>
      <c r="L26" s="180"/>
      <c r="M26" s="181" t="s">
        <v>1781</v>
      </c>
      <c r="N26" s="181"/>
      <c r="O26" s="181" t="s">
        <v>49</v>
      </c>
      <c r="P26" s="181"/>
      <c r="Q26" s="181" t="s">
        <v>50</v>
      </c>
      <c r="R26" s="181"/>
      <c r="S26" s="79" t="s">
        <v>51</v>
      </c>
      <c r="T26" s="79" t="s">
        <v>51</v>
      </c>
      <c r="U26" s="79" t="s">
        <v>51</v>
      </c>
      <c r="V26" s="79">
        <f t="shared" si="0"/>
        <v>100</v>
      </c>
      <c r="W26" s="80">
        <f t="shared" si="1"/>
        <v>100</v>
      </c>
    </row>
    <row r="27" spans="2:27" ht="56.25" customHeight="1" thickBot="1" x14ac:dyDescent="0.25">
      <c r="B27" s="179" t="s">
        <v>1782</v>
      </c>
      <c r="C27" s="180"/>
      <c r="D27" s="180"/>
      <c r="E27" s="180"/>
      <c r="F27" s="180"/>
      <c r="G27" s="180"/>
      <c r="H27" s="180"/>
      <c r="I27" s="180"/>
      <c r="J27" s="180"/>
      <c r="K27" s="180"/>
      <c r="L27" s="180"/>
      <c r="M27" s="181" t="s">
        <v>1781</v>
      </c>
      <c r="N27" s="181"/>
      <c r="O27" s="181" t="s">
        <v>49</v>
      </c>
      <c r="P27" s="181"/>
      <c r="Q27" s="181" t="s">
        <v>1780</v>
      </c>
      <c r="R27" s="181"/>
      <c r="S27" s="79" t="s">
        <v>51</v>
      </c>
      <c r="T27" s="79" t="s">
        <v>51</v>
      </c>
      <c r="U27" s="79" t="s">
        <v>1779</v>
      </c>
      <c r="V27" s="79">
        <f t="shared" si="0"/>
        <v>158.33000000000001</v>
      </c>
      <c r="W27" s="80">
        <f t="shared" si="1"/>
        <v>158.33000000000001</v>
      </c>
    </row>
    <row r="28" spans="2:27" ht="21.75" customHeight="1" thickTop="1" thickBot="1" x14ac:dyDescent="0.25">
      <c r="B28" s="59" t="s">
        <v>60</v>
      </c>
      <c r="C28" s="60"/>
      <c r="D28" s="60"/>
      <c r="E28" s="60"/>
      <c r="F28" s="60"/>
      <c r="G28" s="60"/>
      <c r="H28" s="61"/>
      <c r="I28" s="61"/>
      <c r="J28" s="61"/>
      <c r="K28" s="61"/>
      <c r="L28" s="61"/>
      <c r="M28" s="61"/>
      <c r="N28" s="61"/>
      <c r="O28" s="61"/>
      <c r="P28" s="61"/>
      <c r="Q28" s="61"/>
      <c r="R28" s="61"/>
      <c r="S28" s="61"/>
      <c r="T28" s="61"/>
      <c r="U28" s="61"/>
      <c r="V28" s="61"/>
      <c r="W28" s="62"/>
      <c r="X28" s="70"/>
    </row>
    <row r="29" spans="2:27" ht="29.25" customHeight="1" thickTop="1" thickBot="1" x14ac:dyDescent="0.25">
      <c r="B29" s="163" t="s">
        <v>2650</v>
      </c>
      <c r="C29" s="164"/>
      <c r="D29" s="164"/>
      <c r="E29" s="164"/>
      <c r="F29" s="164"/>
      <c r="G29" s="164"/>
      <c r="H29" s="164"/>
      <c r="I29" s="164"/>
      <c r="J29" s="164"/>
      <c r="K29" s="164"/>
      <c r="L29" s="164"/>
      <c r="M29" s="164"/>
      <c r="N29" s="164"/>
      <c r="O29" s="164"/>
      <c r="P29" s="164"/>
      <c r="Q29" s="165"/>
      <c r="R29" s="81" t="s">
        <v>42</v>
      </c>
      <c r="S29" s="169" t="s">
        <v>43</v>
      </c>
      <c r="T29" s="169"/>
      <c r="U29" s="82" t="s">
        <v>61</v>
      </c>
      <c r="V29" s="170" t="s">
        <v>62</v>
      </c>
      <c r="W29" s="171"/>
    </row>
    <row r="30" spans="2:27" ht="30.75" customHeight="1" thickBot="1" x14ac:dyDescent="0.25">
      <c r="B30" s="166"/>
      <c r="C30" s="167"/>
      <c r="D30" s="167"/>
      <c r="E30" s="167"/>
      <c r="F30" s="167"/>
      <c r="G30" s="167"/>
      <c r="H30" s="167"/>
      <c r="I30" s="167"/>
      <c r="J30" s="167"/>
      <c r="K30" s="167"/>
      <c r="L30" s="167"/>
      <c r="M30" s="167"/>
      <c r="N30" s="167"/>
      <c r="O30" s="167"/>
      <c r="P30" s="167"/>
      <c r="Q30" s="168"/>
      <c r="R30" s="83" t="s">
        <v>63</v>
      </c>
      <c r="S30" s="83" t="s">
        <v>63</v>
      </c>
      <c r="T30" s="83" t="s">
        <v>49</v>
      </c>
      <c r="U30" s="83" t="s">
        <v>63</v>
      </c>
      <c r="V30" s="83" t="s">
        <v>64</v>
      </c>
      <c r="W30" s="84" t="s">
        <v>65</v>
      </c>
      <c r="Y30" s="70"/>
    </row>
    <row r="31" spans="2:27" ht="23.25" customHeight="1" thickBot="1" x14ac:dyDescent="0.25">
      <c r="B31" s="172" t="s">
        <v>66</v>
      </c>
      <c r="C31" s="173"/>
      <c r="D31" s="173"/>
      <c r="E31" s="85" t="s">
        <v>1777</v>
      </c>
      <c r="F31" s="85"/>
      <c r="G31" s="85"/>
      <c r="H31" s="86"/>
      <c r="I31" s="86"/>
      <c r="J31" s="86"/>
      <c r="K31" s="86"/>
      <c r="L31" s="86"/>
      <c r="M31" s="86"/>
      <c r="N31" s="86"/>
      <c r="O31" s="86"/>
      <c r="P31" s="87"/>
      <c r="Q31" s="87"/>
      <c r="R31" s="88" t="s">
        <v>1778</v>
      </c>
      <c r="S31" s="88" t="s">
        <v>10</v>
      </c>
      <c r="T31" s="87"/>
      <c r="U31" s="88" t="s">
        <v>1774</v>
      </c>
      <c r="V31" s="87"/>
      <c r="W31" s="89">
        <f>+IF(ISERR(U31/R31*100),"N/A",ROUND(U31/R31*100,2))</f>
        <v>31.87</v>
      </c>
    </row>
    <row r="32" spans="2:27" ht="26.25" customHeight="1" thickBot="1" x14ac:dyDescent="0.25">
      <c r="B32" s="174" t="s">
        <v>69</v>
      </c>
      <c r="C32" s="175"/>
      <c r="D32" s="175"/>
      <c r="E32" s="90" t="s">
        <v>1777</v>
      </c>
      <c r="F32" s="90"/>
      <c r="G32" s="90"/>
      <c r="H32" s="91"/>
      <c r="I32" s="91"/>
      <c r="J32" s="91"/>
      <c r="K32" s="91"/>
      <c r="L32" s="91"/>
      <c r="M32" s="91"/>
      <c r="N32" s="91"/>
      <c r="O32" s="91"/>
      <c r="P32" s="92"/>
      <c r="Q32" s="92"/>
      <c r="R32" s="93" t="s">
        <v>1776</v>
      </c>
      <c r="S32" s="93" t="s">
        <v>1775</v>
      </c>
      <c r="T32" s="93">
        <f>+IF(ISERR(S32/R32*100),"N/A",ROUND(S32/R32*100,2))</f>
        <v>45.74</v>
      </c>
      <c r="U32" s="93" t="s">
        <v>1774</v>
      </c>
      <c r="V32" s="93">
        <f>+IF(ISERR(U32/S32*100),"N/A",ROUND(U32/S32*100,2))</f>
        <v>69.09</v>
      </c>
      <c r="W32" s="94">
        <f>+IF(ISERR(U32/R32*100),"N/A",ROUND(U32/R32*100,2))</f>
        <v>31.6</v>
      </c>
    </row>
    <row r="33" spans="2:23" ht="22.5" customHeight="1" thickTop="1" thickBot="1" x14ac:dyDescent="0.25">
      <c r="B33" s="59" t="s">
        <v>71</v>
      </c>
      <c r="C33" s="60"/>
      <c r="D33" s="60"/>
      <c r="E33" s="60"/>
      <c r="F33" s="60"/>
      <c r="G33" s="60"/>
      <c r="H33" s="61"/>
      <c r="I33" s="61"/>
      <c r="J33" s="61"/>
      <c r="K33" s="61"/>
      <c r="L33" s="61"/>
      <c r="M33" s="61"/>
      <c r="N33" s="61"/>
      <c r="O33" s="61"/>
      <c r="P33" s="61"/>
      <c r="Q33" s="61"/>
      <c r="R33" s="61"/>
      <c r="S33" s="61"/>
      <c r="T33" s="61"/>
      <c r="U33" s="61"/>
      <c r="V33" s="61"/>
      <c r="W33" s="62"/>
    </row>
    <row r="34" spans="2:23" ht="37.5" customHeight="1" thickTop="1" x14ac:dyDescent="0.2">
      <c r="B34" s="157" t="s">
        <v>2436</v>
      </c>
      <c r="C34" s="158"/>
      <c r="D34" s="158"/>
      <c r="E34" s="158"/>
      <c r="F34" s="158"/>
      <c r="G34" s="158"/>
      <c r="H34" s="158"/>
      <c r="I34" s="158"/>
      <c r="J34" s="158"/>
      <c r="K34" s="158"/>
      <c r="L34" s="158"/>
      <c r="M34" s="158"/>
      <c r="N34" s="158"/>
      <c r="O34" s="158"/>
      <c r="P34" s="158"/>
      <c r="Q34" s="158"/>
      <c r="R34" s="158"/>
      <c r="S34" s="158"/>
      <c r="T34" s="158"/>
      <c r="U34" s="158"/>
      <c r="V34" s="158"/>
      <c r="W34" s="159"/>
    </row>
    <row r="35" spans="2:23" ht="137.25" customHeight="1" thickBot="1" x14ac:dyDescent="0.25">
      <c r="B35" s="176"/>
      <c r="C35" s="177"/>
      <c r="D35" s="177"/>
      <c r="E35" s="177"/>
      <c r="F35" s="177"/>
      <c r="G35" s="177"/>
      <c r="H35" s="177"/>
      <c r="I35" s="177"/>
      <c r="J35" s="177"/>
      <c r="K35" s="177"/>
      <c r="L35" s="177"/>
      <c r="M35" s="177"/>
      <c r="N35" s="177"/>
      <c r="O35" s="177"/>
      <c r="P35" s="177"/>
      <c r="Q35" s="177"/>
      <c r="R35" s="177"/>
      <c r="S35" s="177"/>
      <c r="T35" s="177"/>
      <c r="U35" s="177"/>
      <c r="V35" s="177"/>
      <c r="W35" s="178"/>
    </row>
    <row r="36" spans="2:23" ht="37.5" customHeight="1" thickTop="1" x14ac:dyDescent="0.2">
      <c r="B36" s="157" t="s">
        <v>2437</v>
      </c>
      <c r="C36" s="158"/>
      <c r="D36" s="158"/>
      <c r="E36" s="158"/>
      <c r="F36" s="158"/>
      <c r="G36" s="158"/>
      <c r="H36" s="158"/>
      <c r="I36" s="158"/>
      <c r="J36" s="158"/>
      <c r="K36" s="158"/>
      <c r="L36" s="158"/>
      <c r="M36" s="158"/>
      <c r="N36" s="158"/>
      <c r="O36" s="158"/>
      <c r="P36" s="158"/>
      <c r="Q36" s="158"/>
      <c r="R36" s="158"/>
      <c r="S36" s="158"/>
      <c r="T36" s="158"/>
      <c r="U36" s="158"/>
      <c r="V36" s="158"/>
      <c r="W36" s="159"/>
    </row>
    <row r="37" spans="2:23" ht="186.75" customHeight="1" thickBot="1" x14ac:dyDescent="0.25">
      <c r="B37" s="176"/>
      <c r="C37" s="177"/>
      <c r="D37" s="177"/>
      <c r="E37" s="177"/>
      <c r="F37" s="177"/>
      <c r="G37" s="177"/>
      <c r="H37" s="177"/>
      <c r="I37" s="177"/>
      <c r="J37" s="177"/>
      <c r="K37" s="177"/>
      <c r="L37" s="177"/>
      <c r="M37" s="177"/>
      <c r="N37" s="177"/>
      <c r="O37" s="177"/>
      <c r="P37" s="177"/>
      <c r="Q37" s="177"/>
      <c r="R37" s="177"/>
      <c r="S37" s="177"/>
      <c r="T37" s="177"/>
      <c r="U37" s="177"/>
      <c r="V37" s="177"/>
      <c r="W37" s="178"/>
    </row>
    <row r="38" spans="2:23" ht="37.5" customHeight="1" thickTop="1" x14ac:dyDescent="0.2">
      <c r="B38" s="157" t="s">
        <v>2438</v>
      </c>
      <c r="C38" s="158"/>
      <c r="D38" s="158"/>
      <c r="E38" s="158"/>
      <c r="F38" s="158"/>
      <c r="G38" s="158"/>
      <c r="H38" s="158"/>
      <c r="I38" s="158"/>
      <c r="J38" s="158"/>
      <c r="K38" s="158"/>
      <c r="L38" s="158"/>
      <c r="M38" s="158"/>
      <c r="N38" s="158"/>
      <c r="O38" s="158"/>
      <c r="P38" s="158"/>
      <c r="Q38" s="158"/>
      <c r="R38" s="158"/>
      <c r="S38" s="158"/>
      <c r="T38" s="158"/>
      <c r="U38" s="158"/>
      <c r="V38" s="158"/>
      <c r="W38" s="159"/>
    </row>
    <row r="39" spans="2:23" ht="63" customHeight="1" thickBot="1" x14ac:dyDescent="0.25">
      <c r="B39" s="160"/>
      <c r="C39" s="161"/>
      <c r="D39" s="161"/>
      <c r="E39" s="161"/>
      <c r="F39" s="161"/>
      <c r="G39" s="161"/>
      <c r="H39" s="161"/>
      <c r="I39" s="161"/>
      <c r="J39" s="161"/>
      <c r="K39" s="161"/>
      <c r="L39" s="161"/>
      <c r="M39" s="161"/>
      <c r="N39" s="161"/>
      <c r="O39" s="161"/>
      <c r="P39" s="161"/>
      <c r="Q39" s="161"/>
      <c r="R39" s="161"/>
      <c r="S39" s="161"/>
      <c r="T39" s="161"/>
      <c r="U39" s="161"/>
      <c r="V39" s="161"/>
      <c r="W39" s="162"/>
    </row>
  </sheetData>
  <mergeCells count="75">
    <mergeCell ref="B36:W37"/>
    <mergeCell ref="B38:W39"/>
    <mergeCell ref="B29:Q30"/>
    <mergeCell ref="S29:T29"/>
    <mergeCell ref="V29:W29"/>
    <mergeCell ref="B31:D31"/>
    <mergeCell ref="B32:D32"/>
    <mergeCell ref="B34:W35"/>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7"/>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78.75" customHeight="1" thickTop="1" thickBot="1" x14ac:dyDescent="0.25">
      <c r="B4" s="63" t="s">
        <v>3</v>
      </c>
      <c r="C4" s="64" t="s">
        <v>1815</v>
      </c>
      <c r="D4" s="209" t="s">
        <v>1814</v>
      </c>
      <c r="E4" s="209"/>
      <c r="F4" s="209"/>
      <c r="G4" s="209"/>
      <c r="H4" s="210"/>
      <c r="J4" s="211" t="s">
        <v>6</v>
      </c>
      <c r="K4" s="209"/>
      <c r="L4" s="64" t="s">
        <v>432</v>
      </c>
      <c r="M4" s="212" t="s">
        <v>1813</v>
      </c>
      <c r="N4" s="212"/>
      <c r="O4" s="212"/>
      <c r="P4" s="212"/>
      <c r="Q4" s="213"/>
      <c r="R4" s="65"/>
      <c r="S4" s="214" t="s">
        <v>2342</v>
      </c>
      <c r="T4" s="215"/>
      <c r="U4" s="215"/>
      <c r="V4" s="202" t="s">
        <v>202</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1804</v>
      </c>
      <c r="D6" s="198" t="s">
        <v>1812</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1295</v>
      </c>
      <c r="D7" s="200" t="s">
        <v>1811</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1810</v>
      </c>
      <c r="K8" s="71" t="s">
        <v>1499</v>
      </c>
      <c r="L8" s="71" t="s">
        <v>1809</v>
      </c>
      <c r="M8" s="71" t="s">
        <v>1499</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310.5" customHeight="1" thickTop="1" thickBot="1" x14ac:dyDescent="0.25">
      <c r="B10" s="72" t="s">
        <v>22</v>
      </c>
      <c r="C10" s="202" t="s">
        <v>1808</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1807</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1806</v>
      </c>
      <c r="C21" s="180"/>
      <c r="D21" s="180"/>
      <c r="E21" s="180"/>
      <c r="F21" s="180"/>
      <c r="G21" s="180"/>
      <c r="H21" s="180"/>
      <c r="I21" s="180"/>
      <c r="J21" s="180"/>
      <c r="K21" s="180"/>
      <c r="L21" s="180"/>
      <c r="M21" s="181" t="s">
        <v>1804</v>
      </c>
      <c r="N21" s="181"/>
      <c r="O21" s="181" t="s">
        <v>49</v>
      </c>
      <c r="P21" s="181"/>
      <c r="Q21" s="181" t="s">
        <v>65</v>
      </c>
      <c r="R21" s="181"/>
      <c r="S21" s="79" t="s">
        <v>655</v>
      </c>
      <c r="T21" s="79" t="s">
        <v>83</v>
      </c>
      <c r="U21" s="79" t="s">
        <v>83</v>
      </c>
      <c r="V21" s="79" t="str">
        <f>+IF(ISERR(U21/T21*100),"N/A",ROUND(U21/T21*100,2))</f>
        <v>N/A</v>
      </c>
      <c r="W21" s="80" t="str">
        <f>+IF(ISERR(U21/S21*100),"N/A",ROUND(U21/S21*100,2))</f>
        <v>N/A</v>
      </c>
    </row>
    <row r="22" spans="2:27" ht="56.25" customHeight="1" x14ac:dyDescent="0.2">
      <c r="B22" s="179" t="s">
        <v>1805</v>
      </c>
      <c r="C22" s="180"/>
      <c r="D22" s="180"/>
      <c r="E22" s="180"/>
      <c r="F22" s="180"/>
      <c r="G22" s="180"/>
      <c r="H22" s="180"/>
      <c r="I22" s="180"/>
      <c r="J22" s="180"/>
      <c r="K22" s="180"/>
      <c r="L22" s="180"/>
      <c r="M22" s="181" t="s">
        <v>1804</v>
      </c>
      <c r="N22" s="181"/>
      <c r="O22" s="181" t="s">
        <v>49</v>
      </c>
      <c r="P22" s="181"/>
      <c r="Q22" s="181" t="s">
        <v>65</v>
      </c>
      <c r="R22" s="181"/>
      <c r="S22" s="79" t="s">
        <v>1803</v>
      </c>
      <c r="T22" s="79" t="s">
        <v>83</v>
      </c>
      <c r="U22" s="79" t="s">
        <v>83</v>
      </c>
      <c r="V22" s="79" t="str">
        <f>+IF(ISERR(U22/T22*100),"N/A",ROUND(U22/T22*100,2))</f>
        <v>N/A</v>
      </c>
      <c r="W22" s="80" t="str">
        <f>+IF(ISERR(U22/S22*100),"N/A",ROUND(U22/S22*100,2))</f>
        <v>N/A</v>
      </c>
    </row>
    <row r="23" spans="2:27" ht="56.25" customHeight="1" thickBot="1" x14ac:dyDescent="0.25">
      <c r="B23" s="179" t="s">
        <v>1802</v>
      </c>
      <c r="C23" s="180"/>
      <c r="D23" s="180"/>
      <c r="E23" s="180"/>
      <c r="F23" s="180"/>
      <c r="G23" s="180"/>
      <c r="H23" s="180"/>
      <c r="I23" s="180"/>
      <c r="J23" s="180"/>
      <c r="K23" s="180"/>
      <c r="L23" s="180"/>
      <c r="M23" s="181" t="s">
        <v>1295</v>
      </c>
      <c r="N23" s="181"/>
      <c r="O23" s="181" t="s">
        <v>49</v>
      </c>
      <c r="P23" s="181"/>
      <c r="Q23" s="181" t="s">
        <v>50</v>
      </c>
      <c r="R23" s="181"/>
      <c r="S23" s="79" t="s">
        <v>51</v>
      </c>
      <c r="T23" s="79" t="s">
        <v>230</v>
      </c>
      <c r="U23" s="79" t="s">
        <v>1801</v>
      </c>
      <c r="V23" s="79">
        <f>+IF(ISERR(U23/T23*100),"N/A",ROUND(U23/T23*100,2))</f>
        <v>218.75</v>
      </c>
      <c r="W23" s="80">
        <f>+IF(ISERR(U23/S23*100),"N/A",ROUND(U23/S23*100,2))</f>
        <v>175</v>
      </c>
    </row>
    <row r="24" spans="2:27" ht="21.75" customHeight="1" thickTop="1" thickBot="1" x14ac:dyDescent="0.25">
      <c r="B24" s="59" t="s">
        <v>60</v>
      </c>
      <c r="C24" s="60"/>
      <c r="D24" s="60"/>
      <c r="E24" s="60"/>
      <c r="F24" s="60"/>
      <c r="G24" s="60"/>
      <c r="H24" s="61"/>
      <c r="I24" s="61"/>
      <c r="J24" s="61"/>
      <c r="K24" s="61"/>
      <c r="L24" s="61"/>
      <c r="M24" s="61"/>
      <c r="N24" s="61"/>
      <c r="O24" s="61"/>
      <c r="P24" s="61"/>
      <c r="Q24" s="61"/>
      <c r="R24" s="61"/>
      <c r="S24" s="61"/>
      <c r="T24" s="61"/>
      <c r="U24" s="61"/>
      <c r="V24" s="61"/>
      <c r="W24" s="62"/>
      <c r="X24" s="70"/>
    </row>
    <row r="25" spans="2:27" ht="29.25" customHeight="1" thickTop="1" thickBot="1" x14ac:dyDescent="0.25">
      <c r="B25" s="163" t="s">
        <v>2650</v>
      </c>
      <c r="C25" s="164"/>
      <c r="D25" s="164"/>
      <c r="E25" s="164"/>
      <c r="F25" s="164"/>
      <c r="G25" s="164"/>
      <c r="H25" s="164"/>
      <c r="I25" s="164"/>
      <c r="J25" s="164"/>
      <c r="K25" s="164"/>
      <c r="L25" s="164"/>
      <c r="M25" s="164"/>
      <c r="N25" s="164"/>
      <c r="O25" s="164"/>
      <c r="P25" s="164"/>
      <c r="Q25" s="165"/>
      <c r="R25" s="81" t="s">
        <v>42</v>
      </c>
      <c r="S25" s="169" t="s">
        <v>43</v>
      </c>
      <c r="T25" s="169"/>
      <c r="U25" s="82" t="s">
        <v>61</v>
      </c>
      <c r="V25" s="170" t="s">
        <v>62</v>
      </c>
      <c r="W25" s="171"/>
    </row>
    <row r="26" spans="2:27" ht="30.75" customHeight="1" thickBot="1" x14ac:dyDescent="0.25">
      <c r="B26" s="166"/>
      <c r="C26" s="167"/>
      <c r="D26" s="167"/>
      <c r="E26" s="167"/>
      <c r="F26" s="167"/>
      <c r="G26" s="167"/>
      <c r="H26" s="167"/>
      <c r="I26" s="167"/>
      <c r="J26" s="167"/>
      <c r="K26" s="167"/>
      <c r="L26" s="167"/>
      <c r="M26" s="167"/>
      <c r="N26" s="167"/>
      <c r="O26" s="167"/>
      <c r="P26" s="167"/>
      <c r="Q26" s="168"/>
      <c r="R26" s="83" t="s">
        <v>63</v>
      </c>
      <c r="S26" s="83" t="s">
        <v>63</v>
      </c>
      <c r="T26" s="83" t="s">
        <v>49</v>
      </c>
      <c r="U26" s="83" t="s">
        <v>63</v>
      </c>
      <c r="V26" s="83" t="s">
        <v>64</v>
      </c>
      <c r="W26" s="84" t="s">
        <v>65</v>
      </c>
      <c r="Y26" s="70"/>
    </row>
    <row r="27" spans="2:27" ht="23.25" customHeight="1" thickBot="1" x14ac:dyDescent="0.25">
      <c r="B27" s="172" t="s">
        <v>66</v>
      </c>
      <c r="C27" s="173"/>
      <c r="D27" s="173"/>
      <c r="E27" s="85" t="s">
        <v>1799</v>
      </c>
      <c r="F27" s="85"/>
      <c r="G27" s="85"/>
      <c r="H27" s="86"/>
      <c r="I27" s="86"/>
      <c r="J27" s="86"/>
      <c r="K27" s="86"/>
      <c r="L27" s="86"/>
      <c r="M27" s="86"/>
      <c r="N27" s="86"/>
      <c r="O27" s="86"/>
      <c r="P27" s="87"/>
      <c r="Q27" s="87"/>
      <c r="R27" s="88" t="s">
        <v>1800</v>
      </c>
      <c r="S27" s="88" t="s">
        <v>10</v>
      </c>
      <c r="T27" s="87"/>
      <c r="U27" s="88" t="s">
        <v>129</v>
      </c>
      <c r="V27" s="87"/>
      <c r="W27" s="89">
        <f>+IF(ISERR(U27/R27*100),"N/A",ROUND(U27/R27*100,2))</f>
        <v>0</v>
      </c>
    </row>
    <row r="28" spans="2:27" ht="26.25" customHeight="1" x14ac:dyDescent="0.2">
      <c r="B28" s="174" t="s">
        <v>69</v>
      </c>
      <c r="C28" s="175"/>
      <c r="D28" s="175"/>
      <c r="E28" s="90" t="s">
        <v>1799</v>
      </c>
      <c r="F28" s="90"/>
      <c r="G28" s="90"/>
      <c r="H28" s="91"/>
      <c r="I28" s="91"/>
      <c r="J28" s="91"/>
      <c r="K28" s="91"/>
      <c r="L28" s="91"/>
      <c r="M28" s="91"/>
      <c r="N28" s="91"/>
      <c r="O28" s="91"/>
      <c r="P28" s="92"/>
      <c r="Q28" s="92"/>
      <c r="R28" s="93" t="s">
        <v>129</v>
      </c>
      <c r="S28" s="93" t="s">
        <v>129</v>
      </c>
      <c r="T28" s="93" t="str">
        <f>+IF(ISERR(S28/R28*100),"N/A",ROUND(S28/R28*100,2))</f>
        <v>N/A</v>
      </c>
      <c r="U28" s="93" t="s">
        <v>129</v>
      </c>
      <c r="V28" s="93" t="str">
        <f>+IF(ISERR(U28/S28*100),"N/A",ROUND(U28/S28*100,2))</f>
        <v>N/A</v>
      </c>
      <c r="W28" s="94" t="str">
        <f>+IF(ISERR(U28/R28*100),"N/A",ROUND(U28/R28*100,2))</f>
        <v>N/A</v>
      </c>
    </row>
    <row r="29" spans="2:27" ht="23.25" customHeight="1" thickBot="1" x14ac:dyDescent="0.25">
      <c r="B29" s="172" t="s">
        <v>66</v>
      </c>
      <c r="C29" s="173"/>
      <c r="D29" s="173"/>
      <c r="E29" s="85" t="s">
        <v>1293</v>
      </c>
      <c r="F29" s="85"/>
      <c r="G29" s="85"/>
      <c r="H29" s="86"/>
      <c r="I29" s="86"/>
      <c r="J29" s="86"/>
      <c r="K29" s="86"/>
      <c r="L29" s="86"/>
      <c r="M29" s="86"/>
      <c r="N29" s="86"/>
      <c r="O29" s="86"/>
      <c r="P29" s="87"/>
      <c r="Q29" s="87"/>
      <c r="R29" s="88" t="s">
        <v>1798</v>
      </c>
      <c r="S29" s="88" t="s">
        <v>10</v>
      </c>
      <c r="T29" s="87"/>
      <c r="U29" s="88" t="s">
        <v>129</v>
      </c>
      <c r="V29" s="87"/>
      <c r="W29" s="89">
        <f>+IF(ISERR(U29/R29*100),"N/A",ROUND(U29/R29*100,2))</f>
        <v>0</v>
      </c>
    </row>
    <row r="30" spans="2:27" ht="26.25" customHeight="1" thickBot="1" x14ac:dyDescent="0.25">
      <c r="B30" s="174" t="s">
        <v>69</v>
      </c>
      <c r="C30" s="175"/>
      <c r="D30" s="175"/>
      <c r="E30" s="90" t="s">
        <v>1293</v>
      </c>
      <c r="F30" s="90"/>
      <c r="G30" s="90"/>
      <c r="H30" s="91"/>
      <c r="I30" s="91"/>
      <c r="J30" s="91"/>
      <c r="K30" s="91"/>
      <c r="L30" s="91"/>
      <c r="M30" s="91"/>
      <c r="N30" s="91"/>
      <c r="O30" s="91"/>
      <c r="P30" s="92"/>
      <c r="Q30" s="92"/>
      <c r="R30" s="93" t="s">
        <v>129</v>
      </c>
      <c r="S30" s="93" t="s">
        <v>129</v>
      </c>
      <c r="T30" s="93" t="str">
        <f>+IF(ISERR(S30/R30*100),"N/A",ROUND(S30/R30*100,2))</f>
        <v>N/A</v>
      </c>
      <c r="U30" s="93" t="s">
        <v>129</v>
      </c>
      <c r="V30" s="93" t="str">
        <f>+IF(ISERR(U30/S30*100),"N/A",ROUND(U30/S30*100,2))</f>
        <v>N/A</v>
      </c>
      <c r="W30" s="94" t="str">
        <f>+IF(ISERR(U30/R30*100),"N/A",ROUND(U30/R30*100,2))</f>
        <v>N/A</v>
      </c>
    </row>
    <row r="31" spans="2:27" ht="22.5" customHeight="1" thickTop="1" thickBot="1" x14ac:dyDescent="0.25">
      <c r="B31" s="59" t="s">
        <v>71</v>
      </c>
      <c r="C31" s="60"/>
      <c r="D31" s="60"/>
      <c r="E31" s="60"/>
      <c r="F31" s="60"/>
      <c r="G31" s="60"/>
      <c r="H31" s="61"/>
      <c r="I31" s="61"/>
      <c r="J31" s="61"/>
      <c r="K31" s="61"/>
      <c r="L31" s="61"/>
      <c r="M31" s="61"/>
      <c r="N31" s="61"/>
      <c r="O31" s="61"/>
      <c r="P31" s="61"/>
      <c r="Q31" s="61"/>
      <c r="R31" s="61"/>
      <c r="S31" s="61"/>
      <c r="T31" s="61"/>
      <c r="U31" s="61"/>
      <c r="V31" s="61"/>
      <c r="W31" s="62"/>
    </row>
    <row r="32" spans="2:27" ht="37.5" customHeight="1" thickTop="1" x14ac:dyDescent="0.2">
      <c r="B32" s="157" t="s">
        <v>2433</v>
      </c>
      <c r="C32" s="158"/>
      <c r="D32" s="158"/>
      <c r="E32" s="158"/>
      <c r="F32" s="158"/>
      <c r="G32" s="158"/>
      <c r="H32" s="158"/>
      <c r="I32" s="158"/>
      <c r="J32" s="158"/>
      <c r="K32" s="158"/>
      <c r="L32" s="158"/>
      <c r="M32" s="158"/>
      <c r="N32" s="158"/>
      <c r="O32" s="158"/>
      <c r="P32" s="158"/>
      <c r="Q32" s="158"/>
      <c r="R32" s="158"/>
      <c r="S32" s="158"/>
      <c r="T32" s="158"/>
      <c r="U32" s="158"/>
      <c r="V32" s="158"/>
      <c r="W32" s="159"/>
    </row>
    <row r="33" spans="2:23" ht="150" customHeight="1"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row r="34" spans="2:23" ht="37.5" customHeight="1" thickTop="1" x14ac:dyDescent="0.2">
      <c r="B34" s="157" t="s">
        <v>2434</v>
      </c>
      <c r="C34" s="158"/>
      <c r="D34" s="158"/>
      <c r="E34" s="158"/>
      <c r="F34" s="158"/>
      <c r="G34" s="158"/>
      <c r="H34" s="158"/>
      <c r="I34" s="158"/>
      <c r="J34" s="158"/>
      <c r="K34" s="158"/>
      <c r="L34" s="158"/>
      <c r="M34" s="158"/>
      <c r="N34" s="158"/>
      <c r="O34" s="158"/>
      <c r="P34" s="158"/>
      <c r="Q34" s="158"/>
      <c r="R34" s="158"/>
      <c r="S34" s="158"/>
      <c r="T34" s="158"/>
      <c r="U34" s="158"/>
      <c r="V34" s="158"/>
      <c r="W34" s="159"/>
    </row>
    <row r="35" spans="2:23" ht="72" customHeight="1" thickBot="1" x14ac:dyDescent="0.25">
      <c r="B35" s="176"/>
      <c r="C35" s="177"/>
      <c r="D35" s="177"/>
      <c r="E35" s="177"/>
      <c r="F35" s="177"/>
      <c r="G35" s="177"/>
      <c r="H35" s="177"/>
      <c r="I35" s="177"/>
      <c r="J35" s="177"/>
      <c r="K35" s="177"/>
      <c r="L35" s="177"/>
      <c r="M35" s="177"/>
      <c r="N35" s="177"/>
      <c r="O35" s="177"/>
      <c r="P35" s="177"/>
      <c r="Q35" s="177"/>
      <c r="R35" s="177"/>
      <c r="S35" s="177"/>
      <c r="T35" s="177"/>
      <c r="U35" s="177"/>
      <c r="V35" s="177"/>
      <c r="W35" s="178"/>
    </row>
    <row r="36" spans="2:23" ht="37.5" customHeight="1" thickTop="1" x14ac:dyDescent="0.2">
      <c r="B36" s="157" t="s">
        <v>2435</v>
      </c>
      <c r="C36" s="158"/>
      <c r="D36" s="158"/>
      <c r="E36" s="158"/>
      <c r="F36" s="158"/>
      <c r="G36" s="158"/>
      <c r="H36" s="158"/>
      <c r="I36" s="158"/>
      <c r="J36" s="158"/>
      <c r="K36" s="158"/>
      <c r="L36" s="158"/>
      <c r="M36" s="158"/>
      <c r="N36" s="158"/>
      <c r="O36" s="158"/>
      <c r="P36" s="158"/>
      <c r="Q36" s="158"/>
      <c r="R36" s="158"/>
      <c r="S36" s="158"/>
      <c r="T36" s="158"/>
      <c r="U36" s="158"/>
      <c r="V36" s="158"/>
      <c r="W36" s="159"/>
    </row>
    <row r="37" spans="2:23" ht="57.75" customHeight="1" thickBot="1" x14ac:dyDescent="0.25">
      <c r="B37" s="160"/>
      <c r="C37" s="161"/>
      <c r="D37" s="161"/>
      <c r="E37" s="161"/>
      <c r="F37" s="161"/>
      <c r="G37" s="161"/>
      <c r="H37" s="161"/>
      <c r="I37" s="161"/>
      <c r="J37" s="161"/>
      <c r="K37" s="161"/>
      <c r="L37" s="161"/>
      <c r="M37" s="161"/>
      <c r="N37" s="161"/>
      <c r="O37" s="161"/>
      <c r="P37" s="161"/>
      <c r="Q37" s="161"/>
      <c r="R37" s="161"/>
      <c r="S37" s="161"/>
      <c r="T37" s="161"/>
      <c r="U37" s="161"/>
      <c r="V37" s="161"/>
      <c r="W37" s="162"/>
    </row>
  </sheetData>
  <mergeCells count="61">
    <mergeCell ref="B30:D30"/>
    <mergeCell ref="B32:W33"/>
    <mergeCell ref="B34:W35"/>
    <mergeCell ref="B36:W37"/>
    <mergeCell ref="B25:Q26"/>
    <mergeCell ref="S25:T25"/>
    <mergeCell ref="V25:W25"/>
    <mergeCell ref="B27:D27"/>
    <mergeCell ref="B28:D28"/>
    <mergeCell ref="B29:D29"/>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0"/>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1844</v>
      </c>
      <c r="D4" s="209" t="s">
        <v>1843</v>
      </c>
      <c r="E4" s="209"/>
      <c r="F4" s="209"/>
      <c r="G4" s="209"/>
      <c r="H4" s="210"/>
      <c r="J4" s="211" t="s">
        <v>6</v>
      </c>
      <c r="K4" s="209"/>
      <c r="L4" s="64" t="s">
        <v>1842</v>
      </c>
      <c r="M4" s="212" t="s">
        <v>1841</v>
      </c>
      <c r="N4" s="212"/>
      <c r="O4" s="212"/>
      <c r="P4" s="212"/>
      <c r="Q4" s="213"/>
      <c r="R4" s="65"/>
      <c r="S4" s="214" t="s">
        <v>2342</v>
      </c>
      <c r="T4" s="215"/>
      <c r="U4" s="215"/>
      <c r="V4" s="202" t="s">
        <v>1840</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1822</v>
      </c>
      <c r="D6" s="198" t="s">
        <v>1839</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1838</v>
      </c>
      <c r="K8" s="71" t="s">
        <v>1837</v>
      </c>
      <c r="L8" s="71" t="s">
        <v>91</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114" customHeight="1" thickTop="1" thickBot="1" x14ac:dyDescent="0.25">
      <c r="B10" s="72" t="s">
        <v>22</v>
      </c>
      <c r="C10" s="202" t="s">
        <v>1836</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1835</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1834</v>
      </c>
      <c r="C21" s="180"/>
      <c r="D21" s="180"/>
      <c r="E21" s="180"/>
      <c r="F21" s="180"/>
      <c r="G21" s="180"/>
      <c r="H21" s="180"/>
      <c r="I21" s="180"/>
      <c r="J21" s="180"/>
      <c r="K21" s="180"/>
      <c r="L21" s="180"/>
      <c r="M21" s="181" t="s">
        <v>1822</v>
      </c>
      <c r="N21" s="181"/>
      <c r="O21" s="181" t="s">
        <v>49</v>
      </c>
      <c r="P21" s="181"/>
      <c r="Q21" s="181" t="s">
        <v>65</v>
      </c>
      <c r="R21" s="181"/>
      <c r="S21" s="79" t="s">
        <v>951</v>
      </c>
      <c r="T21" s="79" t="s">
        <v>83</v>
      </c>
      <c r="U21" s="79" t="s">
        <v>83</v>
      </c>
      <c r="V21" s="79" t="str">
        <f t="shared" ref="V21:V28" si="0">+IF(ISERR(U21/T21*100),"N/A",ROUND(U21/T21*100,2))</f>
        <v>N/A</v>
      </c>
      <c r="W21" s="80" t="str">
        <f t="shared" ref="W21:W28" si="1">+IF(ISERR(U21/S21*100),"N/A",ROUND(U21/S21*100,2))</f>
        <v>N/A</v>
      </c>
    </row>
    <row r="22" spans="2:27" ht="56.25" customHeight="1" x14ac:dyDescent="0.2">
      <c r="B22" s="179" t="s">
        <v>1833</v>
      </c>
      <c r="C22" s="180"/>
      <c r="D22" s="180"/>
      <c r="E22" s="180"/>
      <c r="F22" s="180"/>
      <c r="G22" s="180"/>
      <c r="H22" s="180"/>
      <c r="I22" s="180"/>
      <c r="J22" s="180"/>
      <c r="K22" s="180"/>
      <c r="L22" s="180"/>
      <c r="M22" s="181" t="s">
        <v>1822</v>
      </c>
      <c r="N22" s="181"/>
      <c r="O22" s="181" t="s">
        <v>49</v>
      </c>
      <c r="P22" s="181"/>
      <c r="Q22" s="181" t="s">
        <v>65</v>
      </c>
      <c r="R22" s="181"/>
      <c r="S22" s="79" t="s">
        <v>51</v>
      </c>
      <c r="T22" s="79" t="s">
        <v>83</v>
      </c>
      <c r="U22" s="79" t="s">
        <v>83</v>
      </c>
      <c r="V22" s="79" t="str">
        <f t="shared" si="0"/>
        <v>N/A</v>
      </c>
      <c r="W22" s="80" t="str">
        <f t="shared" si="1"/>
        <v>N/A</v>
      </c>
    </row>
    <row r="23" spans="2:27" ht="56.25" customHeight="1" x14ac:dyDescent="0.2">
      <c r="B23" s="179" t="s">
        <v>1832</v>
      </c>
      <c r="C23" s="180"/>
      <c r="D23" s="180"/>
      <c r="E23" s="180"/>
      <c r="F23" s="180"/>
      <c r="G23" s="180"/>
      <c r="H23" s="180"/>
      <c r="I23" s="180"/>
      <c r="J23" s="180"/>
      <c r="K23" s="180"/>
      <c r="L23" s="180"/>
      <c r="M23" s="181" t="s">
        <v>1822</v>
      </c>
      <c r="N23" s="181"/>
      <c r="O23" s="181" t="s">
        <v>49</v>
      </c>
      <c r="P23" s="181"/>
      <c r="Q23" s="181" t="s">
        <v>65</v>
      </c>
      <c r="R23" s="181"/>
      <c r="S23" s="79" t="s">
        <v>51</v>
      </c>
      <c r="T23" s="79" t="s">
        <v>83</v>
      </c>
      <c r="U23" s="79" t="s">
        <v>83</v>
      </c>
      <c r="V23" s="79" t="str">
        <f t="shared" si="0"/>
        <v>N/A</v>
      </c>
      <c r="W23" s="80" t="str">
        <f t="shared" si="1"/>
        <v>N/A</v>
      </c>
    </row>
    <row r="24" spans="2:27" ht="56.25" customHeight="1" x14ac:dyDescent="0.2">
      <c r="B24" s="179" t="s">
        <v>1831</v>
      </c>
      <c r="C24" s="180"/>
      <c r="D24" s="180"/>
      <c r="E24" s="180"/>
      <c r="F24" s="180"/>
      <c r="G24" s="180"/>
      <c r="H24" s="180"/>
      <c r="I24" s="180"/>
      <c r="J24" s="180"/>
      <c r="K24" s="180"/>
      <c r="L24" s="180"/>
      <c r="M24" s="181" t="s">
        <v>1822</v>
      </c>
      <c r="N24" s="181"/>
      <c r="O24" s="181" t="s">
        <v>49</v>
      </c>
      <c r="P24" s="181"/>
      <c r="Q24" s="181" t="s">
        <v>65</v>
      </c>
      <c r="R24" s="181"/>
      <c r="S24" s="79" t="s">
        <v>51</v>
      </c>
      <c r="T24" s="79" t="s">
        <v>83</v>
      </c>
      <c r="U24" s="79" t="s">
        <v>83</v>
      </c>
      <c r="V24" s="79" t="str">
        <f t="shared" si="0"/>
        <v>N/A</v>
      </c>
      <c r="W24" s="80" t="str">
        <f t="shared" si="1"/>
        <v>N/A</v>
      </c>
    </row>
    <row r="25" spans="2:27" ht="56.25" customHeight="1" x14ac:dyDescent="0.2">
      <c r="B25" s="179" t="s">
        <v>1830</v>
      </c>
      <c r="C25" s="180"/>
      <c r="D25" s="180"/>
      <c r="E25" s="180"/>
      <c r="F25" s="180"/>
      <c r="G25" s="180"/>
      <c r="H25" s="180"/>
      <c r="I25" s="180"/>
      <c r="J25" s="180"/>
      <c r="K25" s="180"/>
      <c r="L25" s="180"/>
      <c r="M25" s="181" t="s">
        <v>1822</v>
      </c>
      <c r="N25" s="181"/>
      <c r="O25" s="181" t="s">
        <v>49</v>
      </c>
      <c r="P25" s="181"/>
      <c r="Q25" s="181" t="s">
        <v>65</v>
      </c>
      <c r="R25" s="181"/>
      <c r="S25" s="79" t="s">
        <v>1829</v>
      </c>
      <c r="T25" s="79" t="s">
        <v>83</v>
      </c>
      <c r="U25" s="79" t="s">
        <v>83</v>
      </c>
      <c r="V25" s="79" t="str">
        <f t="shared" si="0"/>
        <v>N/A</v>
      </c>
      <c r="W25" s="80" t="str">
        <f t="shared" si="1"/>
        <v>N/A</v>
      </c>
    </row>
    <row r="26" spans="2:27" ht="56.25" customHeight="1" x14ac:dyDescent="0.2">
      <c r="B26" s="179" t="s">
        <v>1828</v>
      </c>
      <c r="C26" s="180"/>
      <c r="D26" s="180"/>
      <c r="E26" s="180"/>
      <c r="F26" s="180"/>
      <c r="G26" s="180"/>
      <c r="H26" s="180"/>
      <c r="I26" s="180"/>
      <c r="J26" s="180"/>
      <c r="K26" s="180"/>
      <c r="L26" s="180"/>
      <c r="M26" s="181" t="s">
        <v>1822</v>
      </c>
      <c r="N26" s="181"/>
      <c r="O26" s="181" t="s">
        <v>49</v>
      </c>
      <c r="P26" s="181"/>
      <c r="Q26" s="181" t="s">
        <v>50</v>
      </c>
      <c r="R26" s="181"/>
      <c r="S26" s="79" t="s">
        <v>464</v>
      </c>
      <c r="T26" s="79" t="s">
        <v>1827</v>
      </c>
      <c r="U26" s="79" t="s">
        <v>1826</v>
      </c>
      <c r="V26" s="79">
        <f t="shared" si="0"/>
        <v>93.4</v>
      </c>
      <c r="W26" s="80">
        <f t="shared" si="1"/>
        <v>97.06</v>
      </c>
    </row>
    <row r="27" spans="2:27" ht="56.25" customHeight="1" x14ac:dyDescent="0.2">
      <c r="B27" s="179" t="s">
        <v>1825</v>
      </c>
      <c r="C27" s="180"/>
      <c r="D27" s="180"/>
      <c r="E27" s="180"/>
      <c r="F27" s="180"/>
      <c r="G27" s="180"/>
      <c r="H27" s="180"/>
      <c r="I27" s="180"/>
      <c r="J27" s="180"/>
      <c r="K27" s="180"/>
      <c r="L27" s="180"/>
      <c r="M27" s="181" t="s">
        <v>1822</v>
      </c>
      <c r="N27" s="181"/>
      <c r="O27" s="181" t="s">
        <v>49</v>
      </c>
      <c r="P27" s="181"/>
      <c r="Q27" s="181" t="s">
        <v>50</v>
      </c>
      <c r="R27" s="181"/>
      <c r="S27" s="79" t="s">
        <v>237</v>
      </c>
      <c r="T27" s="79" t="s">
        <v>328</v>
      </c>
      <c r="U27" s="79" t="s">
        <v>1824</v>
      </c>
      <c r="V27" s="79">
        <f t="shared" si="0"/>
        <v>90.77</v>
      </c>
      <c r="W27" s="80">
        <f t="shared" si="1"/>
        <v>101.72</v>
      </c>
    </row>
    <row r="28" spans="2:27" ht="56.25" customHeight="1" thickBot="1" x14ac:dyDescent="0.25">
      <c r="B28" s="179" t="s">
        <v>1823</v>
      </c>
      <c r="C28" s="180"/>
      <c r="D28" s="180"/>
      <c r="E28" s="180"/>
      <c r="F28" s="180"/>
      <c r="G28" s="180"/>
      <c r="H28" s="180"/>
      <c r="I28" s="180"/>
      <c r="J28" s="180"/>
      <c r="K28" s="180"/>
      <c r="L28" s="180"/>
      <c r="M28" s="181" t="s">
        <v>1822</v>
      </c>
      <c r="N28" s="181"/>
      <c r="O28" s="181" t="s">
        <v>49</v>
      </c>
      <c r="P28" s="181"/>
      <c r="Q28" s="181" t="s">
        <v>50</v>
      </c>
      <c r="R28" s="181"/>
      <c r="S28" s="79" t="s">
        <v>636</v>
      </c>
      <c r="T28" s="79" t="s">
        <v>645</v>
      </c>
      <c r="U28" s="79" t="s">
        <v>1821</v>
      </c>
      <c r="V28" s="79">
        <f t="shared" si="0"/>
        <v>100.64</v>
      </c>
      <c r="W28" s="80">
        <f t="shared" si="1"/>
        <v>98.54</v>
      </c>
    </row>
    <row r="29" spans="2:27" ht="21.75" customHeight="1" thickTop="1" thickBot="1" x14ac:dyDescent="0.25">
      <c r="B29" s="59" t="s">
        <v>60</v>
      </c>
      <c r="C29" s="60"/>
      <c r="D29" s="60"/>
      <c r="E29" s="60"/>
      <c r="F29" s="60"/>
      <c r="G29" s="60"/>
      <c r="H29" s="61"/>
      <c r="I29" s="61"/>
      <c r="J29" s="61"/>
      <c r="K29" s="61"/>
      <c r="L29" s="61"/>
      <c r="M29" s="61"/>
      <c r="N29" s="61"/>
      <c r="O29" s="61"/>
      <c r="P29" s="61"/>
      <c r="Q29" s="61"/>
      <c r="R29" s="61"/>
      <c r="S29" s="61"/>
      <c r="T29" s="61"/>
      <c r="U29" s="61"/>
      <c r="V29" s="61"/>
      <c r="W29" s="62"/>
      <c r="X29" s="70"/>
    </row>
    <row r="30" spans="2:27" ht="29.25" customHeight="1" thickTop="1" thickBot="1" x14ac:dyDescent="0.25">
      <c r="B30" s="163" t="s">
        <v>2650</v>
      </c>
      <c r="C30" s="164"/>
      <c r="D30" s="164"/>
      <c r="E30" s="164"/>
      <c r="F30" s="164"/>
      <c r="G30" s="164"/>
      <c r="H30" s="164"/>
      <c r="I30" s="164"/>
      <c r="J30" s="164"/>
      <c r="K30" s="164"/>
      <c r="L30" s="164"/>
      <c r="M30" s="164"/>
      <c r="N30" s="164"/>
      <c r="O30" s="164"/>
      <c r="P30" s="164"/>
      <c r="Q30" s="165"/>
      <c r="R30" s="81" t="s">
        <v>42</v>
      </c>
      <c r="S30" s="169" t="s">
        <v>43</v>
      </c>
      <c r="T30" s="169"/>
      <c r="U30" s="82" t="s">
        <v>61</v>
      </c>
      <c r="V30" s="170" t="s">
        <v>62</v>
      </c>
      <c r="W30" s="171"/>
    </row>
    <row r="31" spans="2:27" ht="30.75" customHeight="1" thickBot="1" x14ac:dyDescent="0.25">
      <c r="B31" s="166"/>
      <c r="C31" s="167"/>
      <c r="D31" s="167"/>
      <c r="E31" s="167"/>
      <c r="F31" s="167"/>
      <c r="G31" s="167"/>
      <c r="H31" s="167"/>
      <c r="I31" s="167"/>
      <c r="J31" s="167"/>
      <c r="K31" s="167"/>
      <c r="L31" s="167"/>
      <c r="M31" s="167"/>
      <c r="N31" s="167"/>
      <c r="O31" s="167"/>
      <c r="P31" s="167"/>
      <c r="Q31" s="168"/>
      <c r="R31" s="83" t="s">
        <v>63</v>
      </c>
      <c r="S31" s="83" t="s">
        <v>63</v>
      </c>
      <c r="T31" s="83" t="s">
        <v>49</v>
      </c>
      <c r="U31" s="83" t="s">
        <v>63</v>
      </c>
      <c r="V31" s="83" t="s">
        <v>64</v>
      </c>
      <c r="W31" s="84" t="s">
        <v>65</v>
      </c>
      <c r="Y31" s="70"/>
    </row>
    <row r="32" spans="2:27" ht="23.25" customHeight="1" thickBot="1" x14ac:dyDescent="0.25">
      <c r="B32" s="172" t="s">
        <v>66</v>
      </c>
      <c r="C32" s="173"/>
      <c r="D32" s="173"/>
      <c r="E32" s="85" t="s">
        <v>1819</v>
      </c>
      <c r="F32" s="85"/>
      <c r="G32" s="85"/>
      <c r="H32" s="86"/>
      <c r="I32" s="86"/>
      <c r="J32" s="86"/>
      <c r="K32" s="86"/>
      <c r="L32" s="86"/>
      <c r="M32" s="86"/>
      <c r="N32" s="86"/>
      <c r="O32" s="86"/>
      <c r="P32" s="87"/>
      <c r="Q32" s="87"/>
      <c r="R32" s="88" t="s">
        <v>1820</v>
      </c>
      <c r="S32" s="88" t="s">
        <v>10</v>
      </c>
      <c r="T32" s="87"/>
      <c r="U32" s="88" t="s">
        <v>1816</v>
      </c>
      <c r="V32" s="87"/>
      <c r="W32" s="89">
        <f>+IF(ISERR(U32/R32*100),"N/A",ROUND(U32/R32*100,2))</f>
        <v>48.31</v>
      </c>
    </row>
    <row r="33" spans="2:23" ht="26.25" customHeight="1" thickBot="1" x14ac:dyDescent="0.25">
      <c r="B33" s="174" t="s">
        <v>69</v>
      </c>
      <c r="C33" s="175"/>
      <c r="D33" s="175"/>
      <c r="E33" s="90" t="s">
        <v>1819</v>
      </c>
      <c r="F33" s="90"/>
      <c r="G33" s="90"/>
      <c r="H33" s="91"/>
      <c r="I33" s="91"/>
      <c r="J33" s="91"/>
      <c r="K33" s="91"/>
      <c r="L33" s="91"/>
      <c r="M33" s="91"/>
      <c r="N33" s="91"/>
      <c r="O33" s="91"/>
      <c r="P33" s="92"/>
      <c r="Q33" s="92"/>
      <c r="R33" s="93" t="s">
        <v>1818</v>
      </c>
      <c r="S33" s="93" t="s">
        <v>1817</v>
      </c>
      <c r="T33" s="93">
        <f>+IF(ISERR(S33/R33*100),"N/A",ROUND(S33/R33*100,2))</f>
        <v>48.47</v>
      </c>
      <c r="U33" s="93" t="s">
        <v>1816</v>
      </c>
      <c r="V33" s="93">
        <f>+IF(ISERR(U33/S33*100),"N/A",ROUND(U33/S33*100,2))</f>
        <v>99.66</v>
      </c>
      <c r="W33" s="94">
        <f>+IF(ISERR(U33/R33*100),"N/A",ROUND(U33/R33*100,2))</f>
        <v>48.31</v>
      </c>
    </row>
    <row r="34" spans="2:23" ht="22.5" customHeight="1" thickTop="1" thickBot="1" x14ac:dyDescent="0.25">
      <c r="B34" s="59" t="s">
        <v>71</v>
      </c>
      <c r="C34" s="60"/>
      <c r="D34" s="60"/>
      <c r="E34" s="60"/>
      <c r="F34" s="60"/>
      <c r="G34" s="60"/>
      <c r="H34" s="61"/>
      <c r="I34" s="61"/>
      <c r="J34" s="61"/>
      <c r="K34" s="61"/>
      <c r="L34" s="61"/>
      <c r="M34" s="61"/>
      <c r="N34" s="61"/>
      <c r="O34" s="61"/>
      <c r="P34" s="61"/>
      <c r="Q34" s="61"/>
      <c r="R34" s="61"/>
      <c r="S34" s="61"/>
      <c r="T34" s="61"/>
      <c r="U34" s="61"/>
      <c r="V34" s="61"/>
      <c r="W34" s="62"/>
    </row>
    <row r="35" spans="2:23" ht="37.5" customHeight="1" thickTop="1" x14ac:dyDescent="0.2">
      <c r="B35" s="157" t="s">
        <v>2430</v>
      </c>
      <c r="C35" s="158"/>
      <c r="D35" s="158"/>
      <c r="E35" s="158"/>
      <c r="F35" s="158"/>
      <c r="G35" s="158"/>
      <c r="H35" s="158"/>
      <c r="I35" s="158"/>
      <c r="J35" s="158"/>
      <c r="K35" s="158"/>
      <c r="L35" s="158"/>
      <c r="M35" s="158"/>
      <c r="N35" s="158"/>
      <c r="O35" s="158"/>
      <c r="P35" s="158"/>
      <c r="Q35" s="158"/>
      <c r="R35" s="158"/>
      <c r="S35" s="158"/>
      <c r="T35" s="158"/>
      <c r="U35" s="158"/>
      <c r="V35" s="158"/>
      <c r="W35" s="159"/>
    </row>
    <row r="36" spans="2:23" ht="118.5" customHeight="1" thickBot="1" x14ac:dyDescent="0.25">
      <c r="B36" s="176"/>
      <c r="C36" s="177"/>
      <c r="D36" s="177"/>
      <c r="E36" s="177"/>
      <c r="F36" s="177"/>
      <c r="G36" s="177"/>
      <c r="H36" s="177"/>
      <c r="I36" s="177"/>
      <c r="J36" s="177"/>
      <c r="K36" s="177"/>
      <c r="L36" s="177"/>
      <c r="M36" s="177"/>
      <c r="N36" s="177"/>
      <c r="O36" s="177"/>
      <c r="P36" s="177"/>
      <c r="Q36" s="177"/>
      <c r="R36" s="177"/>
      <c r="S36" s="177"/>
      <c r="T36" s="177"/>
      <c r="U36" s="177"/>
      <c r="V36" s="177"/>
      <c r="W36" s="178"/>
    </row>
    <row r="37" spans="2:23" ht="37.5" customHeight="1" thickTop="1" x14ac:dyDescent="0.2">
      <c r="B37" s="157" t="s">
        <v>2431</v>
      </c>
      <c r="C37" s="158"/>
      <c r="D37" s="158"/>
      <c r="E37" s="158"/>
      <c r="F37" s="158"/>
      <c r="G37" s="158"/>
      <c r="H37" s="158"/>
      <c r="I37" s="158"/>
      <c r="J37" s="158"/>
      <c r="K37" s="158"/>
      <c r="L37" s="158"/>
      <c r="M37" s="158"/>
      <c r="N37" s="158"/>
      <c r="O37" s="158"/>
      <c r="P37" s="158"/>
      <c r="Q37" s="158"/>
      <c r="R37" s="158"/>
      <c r="S37" s="158"/>
      <c r="T37" s="158"/>
      <c r="U37" s="158"/>
      <c r="V37" s="158"/>
      <c r="W37" s="159"/>
    </row>
    <row r="38" spans="2:23" ht="45.75" customHeight="1" thickBot="1" x14ac:dyDescent="0.25">
      <c r="B38" s="176"/>
      <c r="C38" s="177"/>
      <c r="D38" s="177"/>
      <c r="E38" s="177"/>
      <c r="F38" s="177"/>
      <c r="G38" s="177"/>
      <c r="H38" s="177"/>
      <c r="I38" s="177"/>
      <c r="J38" s="177"/>
      <c r="K38" s="177"/>
      <c r="L38" s="177"/>
      <c r="M38" s="177"/>
      <c r="N38" s="177"/>
      <c r="O38" s="177"/>
      <c r="P38" s="177"/>
      <c r="Q38" s="177"/>
      <c r="R38" s="177"/>
      <c r="S38" s="177"/>
      <c r="T38" s="177"/>
      <c r="U38" s="177"/>
      <c r="V38" s="177"/>
      <c r="W38" s="178"/>
    </row>
    <row r="39" spans="2:23" ht="37.5" customHeight="1" thickTop="1" x14ac:dyDescent="0.2">
      <c r="B39" s="157" t="s">
        <v>2432</v>
      </c>
      <c r="C39" s="158"/>
      <c r="D39" s="158"/>
      <c r="E39" s="158"/>
      <c r="F39" s="158"/>
      <c r="G39" s="158"/>
      <c r="H39" s="158"/>
      <c r="I39" s="158"/>
      <c r="J39" s="158"/>
      <c r="K39" s="158"/>
      <c r="L39" s="158"/>
      <c r="M39" s="158"/>
      <c r="N39" s="158"/>
      <c r="O39" s="158"/>
      <c r="P39" s="158"/>
      <c r="Q39" s="158"/>
      <c r="R39" s="158"/>
      <c r="S39" s="158"/>
      <c r="T39" s="158"/>
      <c r="U39" s="158"/>
      <c r="V39" s="158"/>
      <c r="W39" s="159"/>
    </row>
    <row r="40" spans="2:23" ht="105" customHeight="1" thickBot="1" x14ac:dyDescent="0.25">
      <c r="B40" s="160"/>
      <c r="C40" s="161"/>
      <c r="D40" s="161"/>
      <c r="E40" s="161"/>
      <c r="F40" s="161"/>
      <c r="G40" s="161"/>
      <c r="H40" s="161"/>
      <c r="I40" s="161"/>
      <c r="J40" s="161"/>
      <c r="K40" s="161"/>
      <c r="L40" s="161"/>
      <c r="M40" s="161"/>
      <c r="N40" s="161"/>
      <c r="O40" s="161"/>
      <c r="P40" s="161"/>
      <c r="Q40" s="161"/>
      <c r="R40" s="161"/>
      <c r="S40" s="161"/>
      <c r="T40" s="161"/>
      <c r="U40" s="161"/>
      <c r="V40" s="161"/>
      <c r="W40" s="162"/>
    </row>
  </sheetData>
  <mergeCells count="79">
    <mergeCell ref="B37:W38"/>
    <mergeCell ref="B39:W40"/>
    <mergeCell ref="S30:T30"/>
    <mergeCell ref="V30:W30"/>
    <mergeCell ref="B32:D32"/>
    <mergeCell ref="B33:D33"/>
    <mergeCell ref="B35:W36"/>
    <mergeCell ref="B28:L28"/>
    <mergeCell ref="M28:N28"/>
    <mergeCell ref="O28:P28"/>
    <mergeCell ref="Q28:R28"/>
    <mergeCell ref="B30:Q31"/>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1"/>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1865</v>
      </c>
      <c r="D4" s="209" t="s">
        <v>1864</v>
      </c>
      <c r="E4" s="209"/>
      <c r="F4" s="209"/>
      <c r="G4" s="209"/>
      <c r="H4" s="210"/>
      <c r="J4" s="211" t="s">
        <v>6</v>
      </c>
      <c r="K4" s="209"/>
      <c r="L4" s="64" t="s">
        <v>1426</v>
      </c>
      <c r="M4" s="212" t="s">
        <v>1863</v>
      </c>
      <c r="N4" s="212"/>
      <c r="O4" s="212"/>
      <c r="P4" s="212"/>
      <c r="Q4" s="213"/>
      <c r="R4" s="65"/>
      <c r="S4" s="214" t="s">
        <v>2342</v>
      </c>
      <c r="T4" s="215"/>
      <c r="U4" s="215"/>
      <c r="V4" s="202" t="s">
        <v>1862</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124</v>
      </c>
      <c r="D6" s="198" t="s">
        <v>1861</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1860</v>
      </c>
      <c r="K8" s="71" t="s">
        <v>1859</v>
      </c>
      <c r="L8" s="71" t="s">
        <v>1860</v>
      </c>
      <c r="M8" s="71" t="s">
        <v>1859</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1858</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1857</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1856</v>
      </c>
      <c r="C21" s="180"/>
      <c r="D21" s="180"/>
      <c r="E21" s="180"/>
      <c r="F21" s="180"/>
      <c r="G21" s="180"/>
      <c r="H21" s="180"/>
      <c r="I21" s="180"/>
      <c r="J21" s="180"/>
      <c r="K21" s="180"/>
      <c r="L21" s="180"/>
      <c r="M21" s="181" t="s">
        <v>124</v>
      </c>
      <c r="N21" s="181"/>
      <c r="O21" s="181" t="s">
        <v>49</v>
      </c>
      <c r="P21" s="181"/>
      <c r="Q21" s="181" t="s">
        <v>50</v>
      </c>
      <c r="R21" s="181"/>
      <c r="S21" s="79" t="s">
        <v>51</v>
      </c>
      <c r="T21" s="79" t="s">
        <v>56</v>
      </c>
      <c r="U21" s="79" t="s">
        <v>56</v>
      </c>
      <c r="V21" s="79">
        <f t="shared" ref="V21:V29" si="0">+IF(ISERR(U21/T21*100),"N/A",ROUND(U21/T21*100,2))</f>
        <v>100</v>
      </c>
      <c r="W21" s="80">
        <f t="shared" ref="W21:W29" si="1">+IF(ISERR(U21/S21*100),"N/A",ROUND(U21/S21*100,2))</f>
        <v>50</v>
      </c>
    </row>
    <row r="22" spans="2:27" ht="56.25" customHeight="1" x14ac:dyDescent="0.2">
      <c r="B22" s="179" t="s">
        <v>1855</v>
      </c>
      <c r="C22" s="180"/>
      <c r="D22" s="180"/>
      <c r="E22" s="180"/>
      <c r="F22" s="180"/>
      <c r="G22" s="180"/>
      <c r="H22" s="180"/>
      <c r="I22" s="180"/>
      <c r="J22" s="180"/>
      <c r="K22" s="180"/>
      <c r="L22" s="180"/>
      <c r="M22" s="181" t="s">
        <v>124</v>
      </c>
      <c r="N22" s="181"/>
      <c r="O22" s="181" t="s">
        <v>49</v>
      </c>
      <c r="P22" s="181"/>
      <c r="Q22" s="181" t="s">
        <v>50</v>
      </c>
      <c r="R22" s="181"/>
      <c r="S22" s="79" t="s">
        <v>51</v>
      </c>
      <c r="T22" s="79" t="s">
        <v>56</v>
      </c>
      <c r="U22" s="79" t="s">
        <v>56</v>
      </c>
      <c r="V22" s="79">
        <f t="shared" si="0"/>
        <v>100</v>
      </c>
      <c r="W22" s="80">
        <f t="shared" si="1"/>
        <v>50</v>
      </c>
    </row>
    <row r="23" spans="2:27" ht="56.25" customHeight="1" x14ac:dyDescent="0.2">
      <c r="B23" s="179" t="s">
        <v>1854</v>
      </c>
      <c r="C23" s="180"/>
      <c r="D23" s="180"/>
      <c r="E23" s="180"/>
      <c r="F23" s="180"/>
      <c r="G23" s="180"/>
      <c r="H23" s="180"/>
      <c r="I23" s="180"/>
      <c r="J23" s="180"/>
      <c r="K23" s="180"/>
      <c r="L23" s="180"/>
      <c r="M23" s="181" t="s">
        <v>124</v>
      </c>
      <c r="N23" s="181"/>
      <c r="O23" s="181" t="s">
        <v>49</v>
      </c>
      <c r="P23" s="181"/>
      <c r="Q23" s="181" t="s">
        <v>50</v>
      </c>
      <c r="R23" s="181"/>
      <c r="S23" s="79" t="s">
        <v>51</v>
      </c>
      <c r="T23" s="79" t="s">
        <v>56</v>
      </c>
      <c r="U23" s="79" t="s">
        <v>56</v>
      </c>
      <c r="V23" s="79">
        <f t="shared" si="0"/>
        <v>100</v>
      </c>
      <c r="W23" s="80">
        <f t="shared" si="1"/>
        <v>50</v>
      </c>
    </row>
    <row r="24" spans="2:27" ht="56.25" customHeight="1" x14ac:dyDescent="0.2">
      <c r="B24" s="179" t="s">
        <v>1853</v>
      </c>
      <c r="C24" s="180"/>
      <c r="D24" s="180"/>
      <c r="E24" s="180"/>
      <c r="F24" s="180"/>
      <c r="G24" s="180"/>
      <c r="H24" s="180"/>
      <c r="I24" s="180"/>
      <c r="J24" s="180"/>
      <c r="K24" s="180"/>
      <c r="L24" s="180"/>
      <c r="M24" s="181" t="s">
        <v>124</v>
      </c>
      <c r="N24" s="181"/>
      <c r="O24" s="181" t="s">
        <v>49</v>
      </c>
      <c r="P24" s="181"/>
      <c r="Q24" s="181" t="s">
        <v>50</v>
      </c>
      <c r="R24" s="181"/>
      <c r="S24" s="79" t="s">
        <v>51</v>
      </c>
      <c r="T24" s="79" t="s">
        <v>56</v>
      </c>
      <c r="U24" s="79" t="s">
        <v>56</v>
      </c>
      <c r="V24" s="79">
        <f t="shared" si="0"/>
        <v>100</v>
      </c>
      <c r="W24" s="80">
        <f t="shared" si="1"/>
        <v>50</v>
      </c>
    </row>
    <row r="25" spans="2:27" ht="56.25" customHeight="1" x14ac:dyDescent="0.2">
      <c r="B25" s="179" t="s">
        <v>1852</v>
      </c>
      <c r="C25" s="180"/>
      <c r="D25" s="180"/>
      <c r="E25" s="180"/>
      <c r="F25" s="180"/>
      <c r="G25" s="180"/>
      <c r="H25" s="180"/>
      <c r="I25" s="180"/>
      <c r="J25" s="180"/>
      <c r="K25" s="180"/>
      <c r="L25" s="180"/>
      <c r="M25" s="181" t="s">
        <v>124</v>
      </c>
      <c r="N25" s="181"/>
      <c r="O25" s="181" t="s">
        <v>49</v>
      </c>
      <c r="P25" s="181"/>
      <c r="Q25" s="181" t="s">
        <v>50</v>
      </c>
      <c r="R25" s="181"/>
      <c r="S25" s="79" t="s">
        <v>51</v>
      </c>
      <c r="T25" s="79" t="s">
        <v>56</v>
      </c>
      <c r="U25" s="79" t="s">
        <v>56</v>
      </c>
      <c r="V25" s="79">
        <f t="shared" si="0"/>
        <v>100</v>
      </c>
      <c r="W25" s="80">
        <f t="shared" si="1"/>
        <v>50</v>
      </c>
    </row>
    <row r="26" spans="2:27" ht="56.25" customHeight="1" x14ac:dyDescent="0.2">
      <c r="B26" s="179" t="s">
        <v>1851</v>
      </c>
      <c r="C26" s="180"/>
      <c r="D26" s="180"/>
      <c r="E26" s="180"/>
      <c r="F26" s="180"/>
      <c r="G26" s="180"/>
      <c r="H26" s="180"/>
      <c r="I26" s="180"/>
      <c r="J26" s="180"/>
      <c r="K26" s="180"/>
      <c r="L26" s="180"/>
      <c r="M26" s="181" t="s">
        <v>124</v>
      </c>
      <c r="N26" s="181"/>
      <c r="O26" s="181" t="s">
        <v>49</v>
      </c>
      <c r="P26" s="181"/>
      <c r="Q26" s="181" t="s">
        <v>50</v>
      </c>
      <c r="R26" s="181"/>
      <c r="S26" s="79" t="s">
        <v>51</v>
      </c>
      <c r="T26" s="79" t="s">
        <v>56</v>
      </c>
      <c r="U26" s="79" t="s">
        <v>56</v>
      </c>
      <c r="V26" s="79">
        <f t="shared" si="0"/>
        <v>100</v>
      </c>
      <c r="W26" s="80">
        <f t="shared" si="1"/>
        <v>50</v>
      </c>
    </row>
    <row r="27" spans="2:27" ht="56.25" customHeight="1" x14ac:dyDescent="0.2">
      <c r="B27" s="179" t="s">
        <v>1850</v>
      </c>
      <c r="C27" s="180"/>
      <c r="D27" s="180"/>
      <c r="E27" s="180"/>
      <c r="F27" s="180"/>
      <c r="G27" s="180"/>
      <c r="H27" s="180"/>
      <c r="I27" s="180"/>
      <c r="J27" s="180"/>
      <c r="K27" s="180"/>
      <c r="L27" s="180"/>
      <c r="M27" s="181" t="s">
        <v>124</v>
      </c>
      <c r="N27" s="181"/>
      <c r="O27" s="181" t="s">
        <v>49</v>
      </c>
      <c r="P27" s="181"/>
      <c r="Q27" s="181" t="s">
        <v>50</v>
      </c>
      <c r="R27" s="181"/>
      <c r="S27" s="79" t="s">
        <v>51</v>
      </c>
      <c r="T27" s="79" t="s">
        <v>56</v>
      </c>
      <c r="U27" s="79" t="s">
        <v>56</v>
      </c>
      <c r="V27" s="79">
        <f t="shared" si="0"/>
        <v>100</v>
      </c>
      <c r="W27" s="80">
        <f t="shared" si="1"/>
        <v>50</v>
      </c>
    </row>
    <row r="28" spans="2:27" ht="56.25" customHeight="1" x14ac:dyDescent="0.2">
      <c r="B28" s="179" t="s">
        <v>1849</v>
      </c>
      <c r="C28" s="180"/>
      <c r="D28" s="180"/>
      <c r="E28" s="180"/>
      <c r="F28" s="180"/>
      <c r="G28" s="180"/>
      <c r="H28" s="180"/>
      <c r="I28" s="180"/>
      <c r="J28" s="180"/>
      <c r="K28" s="180"/>
      <c r="L28" s="180"/>
      <c r="M28" s="181" t="s">
        <v>124</v>
      </c>
      <c r="N28" s="181"/>
      <c r="O28" s="181" t="s">
        <v>49</v>
      </c>
      <c r="P28" s="181"/>
      <c r="Q28" s="181" t="s">
        <v>50</v>
      </c>
      <c r="R28" s="181"/>
      <c r="S28" s="79" t="s">
        <v>51</v>
      </c>
      <c r="T28" s="79" t="s">
        <v>56</v>
      </c>
      <c r="U28" s="79" t="s">
        <v>56</v>
      </c>
      <c r="V28" s="79">
        <f t="shared" si="0"/>
        <v>100</v>
      </c>
      <c r="W28" s="80">
        <f t="shared" si="1"/>
        <v>50</v>
      </c>
    </row>
    <row r="29" spans="2:27" ht="56.25" customHeight="1" thickBot="1" x14ac:dyDescent="0.25">
      <c r="B29" s="179" t="s">
        <v>1848</v>
      </c>
      <c r="C29" s="180"/>
      <c r="D29" s="180"/>
      <c r="E29" s="180"/>
      <c r="F29" s="180"/>
      <c r="G29" s="180"/>
      <c r="H29" s="180"/>
      <c r="I29" s="180"/>
      <c r="J29" s="180"/>
      <c r="K29" s="180"/>
      <c r="L29" s="180"/>
      <c r="M29" s="181" t="s">
        <v>124</v>
      </c>
      <c r="N29" s="181"/>
      <c r="O29" s="181" t="s">
        <v>49</v>
      </c>
      <c r="P29" s="181"/>
      <c r="Q29" s="181" t="s">
        <v>50</v>
      </c>
      <c r="R29" s="181"/>
      <c r="S29" s="79" t="s">
        <v>51</v>
      </c>
      <c r="T29" s="79" t="s">
        <v>56</v>
      </c>
      <c r="U29" s="79" t="s">
        <v>56</v>
      </c>
      <c r="V29" s="79">
        <f t="shared" si="0"/>
        <v>100</v>
      </c>
      <c r="W29" s="80">
        <f t="shared" si="1"/>
        <v>50</v>
      </c>
    </row>
    <row r="30" spans="2:27" ht="21.75" customHeight="1" thickTop="1" thickBot="1" x14ac:dyDescent="0.25">
      <c r="B30" s="59" t="s">
        <v>60</v>
      </c>
      <c r="C30" s="60"/>
      <c r="D30" s="60"/>
      <c r="E30" s="60"/>
      <c r="F30" s="60"/>
      <c r="G30" s="60"/>
      <c r="H30" s="61"/>
      <c r="I30" s="61"/>
      <c r="J30" s="61"/>
      <c r="K30" s="61"/>
      <c r="L30" s="61"/>
      <c r="M30" s="61"/>
      <c r="N30" s="61"/>
      <c r="O30" s="61"/>
      <c r="P30" s="61"/>
      <c r="Q30" s="61"/>
      <c r="R30" s="61"/>
      <c r="S30" s="61"/>
      <c r="T30" s="61"/>
      <c r="U30" s="61"/>
      <c r="V30" s="61"/>
      <c r="W30" s="62"/>
      <c r="X30" s="70"/>
    </row>
    <row r="31" spans="2:27" ht="29.25" customHeight="1" thickTop="1" thickBot="1" x14ac:dyDescent="0.25">
      <c r="B31" s="163" t="s">
        <v>2650</v>
      </c>
      <c r="C31" s="164"/>
      <c r="D31" s="164"/>
      <c r="E31" s="164"/>
      <c r="F31" s="164"/>
      <c r="G31" s="164"/>
      <c r="H31" s="164"/>
      <c r="I31" s="164"/>
      <c r="J31" s="164"/>
      <c r="K31" s="164"/>
      <c r="L31" s="164"/>
      <c r="M31" s="164"/>
      <c r="N31" s="164"/>
      <c r="O31" s="164"/>
      <c r="P31" s="164"/>
      <c r="Q31" s="165"/>
      <c r="R31" s="81" t="s">
        <v>42</v>
      </c>
      <c r="S31" s="169" t="s">
        <v>43</v>
      </c>
      <c r="T31" s="169"/>
      <c r="U31" s="82" t="s">
        <v>61</v>
      </c>
      <c r="V31" s="170" t="s">
        <v>62</v>
      </c>
      <c r="W31" s="171"/>
    </row>
    <row r="32" spans="2:27" ht="30.75" customHeight="1" thickBot="1" x14ac:dyDescent="0.25">
      <c r="B32" s="166"/>
      <c r="C32" s="167"/>
      <c r="D32" s="167"/>
      <c r="E32" s="167"/>
      <c r="F32" s="167"/>
      <c r="G32" s="167"/>
      <c r="H32" s="167"/>
      <c r="I32" s="167"/>
      <c r="J32" s="167"/>
      <c r="K32" s="167"/>
      <c r="L32" s="167"/>
      <c r="M32" s="167"/>
      <c r="N32" s="167"/>
      <c r="O32" s="167"/>
      <c r="P32" s="167"/>
      <c r="Q32" s="168"/>
      <c r="R32" s="83" t="s">
        <v>63</v>
      </c>
      <c r="S32" s="83" t="s">
        <v>63</v>
      </c>
      <c r="T32" s="83" t="s">
        <v>49</v>
      </c>
      <c r="U32" s="83" t="s">
        <v>63</v>
      </c>
      <c r="V32" s="83" t="s">
        <v>64</v>
      </c>
      <c r="W32" s="84" t="s">
        <v>65</v>
      </c>
      <c r="Y32" s="70"/>
    </row>
    <row r="33" spans="2:23" ht="23.25" customHeight="1" thickBot="1" x14ac:dyDescent="0.25">
      <c r="B33" s="172" t="s">
        <v>66</v>
      </c>
      <c r="C33" s="173"/>
      <c r="D33" s="173"/>
      <c r="E33" s="85" t="s">
        <v>1847</v>
      </c>
      <c r="F33" s="85"/>
      <c r="G33" s="85"/>
      <c r="H33" s="86"/>
      <c r="I33" s="86"/>
      <c r="J33" s="86"/>
      <c r="K33" s="86"/>
      <c r="L33" s="86"/>
      <c r="M33" s="86"/>
      <c r="N33" s="86"/>
      <c r="O33" s="86"/>
      <c r="P33" s="87"/>
      <c r="Q33" s="87"/>
      <c r="R33" s="88" t="s">
        <v>1846</v>
      </c>
      <c r="S33" s="88" t="s">
        <v>10</v>
      </c>
      <c r="T33" s="87"/>
      <c r="U33" s="88" t="s">
        <v>1845</v>
      </c>
      <c r="V33" s="87"/>
      <c r="W33" s="89">
        <f>+IF(ISERR(U33/R33*100),"N/A",ROUND(U33/R33*100,2))</f>
        <v>49.62</v>
      </c>
    </row>
    <row r="34" spans="2:23" ht="26.25" customHeight="1" thickBot="1" x14ac:dyDescent="0.25">
      <c r="B34" s="174" t="s">
        <v>69</v>
      </c>
      <c r="C34" s="175"/>
      <c r="D34" s="175"/>
      <c r="E34" s="90" t="s">
        <v>1847</v>
      </c>
      <c r="F34" s="90"/>
      <c r="G34" s="90"/>
      <c r="H34" s="91"/>
      <c r="I34" s="91"/>
      <c r="J34" s="91"/>
      <c r="K34" s="91"/>
      <c r="L34" s="91"/>
      <c r="M34" s="91"/>
      <c r="N34" s="91"/>
      <c r="O34" s="91"/>
      <c r="P34" s="92"/>
      <c r="Q34" s="92"/>
      <c r="R34" s="93" t="s">
        <v>1846</v>
      </c>
      <c r="S34" s="93" t="s">
        <v>1845</v>
      </c>
      <c r="T34" s="93">
        <f>+IF(ISERR(S34/R34*100),"N/A",ROUND(S34/R34*100,2))</f>
        <v>49.62</v>
      </c>
      <c r="U34" s="93" t="s">
        <v>1845</v>
      </c>
      <c r="V34" s="93">
        <f>+IF(ISERR(U34/S34*100),"N/A",ROUND(U34/S34*100,2))</f>
        <v>100</v>
      </c>
      <c r="W34" s="94">
        <f>+IF(ISERR(U34/R34*100),"N/A",ROUND(U34/R34*100,2))</f>
        <v>49.62</v>
      </c>
    </row>
    <row r="35" spans="2:23" ht="22.5" customHeight="1" thickTop="1" thickBot="1" x14ac:dyDescent="0.25">
      <c r="B35" s="59" t="s">
        <v>71</v>
      </c>
      <c r="C35" s="60"/>
      <c r="D35" s="60"/>
      <c r="E35" s="60"/>
      <c r="F35" s="60"/>
      <c r="G35" s="60"/>
      <c r="H35" s="61"/>
      <c r="I35" s="61"/>
      <c r="J35" s="61"/>
      <c r="K35" s="61"/>
      <c r="L35" s="61"/>
      <c r="M35" s="61"/>
      <c r="N35" s="61"/>
      <c r="O35" s="61"/>
      <c r="P35" s="61"/>
      <c r="Q35" s="61"/>
      <c r="R35" s="61"/>
      <c r="S35" s="61"/>
      <c r="T35" s="61"/>
      <c r="U35" s="61"/>
      <c r="V35" s="61"/>
      <c r="W35" s="62"/>
    </row>
    <row r="36" spans="2:23" ht="37.5" customHeight="1" thickTop="1" x14ac:dyDescent="0.2">
      <c r="B36" s="157" t="s">
        <v>2427</v>
      </c>
      <c r="C36" s="158"/>
      <c r="D36" s="158"/>
      <c r="E36" s="158"/>
      <c r="F36" s="158"/>
      <c r="G36" s="158"/>
      <c r="H36" s="158"/>
      <c r="I36" s="158"/>
      <c r="J36" s="158"/>
      <c r="K36" s="158"/>
      <c r="L36" s="158"/>
      <c r="M36" s="158"/>
      <c r="N36" s="158"/>
      <c r="O36" s="158"/>
      <c r="P36" s="158"/>
      <c r="Q36" s="158"/>
      <c r="R36" s="158"/>
      <c r="S36" s="158"/>
      <c r="T36" s="158"/>
      <c r="U36" s="158"/>
      <c r="V36" s="158"/>
      <c r="W36" s="159"/>
    </row>
    <row r="37" spans="2:23" ht="132" customHeight="1" thickBot="1" x14ac:dyDescent="0.25">
      <c r="B37" s="176"/>
      <c r="C37" s="177"/>
      <c r="D37" s="177"/>
      <c r="E37" s="177"/>
      <c r="F37" s="177"/>
      <c r="G37" s="177"/>
      <c r="H37" s="177"/>
      <c r="I37" s="177"/>
      <c r="J37" s="177"/>
      <c r="K37" s="177"/>
      <c r="L37" s="177"/>
      <c r="M37" s="177"/>
      <c r="N37" s="177"/>
      <c r="O37" s="177"/>
      <c r="P37" s="177"/>
      <c r="Q37" s="177"/>
      <c r="R37" s="177"/>
      <c r="S37" s="177"/>
      <c r="T37" s="177"/>
      <c r="U37" s="177"/>
      <c r="V37" s="177"/>
      <c r="W37" s="178"/>
    </row>
    <row r="38" spans="2:23" ht="37.5" customHeight="1" thickTop="1" x14ac:dyDescent="0.2">
      <c r="B38" s="157" t="s">
        <v>2428</v>
      </c>
      <c r="C38" s="158"/>
      <c r="D38" s="158"/>
      <c r="E38" s="158"/>
      <c r="F38" s="158"/>
      <c r="G38" s="158"/>
      <c r="H38" s="158"/>
      <c r="I38" s="158"/>
      <c r="J38" s="158"/>
      <c r="K38" s="158"/>
      <c r="L38" s="158"/>
      <c r="M38" s="158"/>
      <c r="N38" s="158"/>
      <c r="O38" s="158"/>
      <c r="P38" s="158"/>
      <c r="Q38" s="158"/>
      <c r="R38" s="158"/>
      <c r="S38" s="158"/>
      <c r="T38" s="158"/>
      <c r="U38" s="158"/>
      <c r="V38" s="158"/>
      <c r="W38" s="159"/>
    </row>
    <row r="39" spans="2:23" ht="15" customHeight="1" thickBot="1" x14ac:dyDescent="0.25">
      <c r="B39" s="176"/>
      <c r="C39" s="177"/>
      <c r="D39" s="177"/>
      <c r="E39" s="177"/>
      <c r="F39" s="177"/>
      <c r="G39" s="177"/>
      <c r="H39" s="177"/>
      <c r="I39" s="177"/>
      <c r="J39" s="177"/>
      <c r="K39" s="177"/>
      <c r="L39" s="177"/>
      <c r="M39" s="177"/>
      <c r="N39" s="177"/>
      <c r="O39" s="177"/>
      <c r="P39" s="177"/>
      <c r="Q39" s="177"/>
      <c r="R39" s="177"/>
      <c r="S39" s="177"/>
      <c r="T39" s="177"/>
      <c r="U39" s="177"/>
      <c r="V39" s="177"/>
      <c r="W39" s="178"/>
    </row>
    <row r="40" spans="2:23" ht="37.5" customHeight="1" thickTop="1" x14ac:dyDescent="0.2">
      <c r="B40" s="157" t="s">
        <v>2429</v>
      </c>
      <c r="C40" s="158"/>
      <c r="D40" s="158"/>
      <c r="E40" s="158"/>
      <c r="F40" s="158"/>
      <c r="G40" s="158"/>
      <c r="H40" s="158"/>
      <c r="I40" s="158"/>
      <c r="J40" s="158"/>
      <c r="K40" s="158"/>
      <c r="L40" s="158"/>
      <c r="M40" s="158"/>
      <c r="N40" s="158"/>
      <c r="O40" s="158"/>
      <c r="P40" s="158"/>
      <c r="Q40" s="158"/>
      <c r="R40" s="158"/>
      <c r="S40" s="158"/>
      <c r="T40" s="158"/>
      <c r="U40" s="158"/>
      <c r="V40" s="158"/>
      <c r="W40" s="159"/>
    </row>
    <row r="41" spans="2:23" ht="15.75" thickBot="1" x14ac:dyDescent="0.25">
      <c r="B41" s="160"/>
      <c r="C41" s="161"/>
      <c r="D41" s="161"/>
      <c r="E41" s="161"/>
      <c r="F41" s="161"/>
      <c r="G41" s="161"/>
      <c r="H41" s="161"/>
      <c r="I41" s="161"/>
      <c r="J41" s="161"/>
      <c r="K41" s="161"/>
      <c r="L41" s="161"/>
      <c r="M41" s="161"/>
      <c r="N41" s="161"/>
      <c r="O41" s="161"/>
      <c r="P41" s="161"/>
      <c r="Q41" s="161"/>
      <c r="R41" s="161"/>
      <c r="S41" s="161"/>
      <c r="T41" s="161"/>
      <c r="U41" s="161"/>
      <c r="V41" s="161"/>
      <c r="W41" s="162"/>
    </row>
  </sheetData>
  <mergeCells count="83">
    <mergeCell ref="B38:W39"/>
    <mergeCell ref="B40:W41"/>
    <mergeCell ref="B31:Q32"/>
    <mergeCell ref="S31:T31"/>
    <mergeCell ref="V31:W31"/>
    <mergeCell ref="B33:D33"/>
    <mergeCell ref="B34:D34"/>
    <mergeCell ref="B36:W37"/>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1884</v>
      </c>
      <c r="D4" s="209" t="s">
        <v>1883</v>
      </c>
      <c r="E4" s="209"/>
      <c r="F4" s="209"/>
      <c r="G4" s="209"/>
      <c r="H4" s="210"/>
      <c r="J4" s="211" t="s">
        <v>6</v>
      </c>
      <c r="K4" s="209"/>
      <c r="L4" s="64" t="s">
        <v>214</v>
      </c>
      <c r="M4" s="212" t="s">
        <v>1882</v>
      </c>
      <c r="N4" s="212"/>
      <c r="O4" s="212"/>
      <c r="P4" s="212"/>
      <c r="Q4" s="213"/>
      <c r="R4" s="65"/>
      <c r="S4" s="214" t="s">
        <v>2342</v>
      </c>
      <c r="T4" s="215"/>
      <c r="U4" s="215"/>
      <c r="V4" s="202" t="s">
        <v>217</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124</v>
      </c>
      <c r="D6" s="198" t="s">
        <v>1881</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385</v>
      </c>
      <c r="K8" s="71" t="s">
        <v>1880</v>
      </c>
      <c r="L8" s="71" t="s">
        <v>91</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85.5" customHeight="1" thickTop="1" thickBot="1" x14ac:dyDescent="0.25">
      <c r="B10" s="72" t="s">
        <v>22</v>
      </c>
      <c r="C10" s="202" t="s">
        <v>1879</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1878</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1877</v>
      </c>
      <c r="C21" s="180"/>
      <c r="D21" s="180"/>
      <c r="E21" s="180"/>
      <c r="F21" s="180"/>
      <c r="G21" s="180"/>
      <c r="H21" s="180"/>
      <c r="I21" s="180"/>
      <c r="J21" s="180"/>
      <c r="K21" s="180"/>
      <c r="L21" s="180"/>
      <c r="M21" s="181" t="s">
        <v>124</v>
      </c>
      <c r="N21" s="181"/>
      <c r="O21" s="181" t="s">
        <v>49</v>
      </c>
      <c r="P21" s="181"/>
      <c r="Q21" s="181" t="s">
        <v>50</v>
      </c>
      <c r="R21" s="181"/>
      <c r="S21" s="79" t="s">
        <v>51</v>
      </c>
      <c r="T21" s="79" t="s">
        <v>56</v>
      </c>
      <c r="U21" s="79" t="s">
        <v>129</v>
      </c>
      <c r="V21" s="79">
        <f t="shared" ref="V21:V31" si="0">+IF(ISERR(U21/T21*100),"N/A",ROUND(U21/T21*100,2))</f>
        <v>0</v>
      </c>
      <c r="W21" s="80">
        <f t="shared" ref="W21:W31" si="1">+IF(ISERR(U21/S21*100),"N/A",ROUND(U21/S21*100,2))</f>
        <v>0</v>
      </c>
    </row>
    <row r="22" spans="2:27" ht="56.25" customHeight="1" x14ac:dyDescent="0.2">
      <c r="B22" s="179" t="s">
        <v>1876</v>
      </c>
      <c r="C22" s="180"/>
      <c r="D22" s="180"/>
      <c r="E22" s="180"/>
      <c r="F22" s="180"/>
      <c r="G22" s="180"/>
      <c r="H22" s="180"/>
      <c r="I22" s="180"/>
      <c r="J22" s="180"/>
      <c r="K22" s="180"/>
      <c r="L22" s="180"/>
      <c r="M22" s="181" t="s">
        <v>124</v>
      </c>
      <c r="N22" s="181"/>
      <c r="O22" s="181" t="s">
        <v>49</v>
      </c>
      <c r="P22" s="181"/>
      <c r="Q22" s="181" t="s">
        <v>65</v>
      </c>
      <c r="R22" s="181"/>
      <c r="S22" s="79" t="s">
        <v>51</v>
      </c>
      <c r="T22" s="79" t="s">
        <v>83</v>
      </c>
      <c r="U22" s="79" t="s">
        <v>83</v>
      </c>
      <c r="V22" s="79" t="str">
        <f t="shared" si="0"/>
        <v>N/A</v>
      </c>
      <c r="W22" s="80" t="str">
        <f t="shared" si="1"/>
        <v>N/A</v>
      </c>
    </row>
    <row r="23" spans="2:27" ht="56.25" customHeight="1" x14ac:dyDescent="0.2">
      <c r="B23" s="179" t="s">
        <v>1875</v>
      </c>
      <c r="C23" s="180"/>
      <c r="D23" s="180"/>
      <c r="E23" s="180"/>
      <c r="F23" s="180"/>
      <c r="G23" s="180"/>
      <c r="H23" s="180"/>
      <c r="I23" s="180"/>
      <c r="J23" s="180"/>
      <c r="K23" s="180"/>
      <c r="L23" s="180"/>
      <c r="M23" s="181" t="s">
        <v>124</v>
      </c>
      <c r="N23" s="181"/>
      <c r="O23" s="181" t="s">
        <v>49</v>
      </c>
      <c r="P23" s="181"/>
      <c r="Q23" s="181" t="s">
        <v>65</v>
      </c>
      <c r="R23" s="181"/>
      <c r="S23" s="79" t="s">
        <v>51</v>
      </c>
      <c r="T23" s="79" t="s">
        <v>83</v>
      </c>
      <c r="U23" s="79" t="s">
        <v>83</v>
      </c>
      <c r="V23" s="79" t="str">
        <f t="shared" si="0"/>
        <v>N/A</v>
      </c>
      <c r="W23" s="80" t="str">
        <f t="shared" si="1"/>
        <v>N/A</v>
      </c>
    </row>
    <row r="24" spans="2:27" ht="56.25" customHeight="1" x14ac:dyDescent="0.2">
      <c r="B24" s="179" t="s">
        <v>1874</v>
      </c>
      <c r="C24" s="180"/>
      <c r="D24" s="180"/>
      <c r="E24" s="180"/>
      <c r="F24" s="180"/>
      <c r="G24" s="180"/>
      <c r="H24" s="180"/>
      <c r="I24" s="180"/>
      <c r="J24" s="180"/>
      <c r="K24" s="180"/>
      <c r="L24" s="180"/>
      <c r="M24" s="181" t="s">
        <v>124</v>
      </c>
      <c r="N24" s="181"/>
      <c r="O24" s="181" t="s">
        <v>49</v>
      </c>
      <c r="P24" s="181"/>
      <c r="Q24" s="181" t="s">
        <v>65</v>
      </c>
      <c r="R24" s="181"/>
      <c r="S24" s="79" t="s">
        <v>51</v>
      </c>
      <c r="T24" s="79" t="s">
        <v>83</v>
      </c>
      <c r="U24" s="79" t="s">
        <v>83</v>
      </c>
      <c r="V24" s="79" t="str">
        <f t="shared" si="0"/>
        <v>N/A</v>
      </c>
      <c r="W24" s="80" t="str">
        <f t="shared" si="1"/>
        <v>N/A</v>
      </c>
    </row>
    <row r="25" spans="2:27" ht="56.25" customHeight="1" x14ac:dyDescent="0.2">
      <c r="B25" s="179" t="s">
        <v>1873</v>
      </c>
      <c r="C25" s="180"/>
      <c r="D25" s="180"/>
      <c r="E25" s="180"/>
      <c r="F25" s="180"/>
      <c r="G25" s="180"/>
      <c r="H25" s="180"/>
      <c r="I25" s="180"/>
      <c r="J25" s="180"/>
      <c r="K25" s="180"/>
      <c r="L25" s="180"/>
      <c r="M25" s="181" t="s">
        <v>124</v>
      </c>
      <c r="N25" s="181"/>
      <c r="O25" s="181" t="s">
        <v>49</v>
      </c>
      <c r="P25" s="181"/>
      <c r="Q25" s="181" t="s">
        <v>65</v>
      </c>
      <c r="R25" s="181"/>
      <c r="S25" s="79" t="s">
        <v>51</v>
      </c>
      <c r="T25" s="79" t="s">
        <v>83</v>
      </c>
      <c r="U25" s="79" t="s">
        <v>83</v>
      </c>
      <c r="V25" s="79" t="str">
        <f t="shared" si="0"/>
        <v>N/A</v>
      </c>
      <c r="W25" s="80" t="str">
        <f t="shared" si="1"/>
        <v>N/A</v>
      </c>
    </row>
    <row r="26" spans="2:27" ht="56.25" customHeight="1" x14ac:dyDescent="0.2">
      <c r="B26" s="179" t="s">
        <v>1872</v>
      </c>
      <c r="C26" s="180"/>
      <c r="D26" s="180"/>
      <c r="E26" s="180"/>
      <c r="F26" s="180"/>
      <c r="G26" s="180"/>
      <c r="H26" s="180"/>
      <c r="I26" s="180"/>
      <c r="J26" s="180"/>
      <c r="K26" s="180"/>
      <c r="L26" s="180"/>
      <c r="M26" s="181" t="s">
        <v>124</v>
      </c>
      <c r="N26" s="181"/>
      <c r="O26" s="181" t="s">
        <v>49</v>
      </c>
      <c r="P26" s="181"/>
      <c r="Q26" s="181" t="s">
        <v>65</v>
      </c>
      <c r="R26" s="181"/>
      <c r="S26" s="79" t="s">
        <v>51</v>
      </c>
      <c r="T26" s="79" t="s">
        <v>83</v>
      </c>
      <c r="U26" s="79" t="s">
        <v>83</v>
      </c>
      <c r="V26" s="79" t="str">
        <f t="shared" si="0"/>
        <v>N/A</v>
      </c>
      <c r="W26" s="80" t="str">
        <f t="shared" si="1"/>
        <v>N/A</v>
      </c>
    </row>
    <row r="27" spans="2:27" ht="56.25" customHeight="1" x14ac:dyDescent="0.2">
      <c r="B27" s="179" t="s">
        <v>1871</v>
      </c>
      <c r="C27" s="180"/>
      <c r="D27" s="180"/>
      <c r="E27" s="180"/>
      <c r="F27" s="180"/>
      <c r="G27" s="180"/>
      <c r="H27" s="180"/>
      <c r="I27" s="180"/>
      <c r="J27" s="180"/>
      <c r="K27" s="180"/>
      <c r="L27" s="180"/>
      <c r="M27" s="181" t="s">
        <v>124</v>
      </c>
      <c r="N27" s="181"/>
      <c r="O27" s="181" t="s">
        <v>49</v>
      </c>
      <c r="P27" s="181"/>
      <c r="Q27" s="181" t="s">
        <v>65</v>
      </c>
      <c r="R27" s="181"/>
      <c r="S27" s="79" t="s">
        <v>51</v>
      </c>
      <c r="T27" s="79" t="s">
        <v>83</v>
      </c>
      <c r="U27" s="79" t="s">
        <v>83</v>
      </c>
      <c r="V27" s="79" t="str">
        <f t="shared" si="0"/>
        <v>N/A</v>
      </c>
      <c r="W27" s="80" t="str">
        <f t="shared" si="1"/>
        <v>N/A</v>
      </c>
    </row>
    <row r="28" spans="2:27" ht="56.25" customHeight="1" x14ac:dyDescent="0.2">
      <c r="B28" s="179" t="s">
        <v>1870</v>
      </c>
      <c r="C28" s="180"/>
      <c r="D28" s="180"/>
      <c r="E28" s="180"/>
      <c r="F28" s="180"/>
      <c r="G28" s="180"/>
      <c r="H28" s="180"/>
      <c r="I28" s="180"/>
      <c r="J28" s="180"/>
      <c r="K28" s="180"/>
      <c r="L28" s="180"/>
      <c r="M28" s="181" t="s">
        <v>124</v>
      </c>
      <c r="N28" s="181"/>
      <c r="O28" s="181" t="s">
        <v>49</v>
      </c>
      <c r="P28" s="181"/>
      <c r="Q28" s="181" t="s">
        <v>50</v>
      </c>
      <c r="R28" s="181"/>
      <c r="S28" s="79" t="s">
        <v>51</v>
      </c>
      <c r="T28" s="79" t="s">
        <v>56</v>
      </c>
      <c r="U28" s="79" t="s">
        <v>129</v>
      </c>
      <c r="V28" s="79">
        <f t="shared" si="0"/>
        <v>0</v>
      </c>
      <c r="W28" s="80">
        <f t="shared" si="1"/>
        <v>0</v>
      </c>
    </row>
    <row r="29" spans="2:27" ht="56.25" customHeight="1" x14ac:dyDescent="0.2">
      <c r="B29" s="179" t="s">
        <v>1869</v>
      </c>
      <c r="C29" s="180"/>
      <c r="D29" s="180"/>
      <c r="E29" s="180"/>
      <c r="F29" s="180"/>
      <c r="G29" s="180"/>
      <c r="H29" s="180"/>
      <c r="I29" s="180"/>
      <c r="J29" s="180"/>
      <c r="K29" s="180"/>
      <c r="L29" s="180"/>
      <c r="M29" s="181" t="s">
        <v>124</v>
      </c>
      <c r="N29" s="181"/>
      <c r="O29" s="181" t="s">
        <v>49</v>
      </c>
      <c r="P29" s="181"/>
      <c r="Q29" s="181" t="s">
        <v>65</v>
      </c>
      <c r="R29" s="181"/>
      <c r="S29" s="79" t="s">
        <v>51</v>
      </c>
      <c r="T29" s="79" t="s">
        <v>83</v>
      </c>
      <c r="U29" s="79" t="s">
        <v>83</v>
      </c>
      <c r="V29" s="79" t="str">
        <f t="shared" si="0"/>
        <v>N/A</v>
      </c>
      <c r="W29" s="80" t="str">
        <f t="shared" si="1"/>
        <v>N/A</v>
      </c>
    </row>
    <row r="30" spans="2:27" ht="56.25" customHeight="1" x14ac:dyDescent="0.2">
      <c r="B30" s="179" t="s">
        <v>1868</v>
      </c>
      <c r="C30" s="180"/>
      <c r="D30" s="180"/>
      <c r="E30" s="180"/>
      <c r="F30" s="180"/>
      <c r="G30" s="180"/>
      <c r="H30" s="180"/>
      <c r="I30" s="180"/>
      <c r="J30" s="180"/>
      <c r="K30" s="180"/>
      <c r="L30" s="180"/>
      <c r="M30" s="181" t="s">
        <v>124</v>
      </c>
      <c r="N30" s="181"/>
      <c r="O30" s="181" t="s">
        <v>49</v>
      </c>
      <c r="P30" s="181"/>
      <c r="Q30" s="181" t="s">
        <v>164</v>
      </c>
      <c r="R30" s="181"/>
      <c r="S30" s="79" t="s">
        <v>51</v>
      </c>
      <c r="T30" s="79" t="s">
        <v>56</v>
      </c>
      <c r="U30" s="79" t="s">
        <v>129</v>
      </c>
      <c r="V30" s="79">
        <f t="shared" si="0"/>
        <v>0</v>
      </c>
      <c r="W30" s="80">
        <f t="shared" si="1"/>
        <v>0</v>
      </c>
    </row>
    <row r="31" spans="2:27" ht="56.25" customHeight="1" thickBot="1" x14ac:dyDescent="0.25">
      <c r="B31" s="179" t="s">
        <v>1867</v>
      </c>
      <c r="C31" s="180"/>
      <c r="D31" s="180"/>
      <c r="E31" s="180"/>
      <c r="F31" s="180"/>
      <c r="G31" s="180"/>
      <c r="H31" s="180"/>
      <c r="I31" s="180"/>
      <c r="J31" s="180"/>
      <c r="K31" s="180"/>
      <c r="L31" s="180"/>
      <c r="M31" s="181" t="s">
        <v>124</v>
      </c>
      <c r="N31" s="181"/>
      <c r="O31" s="181" t="s">
        <v>49</v>
      </c>
      <c r="P31" s="181"/>
      <c r="Q31" s="181" t="s">
        <v>50</v>
      </c>
      <c r="R31" s="181"/>
      <c r="S31" s="79" t="s">
        <v>51</v>
      </c>
      <c r="T31" s="79" t="s">
        <v>129</v>
      </c>
      <c r="U31" s="79" t="s">
        <v>129</v>
      </c>
      <c r="V31" s="79" t="str">
        <f t="shared" si="0"/>
        <v>N/A</v>
      </c>
      <c r="W31" s="80">
        <f t="shared" si="1"/>
        <v>0</v>
      </c>
    </row>
    <row r="32" spans="2:27" ht="21.75" customHeight="1" thickTop="1" thickBot="1" x14ac:dyDescent="0.25">
      <c r="B32" s="59" t="s">
        <v>60</v>
      </c>
      <c r="C32" s="60"/>
      <c r="D32" s="60"/>
      <c r="E32" s="60"/>
      <c r="F32" s="60"/>
      <c r="G32" s="60"/>
      <c r="H32" s="61"/>
      <c r="I32" s="61"/>
      <c r="J32" s="61"/>
      <c r="K32" s="61"/>
      <c r="L32" s="61"/>
      <c r="M32" s="61"/>
      <c r="N32" s="61"/>
      <c r="O32" s="61"/>
      <c r="P32" s="61"/>
      <c r="Q32" s="61"/>
      <c r="R32" s="61"/>
      <c r="S32" s="61"/>
      <c r="T32" s="61"/>
      <c r="U32" s="61"/>
      <c r="V32" s="61"/>
      <c r="W32" s="62"/>
      <c r="X32" s="70"/>
    </row>
    <row r="33" spans="2:25" ht="29.25" customHeight="1" thickTop="1" thickBot="1" x14ac:dyDescent="0.25">
      <c r="B33" s="163" t="s">
        <v>2650</v>
      </c>
      <c r="C33" s="164"/>
      <c r="D33" s="164"/>
      <c r="E33" s="164"/>
      <c r="F33" s="164"/>
      <c r="G33" s="164"/>
      <c r="H33" s="164"/>
      <c r="I33" s="164"/>
      <c r="J33" s="164"/>
      <c r="K33" s="164"/>
      <c r="L33" s="164"/>
      <c r="M33" s="164"/>
      <c r="N33" s="164"/>
      <c r="O33" s="164"/>
      <c r="P33" s="164"/>
      <c r="Q33" s="165"/>
      <c r="R33" s="81" t="s">
        <v>42</v>
      </c>
      <c r="S33" s="169" t="s">
        <v>43</v>
      </c>
      <c r="T33" s="169"/>
      <c r="U33" s="82" t="s">
        <v>61</v>
      </c>
      <c r="V33" s="170" t="s">
        <v>62</v>
      </c>
      <c r="W33" s="171"/>
    </row>
    <row r="34" spans="2:25" ht="30.75" customHeight="1" thickBot="1" x14ac:dyDescent="0.25">
      <c r="B34" s="166"/>
      <c r="C34" s="167"/>
      <c r="D34" s="167"/>
      <c r="E34" s="167"/>
      <c r="F34" s="167"/>
      <c r="G34" s="167"/>
      <c r="H34" s="167"/>
      <c r="I34" s="167"/>
      <c r="J34" s="167"/>
      <c r="K34" s="167"/>
      <c r="L34" s="167"/>
      <c r="M34" s="167"/>
      <c r="N34" s="167"/>
      <c r="O34" s="167"/>
      <c r="P34" s="167"/>
      <c r="Q34" s="168"/>
      <c r="R34" s="83" t="s">
        <v>63</v>
      </c>
      <c r="S34" s="83" t="s">
        <v>63</v>
      </c>
      <c r="T34" s="83" t="s">
        <v>49</v>
      </c>
      <c r="U34" s="83" t="s">
        <v>63</v>
      </c>
      <c r="V34" s="83" t="s">
        <v>64</v>
      </c>
      <c r="W34" s="84" t="s">
        <v>65</v>
      </c>
      <c r="Y34" s="70"/>
    </row>
    <row r="35" spans="2:25" ht="23.25" customHeight="1" thickBot="1" x14ac:dyDescent="0.25">
      <c r="B35" s="172" t="s">
        <v>66</v>
      </c>
      <c r="C35" s="173"/>
      <c r="D35" s="173"/>
      <c r="E35" s="85" t="s">
        <v>1847</v>
      </c>
      <c r="F35" s="85"/>
      <c r="G35" s="85"/>
      <c r="H35" s="86"/>
      <c r="I35" s="86"/>
      <c r="J35" s="86"/>
      <c r="K35" s="86"/>
      <c r="L35" s="86"/>
      <c r="M35" s="86"/>
      <c r="N35" s="86"/>
      <c r="O35" s="86"/>
      <c r="P35" s="87"/>
      <c r="Q35" s="87"/>
      <c r="R35" s="88" t="s">
        <v>217</v>
      </c>
      <c r="S35" s="88" t="s">
        <v>10</v>
      </c>
      <c r="T35" s="87"/>
      <c r="U35" s="88" t="s">
        <v>1866</v>
      </c>
      <c r="V35" s="87"/>
      <c r="W35" s="89">
        <f>+IF(ISERR(U35/R35*100),"N/A",ROUND(U35/R35*100,2))</f>
        <v>7</v>
      </c>
    </row>
    <row r="36" spans="2:25" ht="26.25" customHeight="1" thickBot="1" x14ac:dyDescent="0.25">
      <c r="B36" s="174" t="s">
        <v>69</v>
      </c>
      <c r="C36" s="175"/>
      <c r="D36" s="175"/>
      <c r="E36" s="90" t="s">
        <v>1847</v>
      </c>
      <c r="F36" s="90"/>
      <c r="G36" s="90"/>
      <c r="H36" s="91"/>
      <c r="I36" s="91"/>
      <c r="J36" s="91"/>
      <c r="K36" s="91"/>
      <c r="L36" s="91"/>
      <c r="M36" s="91"/>
      <c r="N36" s="91"/>
      <c r="O36" s="91"/>
      <c r="P36" s="92"/>
      <c r="Q36" s="92"/>
      <c r="R36" s="93" t="s">
        <v>217</v>
      </c>
      <c r="S36" s="93" t="s">
        <v>115</v>
      </c>
      <c r="T36" s="93">
        <f>+IF(ISERR(S36/R36*100),"N/A",ROUND(S36/R36*100,2))</f>
        <v>45</v>
      </c>
      <c r="U36" s="93" t="s">
        <v>1866</v>
      </c>
      <c r="V36" s="93">
        <f>+IF(ISERR(U36/S36*100),"N/A",ROUND(U36/S36*100,2))</f>
        <v>15.56</v>
      </c>
      <c r="W36" s="94">
        <f>+IF(ISERR(U36/R36*100),"N/A",ROUND(U36/R36*100,2))</f>
        <v>7</v>
      </c>
    </row>
    <row r="37" spans="2:25" ht="22.5" customHeight="1" thickTop="1" thickBot="1" x14ac:dyDescent="0.25">
      <c r="B37" s="59" t="s">
        <v>71</v>
      </c>
      <c r="C37" s="60"/>
      <c r="D37" s="60"/>
      <c r="E37" s="60"/>
      <c r="F37" s="60"/>
      <c r="G37" s="60"/>
      <c r="H37" s="61"/>
      <c r="I37" s="61"/>
      <c r="J37" s="61"/>
      <c r="K37" s="61"/>
      <c r="L37" s="61"/>
      <c r="M37" s="61"/>
      <c r="N37" s="61"/>
      <c r="O37" s="61"/>
      <c r="P37" s="61"/>
      <c r="Q37" s="61"/>
      <c r="R37" s="61"/>
      <c r="S37" s="61"/>
      <c r="T37" s="61"/>
      <c r="U37" s="61"/>
      <c r="V37" s="61"/>
      <c r="W37" s="62"/>
    </row>
    <row r="38" spans="2:25" ht="37.5" customHeight="1" thickTop="1" x14ac:dyDescent="0.2">
      <c r="B38" s="157" t="s">
        <v>2424</v>
      </c>
      <c r="C38" s="158"/>
      <c r="D38" s="158"/>
      <c r="E38" s="158"/>
      <c r="F38" s="158"/>
      <c r="G38" s="158"/>
      <c r="H38" s="158"/>
      <c r="I38" s="158"/>
      <c r="J38" s="158"/>
      <c r="K38" s="158"/>
      <c r="L38" s="158"/>
      <c r="M38" s="158"/>
      <c r="N38" s="158"/>
      <c r="O38" s="158"/>
      <c r="P38" s="158"/>
      <c r="Q38" s="158"/>
      <c r="R38" s="158"/>
      <c r="S38" s="158"/>
      <c r="T38" s="158"/>
      <c r="U38" s="158"/>
      <c r="V38" s="158"/>
      <c r="W38" s="159"/>
    </row>
    <row r="39" spans="2:25" ht="32.25" customHeight="1" thickBot="1" x14ac:dyDescent="0.25">
      <c r="B39" s="176"/>
      <c r="C39" s="177"/>
      <c r="D39" s="177"/>
      <c r="E39" s="177"/>
      <c r="F39" s="177"/>
      <c r="G39" s="177"/>
      <c r="H39" s="177"/>
      <c r="I39" s="177"/>
      <c r="J39" s="177"/>
      <c r="K39" s="177"/>
      <c r="L39" s="177"/>
      <c r="M39" s="177"/>
      <c r="N39" s="177"/>
      <c r="O39" s="177"/>
      <c r="P39" s="177"/>
      <c r="Q39" s="177"/>
      <c r="R39" s="177"/>
      <c r="S39" s="177"/>
      <c r="T39" s="177"/>
      <c r="U39" s="177"/>
      <c r="V39" s="177"/>
      <c r="W39" s="178"/>
    </row>
    <row r="40" spans="2:25" ht="37.5" customHeight="1" thickTop="1" x14ac:dyDescent="0.2">
      <c r="B40" s="157" t="s">
        <v>2425</v>
      </c>
      <c r="C40" s="158"/>
      <c r="D40" s="158"/>
      <c r="E40" s="158"/>
      <c r="F40" s="158"/>
      <c r="G40" s="158"/>
      <c r="H40" s="158"/>
      <c r="I40" s="158"/>
      <c r="J40" s="158"/>
      <c r="K40" s="158"/>
      <c r="L40" s="158"/>
      <c r="M40" s="158"/>
      <c r="N40" s="158"/>
      <c r="O40" s="158"/>
      <c r="P40" s="158"/>
      <c r="Q40" s="158"/>
      <c r="R40" s="158"/>
      <c r="S40" s="158"/>
      <c r="T40" s="158"/>
      <c r="U40" s="158"/>
      <c r="V40" s="158"/>
      <c r="W40" s="159"/>
    </row>
    <row r="41" spans="2:25" ht="29.25" customHeight="1" thickBot="1" x14ac:dyDescent="0.25">
      <c r="B41" s="176"/>
      <c r="C41" s="177"/>
      <c r="D41" s="177"/>
      <c r="E41" s="177"/>
      <c r="F41" s="177"/>
      <c r="G41" s="177"/>
      <c r="H41" s="177"/>
      <c r="I41" s="177"/>
      <c r="J41" s="177"/>
      <c r="K41" s="177"/>
      <c r="L41" s="177"/>
      <c r="M41" s="177"/>
      <c r="N41" s="177"/>
      <c r="O41" s="177"/>
      <c r="P41" s="177"/>
      <c r="Q41" s="177"/>
      <c r="R41" s="177"/>
      <c r="S41" s="177"/>
      <c r="T41" s="177"/>
      <c r="U41" s="177"/>
      <c r="V41" s="177"/>
      <c r="W41" s="178"/>
    </row>
    <row r="42" spans="2:25" ht="37.5" customHeight="1" thickTop="1" x14ac:dyDescent="0.2">
      <c r="B42" s="157" t="s">
        <v>2426</v>
      </c>
      <c r="C42" s="158"/>
      <c r="D42" s="158"/>
      <c r="E42" s="158"/>
      <c r="F42" s="158"/>
      <c r="G42" s="158"/>
      <c r="H42" s="158"/>
      <c r="I42" s="158"/>
      <c r="J42" s="158"/>
      <c r="K42" s="158"/>
      <c r="L42" s="158"/>
      <c r="M42" s="158"/>
      <c r="N42" s="158"/>
      <c r="O42" s="158"/>
      <c r="P42" s="158"/>
      <c r="Q42" s="158"/>
      <c r="R42" s="158"/>
      <c r="S42" s="158"/>
      <c r="T42" s="158"/>
      <c r="U42" s="158"/>
      <c r="V42" s="158"/>
      <c r="W42" s="159"/>
    </row>
    <row r="43" spans="2:25" ht="15.75" thickBot="1" x14ac:dyDescent="0.25">
      <c r="B43" s="160"/>
      <c r="C43" s="161"/>
      <c r="D43" s="161"/>
      <c r="E43" s="161"/>
      <c r="F43" s="161"/>
      <c r="G43" s="161"/>
      <c r="H43" s="161"/>
      <c r="I43" s="161"/>
      <c r="J43" s="161"/>
      <c r="K43" s="161"/>
      <c r="L43" s="161"/>
      <c r="M43" s="161"/>
      <c r="N43" s="161"/>
      <c r="O43" s="161"/>
      <c r="P43" s="161"/>
      <c r="Q43" s="161"/>
      <c r="R43" s="161"/>
      <c r="S43" s="161"/>
      <c r="T43" s="161"/>
      <c r="U43" s="161"/>
      <c r="V43" s="161"/>
      <c r="W43" s="162"/>
    </row>
  </sheetData>
  <mergeCells count="91">
    <mergeCell ref="B40:W41"/>
    <mergeCell ref="B42:W43"/>
    <mergeCell ref="B33:Q34"/>
    <mergeCell ref="S33:T33"/>
    <mergeCell ref="V33:W33"/>
    <mergeCell ref="B35:D35"/>
    <mergeCell ref="B36:D36"/>
    <mergeCell ref="B38:W39"/>
    <mergeCell ref="B30:L30"/>
    <mergeCell ref="M30:N30"/>
    <mergeCell ref="O30:P30"/>
    <mergeCell ref="Q30:R30"/>
    <mergeCell ref="B31:L31"/>
    <mergeCell ref="M31:N31"/>
    <mergeCell ref="O31:P31"/>
    <mergeCell ref="Q31:R31"/>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80.25" customHeight="1" thickTop="1" thickBot="1" x14ac:dyDescent="0.25">
      <c r="B4" s="63" t="s">
        <v>3</v>
      </c>
      <c r="C4" s="64" t="s">
        <v>1903</v>
      </c>
      <c r="D4" s="209" t="s">
        <v>1902</v>
      </c>
      <c r="E4" s="209"/>
      <c r="F4" s="209"/>
      <c r="G4" s="209"/>
      <c r="H4" s="210"/>
      <c r="J4" s="211" t="s">
        <v>6</v>
      </c>
      <c r="K4" s="209"/>
      <c r="L4" s="64" t="s">
        <v>1901</v>
      </c>
      <c r="M4" s="212" t="s">
        <v>1900</v>
      </c>
      <c r="N4" s="212"/>
      <c r="O4" s="212"/>
      <c r="P4" s="212"/>
      <c r="Q4" s="213"/>
      <c r="R4" s="65"/>
      <c r="S4" s="214" t="s">
        <v>2342</v>
      </c>
      <c r="T4" s="215"/>
      <c r="U4" s="215"/>
      <c r="V4" s="202" t="s">
        <v>1899</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1487</v>
      </c>
      <c r="D6" s="198" t="s">
        <v>1898</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1897</v>
      </c>
      <c r="K8" s="71" t="s">
        <v>1896</v>
      </c>
      <c r="L8" s="71" t="s">
        <v>1897</v>
      </c>
      <c r="M8" s="71" t="s">
        <v>1896</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100.5" customHeight="1" thickTop="1" thickBot="1" x14ac:dyDescent="0.25">
      <c r="B10" s="72" t="s">
        <v>22</v>
      </c>
      <c r="C10" s="202" t="s">
        <v>1895</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1894</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1893</v>
      </c>
      <c r="C21" s="180"/>
      <c r="D21" s="180"/>
      <c r="E21" s="180"/>
      <c r="F21" s="180"/>
      <c r="G21" s="180"/>
      <c r="H21" s="180"/>
      <c r="I21" s="180"/>
      <c r="J21" s="180"/>
      <c r="K21" s="180"/>
      <c r="L21" s="180"/>
      <c r="M21" s="181" t="s">
        <v>1487</v>
      </c>
      <c r="N21" s="181"/>
      <c r="O21" s="181" t="s">
        <v>49</v>
      </c>
      <c r="P21" s="181"/>
      <c r="Q21" s="181" t="s">
        <v>50</v>
      </c>
      <c r="R21" s="181"/>
      <c r="S21" s="79" t="s">
        <v>51</v>
      </c>
      <c r="T21" s="79" t="s">
        <v>281</v>
      </c>
      <c r="U21" s="79" t="s">
        <v>1892</v>
      </c>
      <c r="V21" s="79">
        <f>+IF(ISERR(U21/T21*100),"N/A",ROUND(U21/T21*100,2))</f>
        <v>128.22999999999999</v>
      </c>
      <c r="W21" s="80">
        <f>+IF(ISERR(U21/S21*100),"N/A",ROUND(U21/S21*100,2))</f>
        <v>51.29</v>
      </c>
    </row>
    <row r="22" spans="2:27" ht="56.25" customHeight="1" x14ac:dyDescent="0.2">
      <c r="B22" s="179" t="s">
        <v>1891</v>
      </c>
      <c r="C22" s="180"/>
      <c r="D22" s="180"/>
      <c r="E22" s="180"/>
      <c r="F22" s="180"/>
      <c r="G22" s="180"/>
      <c r="H22" s="180"/>
      <c r="I22" s="180"/>
      <c r="J22" s="180"/>
      <c r="K22" s="180"/>
      <c r="L22" s="180"/>
      <c r="M22" s="181" t="s">
        <v>1487</v>
      </c>
      <c r="N22" s="181"/>
      <c r="O22" s="181" t="s">
        <v>49</v>
      </c>
      <c r="P22" s="181"/>
      <c r="Q22" s="181" t="s">
        <v>50</v>
      </c>
      <c r="R22" s="181"/>
      <c r="S22" s="79" t="s">
        <v>230</v>
      </c>
      <c r="T22" s="79" t="s">
        <v>56</v>
      </c>
      <c r="U22" s="79" t="s">
        <v>1890</v>
      </c>
      <c r="V22" s="79">
        <f>+IF(ISERR(U22/T22*100),"N/A",ROUND(U22/T22*100,2))</f>
        <v>79.02</v>
      </c>
      <c r="W22" s="80">
        <f>+IF(ISERR(U22/S22*100),"N/A",ROUND(U22/S22*100,2))</f>
        <v>49.39</v>
      </c>
    </row>
    <row r="23" spans="2:27" ht="56.25" customHeight="1" thickBot="1" x14ac:dyDescent="0.25">
      <c r="B23" s="179" t="s">
        <v>1889</v>
      </c>
      <c r="C23" s="180"/>
      <c r="D23" s="180"/>
      <c r="E23" s="180"/>
      <c r="F23" s="180"/>
      <c r="G23" s="180"/>
      <c r="H23" s="180"/>
      <c r="I23" s="180"/>
      <c r="J23" s="180"/>
      <c r="K23" s="180"/>
      <c r="L23" s="180"/>
      <c r="M23" s="181" t="s">
        <v>1487</v>
      </c>
      <c r="N23" s="181"/>
      <c r="O23" s="181" t="s">
        <v>49</v>
      </c>
      <c r="P23" s="181"/>
      <c r="Q23" s="181" t="s">
        <v>50</v>
      </c>
      <c r="R23" s="181"/>
      <c r="S23" s="79" t="s">
        <v>51</v>
      </c>
      <c r="T23" s="79" t="s">
        <v>1565</v>
      </c>
      <c r="U23" s="79" t="s">
        <v>1565</v>
      </c>
      <c r="V23" s="79">
        <f>+IF(ISERR(U23/T23*100),"N/A",ROUND(U23/T23*100,2))</f>
        <v>100</v>
      </c>
      <c r="W23" s="80">
        <f>+IF(ISERR(U23/S23*100),"N/A",ROUND(U23/S23*100,2))</f>
        <v>49.8</v>
      </c>
    </row>
    <row r="24" spans="2:27" ht="21.75" customHeight="1" thickTop="1" thickBot="1" x14ac:dyDescent="0.25">
      <c r="B24" s="59" t="s">
        <v>60</v>
      </c>
      <c r="C24" s="60"/>
      <c r="D24" s="60"/>
      <c r="E24" s="60"/>
      <c r="F24" s="60"/>
      <c r="G24" s="60"/>
      <c r="H24" s="61"/>
      <c r="I24" s="61"/>
      <c r="J24" s="61"/>
      <c r="K24" s="61"/>
      <c r="L24" s="61"/>
      <c r="M24" s="61"/>
      <c r="N24" s="61"/>
      <c r="O24" s="61"/>
      <c r="P24" s="61"/>
      <c r="Q24" s="61"/>
      <c r="R24" s="61"/>
      <c r="S24" s="61"/>
      <c r="T24" s="61"/>
      <c r="U24" s="61"/>
      <c r="V24" s="61"/>
      <c r="W24" s="62"/>
      <c r="X24" s="70"/>
    </row>
    <row r="25" spans="2:27" ht="29.25" customHeight="1" thickTop="1" thickBot="1" x14ac:dyDescent="0.25">
      <c r="B25" s="163" t="s">
        <v>2650</v>
      </c>
      <c r="C25" s="164"/>
      <c r="D25" s="164"/>
      <c r="E25" s="164"/>
      <c r="F25" s="164"/>
      <c r="G25" s="164"/>
      <c r="H25" s="164"/>
      <c r="I25" s="164"/>
      <c r="J25" s="164"/>
      <c r="K25" s="164"/>
      <c r="L25" s="164"/>
      <c r="M25" s="164"/>
      <c r="N25" s="164"/>
      <c r="O25" s="164"/>
      <c r="P25" s="164"/>
      <c r="Q25" s="165"/>
      <c r="R25" s="81" t="s">
        <v>42</v>
      </c>
      <c r="S25" s="169" t="s">
        <v>43</v>
      </c>
      <c r="T25" s="169"/>
      <c r="U25" s="82" t="s">
        <v>61</v>
      </c>
      <c r="V25" s="170" t="s">
        <v>62</v>
      </c>
      <c r="W25" s="171"/>
    </row>
    <row r="26" spans="2:27" ht="30.75" customHeight="1" thickBot="1" x14ac:dyDescent="0.25">
      <c r="B26" s="166"/>
      <c r="C26" s="167"/>
      <c r="D26" s="167"/>
      <c r="E26" s="167"/>
      <c r="F26" s="167"/>
      <c r="G26" s="167"/>
      <c r="H26" s="167"/>
      <c r="I26" s="167"/>
      <c r="J26" s="167"/>
      <c r="K26" s="167"/>
      <c r="L26" s="167"/>
      <c r="M26" s="167"/>
      <c r="N26" s="167"/>
      <c r="O26" s="167"/>
      <c r="P26" s="167"/>
      <c r="Q26" s="168"/>
      <c r="R26" s="83" t="s">
        <v>63</v>
      </c>
      <c r="S26" s="83" t="s">
        <v>63</v>
      </c>
      <c r="T26" s="83" t="s">
        <v>49</v>
      </c>
      <c r="U26" s="83" t="s">
        <v>63</v>
      </c>
      <c r="V26" s="83" t="s">
        <v>64</v>
      </c>
      <c r="W26" s="84" t="s">
        <v>65</v>
      </c>
      <c r="Y26" s="70"/>
    </row>
    <row r="27" spans="2:27" ht="23.25" customHeight="1" thickBot="1" x14ac:dyDescent="0.25">
      <c r="B27" s="172" t="s">
        <v>66</v>
      </c>
      <c r="C27" s="173"/>
      <c r="D27" s="173"/>
      <c r="E27" s="85" t="s">
        <v>1888</v>
      </c>
      <c r="F27" s="85"/>
      <c r="G27" s="85"/>
      <c r="H27" s="86"/>
      <c r="I27" s="86"/>
      <c r="J27" s="86"/>
      <c r="K27" s="86"/>
      <c r="L27" s="86"/>
      <c r="M27" s="86"/>
      <c r="N27" s="86"/>
      <c r="O27" s="86"/>
      <c r="P27" s="87"/>
      <c r="Q27" s="87"/>
      <c r="R27" s="88" t="s">
        <v>1887</v>
      </c>
      <c r="S27" s="88" t="s">
        <v>10</v>
      </c>
      <c r="T27" s="87"/>
      <c r="U27" s="88" t="s">
        <v>1885</v>
      </c>
      <c r="V27" s="87"/>
      <c r="W27" s="89">
        <f>+IF(ISERR(U27/R27*100),"N/A",ROUND(U27/R27*100,2))</f>
        <v>26.87</v>
      </c>
    </row>
    <row r="28" spans="2:27" ht="26.25" customHeight="1" thickBot="1" x14ac:dyDescent="0.25">
      <c r="B28" s="174" t="s">
        <v>69</v>
      </c>
      <c r="C28" s="175"/>
      <c r="D28" s="175"/>
      <c r="E28" s="90" t="s">
        <v>1888</v>
      </c>
      <c r="F28" s="90"/>
      <c r="G28" s="90"/>
      <c r="H28" s="91"/>
      <c r="I28" s="91"/>
      <c r="J28" s="91"/>
      <c r="K28" s="91"/>
      <c r="L28" s="91"/>
      <c r="M28" s="91"/>
      <c r="N28" s="91"/>
      <c r="O28" s="91"/>
      <c r="P28" s="92"/>
      <c r="Q28" s="92"/>
      <c r="R28" s="93" t="s">
        <v>1887</v>
      </c>
      <c r="S28" s="93" t="s">
        <v>1886</v>
      </c>
      <c r="T28" s="93">
        <f>+IF(ISERR(S28/R28*100),"N/A",ROUND(S28/R28*100,2))</f>
        <v>35.07</v>
      </c>
      <c r="U28" s="93" t="s">
        <v>1885</v>
      </c>
      <c r="V28" s="93">
        <f>+IF(ISERR(U28/S28*100),"N/A",ROUND(U28/S28*100,2))</f>
        <v>76.599999999999994</v>
      </c>
      <c r="W28" s="94">
        <f>+IF(ISERR(U28/R28*100),"N/A",ROUND(U28/R28*100,2))</f>
        <v>26.87</v>
      </c>
    </row>
    <row r="29" spans="2:27" ht="22.5" customHeight="1" thickTop="1" thickBot="1" x14ac:dyDescent="0.25">
      <c r="B29" s="59" t="s">
        <v>71</v>
      </c>
      <c r="C29" s="60"/>
      <c r="D29" s="60"/>
      <c r="E29" s="60"/>
      <c r="F29" s="60"/>
      <c r="G29" s="60"/>
      <c r="H29" s="61"/>
      <c r="I29" s="61"/>
      <c r="J29" s="61"/>
      <c r="K29" s="61"/>
      <c r="L29" s="61"/>
      <c r="M29" s="61"/>
      <c r="N29" s="61"/>
      <c r="O29" s="61"/>
      <c r="P29" s="61"/>
      <c r="Q29" s="61"/>
      <c r="R29" s="61"/>
      <c r="S29" s="61"/>
      <c r="T29" s="61"/>
      <c r="U29" s="61"/>
      <c r="V29" s="61"/>
      <c r="W29" s="62"/>
    </row>
    <row r="30" spans="2:27" ht="37.5" customHeight="1" thickTop="1" x14ac:dyDescent="0.2">
      <c r="B30" s="157" t="s">
        <v>2422</v>
      </c>
      <c r="C30" s="158"/>
      <c r="D30" s="158"/>
      <c r="E30" s="158"/>
      <c r="F30" s="158"/>
      <c r="G30" s="158"/>
      <c r="H30" s="158"/>
      <c r="I30" s="158"/>
      <c r="J30" s="158"/>
      <c r="K30" s="158"/>
      <c r="L30" s="158"/>
      <c r="M30" s="158"/>
      <c r="N30" s="158"/>
      <c r="O30" s="158"/>
      <c r="P30" s="158"/>
      <c r="Q30" s="158"/>
      <c r="R30" s="158"/>
      <c r="S30" s="158"/>
      <c r="T30" s="158"/>
      <c r="U30" s="158"/>
      <c r="V30" s="158"/>
      <c r="W30" s="159"/>
    </row>
    <row r="31" spans="2:27" ht="63.7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2423</v>
      </c>
      <c r="C32" s="158"/>
      <c r="D32" s="158"/>
      <c r="E32" s="158"/>
      <c r="F32" s="158"/>
      <c r="G32" s="158"/>
      <c r="H32" s="158"/>
      <c r="I32" s="158"/>
      <c r="J32" s="158"/>
      <c r="K32" s="158"/>
      <c r="L32" s="158"/>
      <c r="M32" s="158"/>
      <c r="N32" s="158"/>
      <c r="O32" s="158"/>
      <c r="P32" s="158"/>
      <c r="Q32" s="158"/>
      <c r="R32" s="158"/>
      <c r="S32" s="158"/>
      <c r="T32" s="158"/>
      <c r="U32" s="158"/>
      <c r="V32" s="158"/>
      <c r="W32" s="159"/>
    </row>
    <row r="33" spans="2:23" ht="45" customHeight="1"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row r="34" spans="2:23" ht="37.5" customHeight="1" thickTop="1" x14ac:dyDescent="0.2">
      <c r="B34" s="157" t="s">
        <v>2418</v>
      </c>
      <c r="C34" s="158"/>
      <c r="D34" s="158"/>
      <c r="E34" s="158"/>
      <c r="F34" s="158"/>
      <c r="G34" s="158"/>
      <c r="H34" s="158"/>
      <c r="I34" s="158"/>
      <c r="J34" s="158"/>
      <c r="K34" s="158"/>
      <c r="L34" s="158"/>
      <c r="M34" s="158"/>
      <c r="N34" s="158"/>
      <c r="O34" s="158"/>
      <c r="P34" s="158"/>
      <c r="Q34" s="158"/>
      <c r="R34" s="158"/>
      <c r="S34" s="158"/>
      <c r="T34" s="158"/>
      <c r="U34" s="158"/>
      <c r="V34" s="158"/>
      <c r="W34" s="159"/>
    </row>
    <row r="35" spans="2:23" ht="15.75" thickBot="1" x14ac:dyDescent="0.25">
      <c r="B35" s="160"/>
      <c r="C35" s="161"/>
      <c r="D35" s="161"/>
      <c r="E35" s="161"/>
      <c r="F35" s="161"/>
      <c r="G35" s="161"/>
      <c r="H35" s="161"/>
      <c r="I35" s="161"/>
      <c r="J35" s="161"/>
      <c r="K35" s="161"/>
      <c r="L35" s="161"/>
      <c r="M35" s="161"/>
      <c r="N35" s="161"/>
      <c r="O35" s="161"/>
      <c r="P35" s="161"/>
      <c r="Q35" s="161"/>
      <c r="R35" s="161"/>
      <c r="S35" s="161"/>
      <c r="T35" s="161"/>
      <c r="U35" s="161"/>
      <c r="V35" s="161"/>
      <c r="W35" s="162"/>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83.25" customHeight="1" thickTop="1" thickBot="1" x14ac:dyDescent="0.25">
      <c r="B4" s="63" t="s">
        <v>3</v>
      </c>
      <c r="C4" s="64" t="s">
        <v>1903</v>
      </c>
      <c r="D4" s="209" t="s">
        <v>1902</v>
      </c>
      <c r="E4" s="209"/>
      <c r="F4" s="209"/>
      <c r="G4" s="209"/>
      <c r="H4" s="210"/>
      <c r="J4" s="211" t="s">
        <v>6</v>
      </c>
      <c r="K4" s="209"/>
      <c r="L4" s="64" t="s">
        <v>1910</v>
      </c>
      <c r="M4" s="212" t="s">
        <v>1909</v>
      </c>
      <c r="N4" s="212"/>
      <c r="O4" s="212"/>
      <c r="P4" s="212"/>
      <c r="Q4" s="213"/>
      <c r="R4" s="65"/>
      <c r="S4" s="214" t="s">
        <v>2342</v>
      </c>
      <c r="T4" s="215"/>
      <c r="U4" s="215"/>
      <c r="V4" s="202" t="s">
        <v>129</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1905</v>
      </c>
      <c r="D6" s="198" t="s">
        <v>1908</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1897</v>
      </c>
      <c r="K8" s="71" t="s">
        <v>1896</v>
      </c>
      <c r="L8" s="71" t="s">
        <v>1897</v>
      </c>
      <c r="M8" s="71" t="s">
        <v>1896</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108" customHeight="1" thickTop="1" thickBot="1" x14ac:dyDescent="0.25">
      <c r="B10" s="72" t="s">
        <v>22</v>
      </c>
      <c r="C10" s="202" t="s">
        <v>1907</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1894</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thickBot="1" x14ac:dyDescent="0.25">
      <c r="B21" s="179" t="s">
        <v>1906</v>
      </c>
      <c r="C21" s="180"/>
      <c r="D21" s="180"/>
      <c r="E21" s="180"/>
      <c r="F21" s="180"/>
      <c r="G21" s="180"/>
      <c r="H21" s="180"/>
      <c r="I21" s="180"/>
      <c r="J21" s="180"/>
      <c r="K21" s="180"/>
      <c r="L21" s="180"/>
      <c r="M21" s="181" t="s">
        <v>1905</v>
      </c>
      <c r="N21" s="181"/>
      <c r="O21" s="181" t="s">
        <v>49</v>
      </c>
      <c r="P21" s="181"/>
      <c r="Q21" s="181" t="s">
        <v>50</v>
      </c>
      <c r="R21" s="181"/>
      <c r="S21" s="79" t="s">
        <v>51</v>
      </c>
      <c r="T21" s="79" t="s">
        <v>51</v>
      </c>
      <c r="U21" s="79" t="s">
        <v>51</v>
      </c>
      <c r="V21" s="79">
        <f>+IF(ISERR(U21/T21*100),"N/A",ROUND(U21/T21*100,2))</f>
        <v>100</v>
      </c>
      <c r="W21" s="80">
        <f>+IF(ISERR(U21/S21*100),"N/A",ROUND(U21/S21*100,2))</f>
        <v>100</v>
      </c>
    </row>
    <row r="22" spans="2:27" ht="21.75" customHeight="1" thickTop="1" thickBot="1" x14ac:dyDescent="0.25">
      <c r="B22" s="59" t="s">
        <v>60</v>
      </c>
      <c r="C22" s="60"/>
      <c r="D22" s="60"/>
      <c r="E22" s="60"/>
      <c r="F22" s="60"/>
      <c r="G22" s="60"/>
      <c r="H22" s="61"/>
      <c r="I22" s="61"/>
      <c r="J22" s="61"/>
      <c r="K22" s="61"/>
      <c r="L22" s="61"/>
      <c r="M22" s="61"/>
      <c r="N22" s="61"/>
      <c r="O22" s="61"/>
      <c r="P22" s="61"/>
      <c r="Q22" s="61"/>
      <c r="R22" s="61"/>
      <c r="S22" s="61"/>
      <c r="T22" s="61"/>
      <c r="U22" s="61"/>
      <c r="V22" s="61"/>
      <c r="W22" s="62"/>
      <c r="X22" s="70"/>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81" t="s">
        <v>42</v>
      </c>
      <c r="S23" s="169" t="s">
        <v>43</v>
      </c>
      <c r="T23" s="169"/>
      <c r="U23" s="82" t="s">
        <v>61</v>
      </c>
      <c r="V23" s="170" t="s">
        <v>62</v>
      </c>
      <c r="W23" s="171"/>
    </row>
    <row r="24" spans="2:27" ht="30.75" customHeight="1" thickBot="1" x14ac:dyDescent="0.25">
      <c r="B24" s="166"/>
      <c r="C24" s="167"/>
      <c r="D24" s="167"/>
      <c r="E24" s="167"/>
      <c r="F24" s="167"/>
      <c r="G24" s="167"/>
      <c r="H24" s="167"/>
      <c r="I24" s="167"/>
      <c r="J24" s="167"/>
      <c r="K24" s="167"/>
      <c r="L24" s="167"/>
      <c r="M24" s="167"/>
      <c r="N24" s="167"/>
      <c r="O24" s="167"/>
      <c r="P24" s="167"/>
      <c r="Q24" s="168"/>
      <c r="R24" s="83" t="s">
        <v>63</v>
      </c>
      <c r="S24" s="83" t="s">
        <v>63</v>
      </c>
      <c r="T24" s="83" t="s">
        <v>49</v>
      </c>
      <c r="U24" s="83" t="s">
        <v>63</v>
      </c>
      <c r="V24" s="83" t="s">
        <v>64</v>
      </c>
      <c r="W24" s="84" t="s">
        <v>65</v>
      </c>
      <c r="Y24" s="70"/>
    </row>
    <row r="25" spans="2:27" ht="23.25" customHeight="1" thickBot="1" x14ac:dyDescent="0.25">
      <c r="B25" s="172" t="s">
        <v>66</v>
      </c>
      <c r="C25" s="173"/>
      <c r="D25" s="173"/>
      <c r="E25" s="85" t="s">
        <v>1904</v>
      </c>
      <c r="F25" s="85"/>
      <c r="G25" s="85"/>
      <c r="H25" s="86"/>
      <c r="I25" s="86"/>
      <c r="J25" s="86"/>
      <c r="K25" s="86"/>
      <c r="L25" s="86"/>
      <c r="M25" s="86"/>
      <c r="N25" s="86"/>
      <c r="O25" s="86"/>
      <c r="P25" s="87"/>
      <c r="Q25" s="87"/>
      <c r="R25" s="88" t="s">
        <v>1735</v>
      </c>
      <c r="S25" s="88" t="s">
        <v>10</v>
      </c>
      <c r="T25" s="87"/>
      <c r="U25" s="88" t="s">
        <v>129</v>
      </c>
      <c r="V25" s="87"/>
      <c r="W25" s="89">
        <f>+IF(ISERR(U25/R25*100),"N/A",ROUND(U25/R25*100,2))</f>
        <v>0</v>
      </c>
    </row>
    <row r="26" spans="2:27" ht="26.25" customHeight="1" thickBot="1" x14ac:dyDescent="0.25">
      <c r="B26" s="174" t="s">
        <v>69</v>
      </c>
      <c r="C26" s="175"/>
      <c r="D26" s="175"/>
      <c r="E26" s="90" t="s">
        <v>1904</v>
      </c>
      <c r="F26" s="90"/>
      <c r="G26" s="90"/>
      <c r="H26" s="91"/>
      <c r="I26" s="91"/>
      <c r="J26" s="91"/>
      <c r="K26" s="91"/>
      <c r="L26" s="91"/>
      <c r="M26" s="91"/>
      <c r="N26" s="91"/>
      <c r="O26" s="91"/>
      <c r="P26" s="92"/>
      <c r="Q26" s="92"/>
      <c r="R26" s="93" t="s">
        <v>1735</v>
      </c>
      <c r="S26" s="93" t="s">
        <v>129</v>
      </c>
      <c r="T26" s="93">
        <f>+IF(ISERR(S26/R26*100),"N/A",ROUND(S26/R26*100,2))</f>
        <v>0</v>
      </c>
      <c r="U26" s="93" t="s">
        <v>129</v>
      </c>
      <c r="V26" s="93" t="str">
        <f>+IF(ISERR(U26/S26*100),"N/A",ROUND(U26/S26*100,2))</f>
        <v>N/A</v>
      </c>
      <c r="W26" s="94">
        <f>+IF(ISERR(U26/R26*100),"N/A",ROUND(U26/R26*100,2))</f>
        <v>0</v>
      </c>
    </row>
    <row r="27" spans="2:27" ht="22.5" customHeight="1" thickTop="1" thickBot="1" x14ac:dyDescent="0.25">
      <c r="B27" s="59" t="s">
        <v>71</v>
      </c>
      <c r="C27" s="60"/>
      <c r="D27" s="60"/>
      <c r="E27" s="60"/>
      <c r="F27" s="60"/>
      <c r="G27" s="60"/>
      <c r="H27" s="61"/>
      <c r="I27" s="61"/>
      <c r="J27" s="61"/>
      <c r="K27" s="61"/>
      <c r="L27" s="61"/>
      <c r="M27" s="61"/>
      <c r="N27" s="61"/>
      <c r="O27" s="61"/>
      <c r="P27" s="61"/>
      <c r="Q27" s="61"/>
      <c r="R27" s="61"/>
      <c r="S27" s="61"/>
      <c r="T27" s="61"/>
      <c r="U27" s="61"/>
      <c r="V27" s="61"/>
      <c r="W27" s="62"/>
    </row>
    <row r="28" spans="2:27" ht="37.5" customHeight="1" thickTop="1" x14ac:dyDescent="0.2">
      <c r="B28" s="157" t="s">
        <v>2419</v>
      </c>
      <c r="C28" s="158"/>
      <c r="D28" s="158"/>
      <c r="E28" s="158"/>
      <c r="F28" s="158"/>
      <c r="G28" s="158"/>
      <c r="H28" s="158"/>
      <c r="I28" s="158"/>
      <c r="J28" s="158"/>
      <c r="K28" s="158"/>
      <c r="L28" s="158"/>
      <c r="M28" s="158"/>
      <c r="N28" s="158"/>
      <c r="O28" s="158"/>
      <c r="P28" s="158"/>
      <c r="Q28" s="158"/>
      <c r="R28" s="158"/>
      <c r="S28" s="158"/>
      <c r="T28" s="158"/>
      <c r="U28" s="158"/>
      <c r="V28" s="158"/>
      <c r="W28" s="159"/>
    </row>
    <row r="29" spans="2:27" ht="45.75" customHeight="1" thickBot="1" x14ac:dyDescent="0.2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7" ht="37.5" customHeight="1" thickTop="1" x14ac:dyDescent="0.2">
      <c r="B30" s="157" t="s">
        <v>2420</v>
      </c>
      <c r="C30" s="158"/>
      <c r="D30" s="158"/>
      <c r="E30" s="158"/>
      <c r="F30" s="158"/>
      <c r="G30" s="158"/>
      <c r="H30" s="158"/>
      <c r="I30" s="158"/>
      <c r="J30" s="158"/>
      <c r="K30" s="158"/>
      <c r="L30" s="158"/>
      <c r="M30" s="158"/>
      <c r="N30" s="158"/>
      <c r="O30" s="158"/>
      <c r="P30" s="158"/>
      <c r="Q30" s="158"/>
      <c r="R30" s="158"/>
      <c r="S30" s="158"/>
      <c r="T30" s="158"/>
      <c r="U30" s="158"/>
      <c r="V30" s="158"/>
      <c r="W30" s="159"/>
    </row>
    <row r="31" spans="2:27" ht="1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2421</v>
      </c>
      <c r="C32" s="158"/>
      <c r="D32" s="158"/>
      <c r="E32" s="158"/>
      <c r="F32" s="158"/>
      <c r="G32" s="158"/>
      <c r="H32" s="158"/>
      <c r="I32" s="158"/>
      <c r="J32" s="158"/>
      <c r="K32" s="158"/>
      <c r="L32" s="158"/>
      <c r="M32" s="158"/>
      <c r="N32" s="158"/>
      <c r="O32" s="158"/>
      <c r="P32" s="158"/>
      <c r="Q32" s="158"/>
      <c r="R32" s="158"/>
      <c r="S32" s="158"/>
      <c r="T32" s="158"/>
      <c r="U32" s="158"/>
      <c r="V32" s="158"/>
      <c r="W32" s="159"/>
    </row>
    <row r="33" spans="2:23" ht="15.75" thickBot="1" x14ac:dyDescent="0.25">
      <c r="B33" s="160"/>
      <c r="C33" s="161"/>
      <c r="D33" s="161"/>
      <c r="E33" s="161"/>
      <c r="F33" s="161"/>
      <c r="G33" s="161"/>
      <c r="H33" s="161"/>
      <c r="I33" s="161"/>
      <c r="J33" s="161"/>
      <c r="K33" s="161"/>
      <c r="L33" s="161"/>
      <c r="M33" s="161"/>
      <c r="N33" s="161"/>
      <c r="O33" s="161"/>
      <c r="P33" s="161"/>
      <c r="Q33" s="161"/>
      <c r="R33" s="161"/>
      <c r="S33" s="161"/>
      <c r="T33" s="161"/>
      <c r="U33" s="161"/>
      <c r="V33" s="161"/>
      <c r="W33" s="16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1903</v>
      </c>
      <c r="D4" s="209" t="s">
        <v>1902</v>
      </c>
      <c r="E4" s="209"/>
      <c r="F4" s="209"/>
      <c r="G4" s="209"/>
      <c r="H4" s="210"/>
      <c r="J4" s="211" t="s">
        <v>6</v>
      </c>
      <c r="K4" s="209"/>
      <c r="L4" s="64" t="s">
        <v>214</v>
      </c>
      <c r="M4" s="212" t="s">
        <v>213</v>
      </c>
      <c r="N4" s="212"/>
      <c r="O4" s="212"/>
      <c r="P4" s="212"/>
      <c r="Q4" s="213"/>
      <c r="R4" s="65"/>
      <c r="S4" s="214" t="s">
        <v>2342</v>
      </c>
      <c r="T4" s="215"/>
      <c r="U4" s="215"/>
      <c r="V4" s="202" t="s">
        <v>1916</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1487</v>
      </c>
      <c r="D6" s="198" t="s">
        <v>1898</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1897</v>
      </c>
      <c r="K8" s="71" t="s">
        <v>1896</v>
      </c>
      <c r="L8" s="71" t="s">
        <v>1897</v>
      </c>
      <c r="M8" s="71" t="s">
        <v>1896</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96" customHeight="1" thickTop="1" thickBot="1" x14ac:dyDescent="0.25">
      <c r="B10" s="72" t="s">
        <v>22</v>
      </c>
      <c r="C10" s="202" t="s">
        <v>1895</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1894</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thickBot="1" x14ac:dyDescent="0.25">
      <c r="B21" s="179" t="s">
        <v>1915</v>
      </c>
      <c r="C21" s="180"/>
      <c r="D21" s="180"/>
      <c r="E21" s="180"/>
      <c r="F21" s="180"/>
      <c r="G21" s="180"/>
      <c r="H21" s="180"/>
      <c r="I21" s="180"/>
      <c r="J21" s="180"/>
      <c r="K21" s="180"/>
      <c r="L21" s="180"/>
      <c r="M21" s="181" t="s">
        <v>1487</v>
      </c>
      <c r="N21" s="181"/>
      <c r="O21" s="181" t="s">
        <v>49</v>
      </c>
      <c r="P21" s="181"/>
      <c r="Q21" s="181" t="s">
        <v>50</v>
      </c>
      <c r="R21" s="181"/>
      <c r="S21" s="79" t="s">
        <v>51</v>
      </c>
      <c r="T21" s="79" t="s">
        <v>281</v>
      </c>
      <c r="U21" s="79" t="s">
        <v>1892</v>
      </c>
      <c r="V21" s="79">
        <f>+IF(ISERR(U21/T21*100),"N/A",ROUND(U21/T21*100,2))</f>
        <v>128.22999999999999</v>
      </c>
      <c r="W21" s="80">
        <f>+IF(ISERR(U21/S21*100),"N/A",ROUND(U21/S21*100,2))</f>
        <v>51.29</v>
      </c>
    </row>
    <row r="22" spans="2:27" ht="21.75" customHeight="1" thickTop="1" thickBot="1" x14ac:dyDescent="0.25">
      <c r="B22" s="59" t="s">
        <v>60</v>
      </c>
      <c r="C22" s="60"/>
      <c r="D22" s="60"/>
      <c r="E22" s="60"/>
      <c r="F22" s="60"/>
      <c r="G22" s="60"/>
      <c r="H22" s="61"/>
      <c r="I22" s="61"/>
      <c r="J22" s="61"/>
      <c r="K22" s="61"/>
      <c r="L22" s="61"/>
      <c r="M22" s="61"/>
      <c r="N22" s="61"/>
      <c r="O22" s="61"/>
      <c r="P22" s="61"/>
      <c r="Q22" s="61"/>
      <c r="R22" s="61"/>
      <c r="S22" s="61"/>
      <c r="T22" s="61"/>
      <c r="U22" s="61"/>
      <c r="V22" s="61"/>
      <c r="W22" s="62"/>
      <c r="X22" s="70"/>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81" t="s">
        <v>42</v>
      </c>
      <c r="S23" s="169" t="s">
        <v>43</v>
      </c>
      <c r="T23" s="169"/>
      <c r="U23" s="82" t="s">
        <v>61</v>
      </c>
      <c r="V23" s="170" t="s">
        <v>62</v>
      </c>
      <c r="W23" s="171"/>
    </row>
    <row r="24" spans="2:27" ht="30.75" customHeight="1" thickBot="1" x14ac:dyDescent="0.25">
      <c r="B24" s="166"/>
      <c r="C24" s="167"/>
      <c r="D24" s="167"/>
      <c r="E24" s="167"/>
      <c r="F24" s="167"/>
      <c r="G24" s="167"/>
      <c r="H24" s="167"/>
      <c r="I24" s="167"/>
      <c r="J24" s="167"/>
      <c r="K24" s="167"/>
      <c r="L24" s="167"/>
      <c r="M24" s="167"/>
      <c r="N24" s="167"/>
      <c r="O24" s="167"/>
      <c r="P24" s="167"/>
      <c r="Q24" s="168"/>
      <c r="R24" s="83" t="s">
        <v>63</v>
      </c>
      <c r="S24" s="83" t="s">
        <v>63</v>
      </c>
      <c r="T24" s="83" t="s">
        <v>49</v>
      </c>
      <c r="U24" s="83" t="s">
        <v>63</v>
      </c>
      <c r="V24" s="83" t="s">
        <v>64</v>
      </c>
      <c r="W24" s="84" t="s">
        <v>65</v>
      </c>
      <c r="Y24" s="70"/>
    </row>
    <row r="25" spans="2:27" ht="23.25" customHeight="1" thickBot="1" x14ac:dyDescent="0.25">
      <c r="B25" s="172" t="s">
        <v>66</v>
      </c>
      <c r="C25" s="173"/>
      <c r="D25" s="173"/>
      <c r="E25" s="85" t="s">
        <v>1888</v>
      </c>
      <c r="F25" s="85"/>
      <c r="G25" s="85"/>
      <c r="H25" s="86"/>
      <c r="I25" s="86"/>
      <c r="J25" s="86"/>
      <c r="K25" s="86"/>
      <c r="L25" s="86"/>
      <c r="M25" s="86"/>
      <c r="N25" s="86"/>
      <c r="O25" s="86"/>
      <c r="P25" s="87"/>
      <c r="Q25" s="87"/>
      <c r="R25" s="88" t="s">
        <v>1914</v>
      </c>
      <c r="S25" s="88" t="s">
        <v>10</v>
      </c>
      <c r="T25" s="87"/>
      <c r="U25" s="88" t="s">
        <v>1911</v>
      </c>
      <c r="V25" s="87"/>
      <c r="W25" s="89">
        <f>+IF(ISERR(U25/R25*100),"N/A",ROUND(U25/R25*100,2))</f>
        <v>42.86</v>
      </c>
    </row>
    <row r="26" spans="2:27" ht="26.25" customHeight="1" thickBot="1" x14ac:dyDescent="0.25">
      <c r="B26" s="174" t="s">
        <v>69</v>
      </c>
      <c r="C26" s="175"/>
      <c r="D26" s="175"/>
      <c r="E26" s="90" t="s">
        <v>1888</v>
      </c>
      <c r="F26" s="90"/>
      <c r="G26" s="90"/>
      <c r="H26" s="91"/>
      <c r="I26" s="91"/>
      <c r="J26" s="91"/>
      <c r="K26" s="91"/>
      <c r="L26" s="91"/>
      <c r="M26" s="91"/>
      <c r="N26" s="91"/>
      <c r="O26" s="91"/>
      <c r="P26" s="92"/>
      <c r="Q26" s="92"/>
      <c r="R26" s="93" t="s">
        <v>1913</v>
      </c>
      <c r="S26" s="93" t="s">
        <v>1912</v>
      </c>
      <c r="T26" s="93">
        <f>+IF(ISERR(S26/R26*100),"N/A",ROUND(S26/R26*100,2))</f>
        <v>43.7</v>
      </c>
      <c r="U26" s="93" t="s">
        <v>1911</v>
      </c>
      <c r="V26" s="93">
        <f>+IF(ISERR(U26/S26*100),"N/A",ROUND(U26/S26*100,2))</f>
        <v>97.92</v>
      </c>
      <c r="W26" s="94">
        <f>+IF(ISERR(U26/R26*100),"N/A",ROUND(U26/R26*100,2))</f>
        <v>42.79</v>
      </c>
    </row>
    <row r="27" spans="2:27" ht="22.5" customHeight="1" thickTop="1" thickBot="1" x14ac:dyDescent="0.25">
      <c r="B27" s="59" t="s">
        <v>71</v>
      </c>
      <c r="C27" s="60"/>
      <c r="D27" s="60"/>
      <c r="E27" s="60"/>
      <c r="F27" s="60"/>
      <c r="G27" s="60"/>
      <c r="H27" s="61"/>
      <c r="I27" s="61"/>
      <c r="J27" s="61"/>
      <c r="K27" s="61"/>
      <c r="L27" s="61"/>
      <c r="M27" s="61"/>
      <c r="N27" s="61"/>
      <c r="O27" s="61"/>
      <c r="P27" s="61"/>
      <c r="Q27" s="61"/>
      <c r="R27" s="61"/>
      <c r="S27" s="61"/>
      <c r="T27" s="61"/>
      <c r="U27" s="61"/>
      <c r="V27" s="61"/>
      <c r="W27" s="62"/>
    </row>
    <row r="28" spans="2:27" ht="37.5" customHeight="1" thickTop="1" x14ac:dyDescent="0.2">
      <c r="B28" s="157" t="s">
        <v>2416</v>
      </c>
      <c r="C28" s="158"/>
      <c r="D28" s="158"/>
      <c r="E28" s="158"/>
      <c r="F28" s="158"/>
      <c r="G28" s="158"/>
      <c r="H28" s="158"/>
      <c r="I28" s="158"/>
      <c r="J28" s="158"/>
      <c r="K28" s="158"/>
      <c r="L28" s="158"/>
      <c r="M28" s="158"/>
      <c r="N28" s="158"/>
      <c r="O28" s="158"/>
      <c r="P28" s="158"/>
      <c r="Q28" s="158"/>
      <c r="R28" s="158"/>
      <c r="S28" s="158"/>
      <c r="T28" s="158"/>
      <c r="U28" s="158"/>
      <c r="V28" s="158"/>
      <c r="W28" s="159"/>
    </row>
    <row r="29" spans="2:27" ht="43.5" customHeight="1" thickBot="1" x14ac:dyDescent="0.2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7" ht="37.5" customHeight="1" thickTop="1" x14ac:dyDescent="0.2">
      <c r="B30" s="157" t="s">
        <v>2417</v>
      </c>
      <c r="C30" s="158"/>
      <c r="D30" s="158"/>
      <c r="E30" s="158"/>
      <c r="F30" s="158"/>
      <c r="G30" s="158"/>
      <c r="H30" s="158"/>
      <c r="I30" s="158"/>
      <c r="J30" s="158"/>
      <c r="K30" s="158"/>
      <c r="L30" s="158"/>
      <c r="M30" s="158"/>
      <c r="N30" s="158"/>
      <c r="O30" s="158"/>
      <c r="P30" s="158"/>
      <c r="Q30" s="158"/>
      <c r="R30" s="158"/>
      <c r="S30" s="158"/>
      <c r="T30" s="158"/>
      <c r="U30" s="158"/>
      <c r="V30" s="158"/>
      <c r="W30" s="159"/>
    </row>
    <row r="31" spans="2:27" ht="1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2418</v>
      </c>
      <c r="C32" s="158"/>
      <c r="D32" s="158"/>
      <c r="E32" s="158"/>
      <c r="F32" s="158"/>
      <c r="G32" s="158"/>
      <c r="H32" s="158"/>
      <c r="I32" s="158"/>
      <c r="J32" s="158"/>
      <c r="K32" s="158"/>
      <c r="L32" s="158"/>
      <c r="M32" s="158"/>
      <c r="N32" s="158"/>
      <c r="O32" s="158"/>
      <c r="P32" s="158"/>
      <c r="Q32" s="158"/>
      <c r="R32" s="158"/>
      <c r="S32" s="158"/>
      <c r="T32" s="158"/>
      <c r="U32" s="158"/>
      <c r="V32" s="158"/>
      <c r="W32" s="159"/>
    </row>
    <row r="33" spans="2:23" ht="15.75" thickBot="1" x14ac:dyDescent="0.25">
      <c r="B33" s="160"/>
      <c r="C33" s="161"/>
      <c r="D33" s="161"/>
      <c r="E33" s="161"/>
      <c r="F33" s="161"/>
      <c r="G33" s="161"/>
      <c r="H33" s="161"/>
      <c r="I33" s="161"/>
      <c r="J33" s="161"/>
      <c r="K33" s="161"/>
      <c r="L33" s="161"/>
      <c r="M33" s="161"/>
      <c r="N33" s="161"/>
      <c r="O33" s="161"/>
      <c r="P33" s="161"/>
      <c r="Q33" s="161"/>
      <c r="R33" s="161"/>
      <c r="S33" s="161"/>
      <c r="T33" s="161"/>
      <c r="U33" s="161"/>
      <c r="V33" s="161"/>
      <c r="W33" s="16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1932</v>
      </c>
      <c r="D4" s="209" t="s">
        <v>1931</v>
      </c>
      <c r="E4" s="209"/>
      <c r="F4" s="209"/>
      <c r="G4" s="209"/>
      <c r="H4" s="210"/>
      <c r="J4" s="211" t="s">
        <v>6</v>
      </c>
      <c r="K4" s="209"/>
      <c r="L4" s="64" t="s">
        <v>1930</v>
      </c>
      <c r="M4" s="212" t="s">
        <v>1929</v>
      </c>
      <c r="N4" s="212"/>
      <c r="O4" s="212"/>
      <c r="P4" s="212"/>
      <c r="Q4" s="213"/>
      <c r="R4" s="65"/>
      <c r="S4" s="214" t="s">
        <v>2342</v>
      </c>
      <c r="T4" s="215"/>
      <c r="U4" s="215"/>
      <c r="V4" s="202" t="s">
        <v>1494</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1919</v>
      </c>
      <c r="D6" s="198" t="s">
        <v>1928</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1927</v>
      </c>
      <c r="K8" s="71" t="s">
        <v>1926</v>
      </c>
      <c r="L8" s="71" t="s">
        <v>1925</v>
      </c>
      <c r="M8" s="71" t="s">
        <v>1924</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1923</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1922</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1921</v>
      </c>
      <c r="C21" s="180"/>
      <c r="D21" s="180"/>
      <c r="E21" s="180"/>
      <c r="F21" s="180"/>
      <c r="G21" s="180"/>
      <c r="H21" s="180"/>
      <c r="I21" s="180"/>
      <c r="J21" s="180"/>
      <c r="K21" s="180"/>
      <c r="L21" s="180"/>
      <c r="M21" s="181" t="s">
        <v>1919</v>
      </c>
      <c r="N21" s="181"/>
      <c r="O21" s="181" t="s">
        <v>49</v>
      </c>
      <c r="P21" s="181"/>
      <c r="Q21" s="181" t="s">
        <v>50</v>
      </c>
      <c r="R21" s="181"/>
      <c r="S21" s="79" t="s">
        <v>1112</v>
      </c>
      <c r="T21" s="79" t="s">
        <v>239</v>
      </c>
      <c r="U21" s="79" t="s">
        <v>129</v>
      </c>
      <c r="V21" s="79">
        <f>+IF(ISERR(U21/T21*100),"N/A",ROUND(U21/T21*100,2))</f>
        <v>0</v>
      </c>
      <c r="W21" s="80">
        <f>+IF(ISERR(U21/S21*100),"N/A",ROUND(U21/S21*100,2))</f>
        <v>0</v>
      </c>
    </row>
    <row r="22" spans="2:27" ht="56.25" customHeight="1" thickBot="1" x14ac:dyDescent="0.25">
      <c r="B22" s="179" t="s">
        <v>1920</v>
      </c>
      <c r="C22" s="180"/>
      <c r="D22" s="180"/>
      <c r="E22" s="180"/>
      <c r="F22" s="180"/>
      <c r="G22" s="180"/>
      <c r="H22" s="180"/>
      <c r="I22" s="180"/>
      <c r="J22" s="180"/>
      <c r="K22" s="180"/>
      <c r="L22" s="180"/>
      <c r="M22" s="181" t="s">
        <v>1919</v>
      </c>
      <c r="N22" s="181"/>
      <c r="O22" s="181" t="s">
        <v>49</v>
      </c>
      <c r="P22" s="181"/>
      <c r="Q22" s="181" t="s">
        <v>50</v>
      </c>
      <c r="R22" s="181"/>
      <c r="S22" s="79" t="s">
        <v>1112</v>
      </c>
      <c r="T22" s="79" t="s">
        <v>1918</v>
      </c>
      <c r="U22" s="79" t="s">
        <v>129</v>
      </c>
      <c r="V22" s="79">
        <f>+IF(ISERR(U22/T22*100),"N/A",ROUND(U22/T22*100,2))</f>
        <v>0</v>
      </c>
      <c r="W22" s="80">
        <f>+IF(ISERR(U22/S22*100),"N/A",ROUND(U22/S22*100,2))</f>
        <v>0</v>
      </c>
    </row>
    <row r="23" spans="2:27" ht="21.75" customHeight="1" thickTop="1" thickBot="1" x14ac:dyDescent="0.25">
      <c r="B23" s="59" t="s">
        <v>60</v>
      </c>
      <c r="C23" s="60"/>
      <c r="D23" s="60"/>
      <c r="E23" s="60"/>
      <c r="F23" s="60"/>
      <c r="G23" s="60"/>
      <c r="H23" s="61"/>
      <c r="I23" s="61"/>
      <c r="J23" s="61"/>
      <c r="K23" s="61"/>
      <c r="L23" s="61"/>
      <c r="M23" s="61"/>
      <c r="N23" s="61"/>
      <c r="O23" s="61"/>
      <c r="P23" s="61"/>
      <c r="Q23" s="61"/>
      <c r="R23" s="61"/>
      <c r="S23" s="61"/>
      <c r="T23" s="61"/>
      <c r="U23" s="61"/>
      <c r="V23" s="61"/>
      <c r="W23" s="62"/>
      <c r="X23" s="70"/>
    </row>
    <row r="24" spans="2:27" ht="29.25" customHeight="1" thickTop="1" thickBot="1" x14ac:dyDescent="0.25">
      <c r="B24" s="163" t="s">
        <v>2650</v>
      </c>
      <c r="C24" s="164"/>
      <c r="D24" s="164"/>
      <c r="E24" s="164"/>
      <c r="F24" s="164"/>
      <c r="G24" s="164"/>
      <c r="H24" s="164"/>
      <c r="I24" s="164"/>
      <c r="J24" s="164"/>
      <c r="K24" s="164"/>
      <c r="L24" s="164"/>
      <c r="M24" s="164"/>
      <c r="N24" s="164"/>
      <c r="O24" s="164"/>
      <c r="P24" s="164"/>
      <c r="Q24" s="165"/>
      <c r="R24" s="81" t="s">
        <v>42</v>
      </c>
      <c r="S24" s="169" t="s">
        <v>43</v>
      </c>
      <c r="T24" s="169"/>
      <c r="U24" s="82" t="s">
        <v>61</v>
      </c>
      <c r="V24" s="170" t="s">
        <v>62</v>
      </c>
      <c r="W24" s="171"/>
    </row>
    <row r="25" spans="2:27" ht="30.75" customHeight="1" thickBot="1" x14ac:dyDescent="0.25">
      <c r="B25" s="166"/>
      <c r="C25" s="167"/>
      <c r="D25" s="167"/>
      <c r="E25" s="167"/>
      <c r="F25" s="167"/>
      <c r="G25" s="167"/>
      <c r="H25" s="167"/>
      <c r="I25" s="167"/>
      <c r="J25" s="167"/>
      <c r="K25" s="167"/>
      <c r="L25" s="167"/>
      <c r="M25" s="167"/>
      <c r="N25" s="167"/>
      <c r="O25" s="167"/>
      <c r="P25" s="167"/>
      <c r="Q25" s="168"/>
      <c r="R25" s="83" t="s">
        <v>63</v>
      </c>
      <c r="S25" s="83" t="s">
        <v>63</v>
      </c>
      <c r="T25" s="83" t="s">
        <v>49</v>
      </c>
      <c r="U25" s="83" t="s">
        <v>63</v>
      </c>
      <c r="V25" s="83" t="s">
        <v>64</v>
      </c>
      <c r="W25" s="84" t="s">
        <v>65</v>
      </c>
      <c r="Y25" s="70"/>
    </row>
    <row r="26" spans="2:27" ht="23.25" customHeight="1" thickBot="1" x14ac:dyDescent="0.25">
      <c r="B26" s="172" t="s">
        <v>66</v>
      </c>
      <c r="C26" s="173"/>
      <c r="D26" s="173"/>
      <c r="E26" s="85" t="s">
        <v>1917</v>
      </c>
      <c r="F26" s="85"/>
      <c r="G26" s="85"/>
      <c r="H26" s="86"/>
      <c r="I26" s="86"/>
      <c r="J26" s="86"/>
      <c r="K26" s="86"/>
      <c r="L26" s="86"/>
      <c r="M26" s="86"/>
      <c r="N26" s="86"/>
      <c r="O26" s="86"/>
      <c r="P26" s="87"/>
      <c r="Q26" s="87"/>
      <c r="R26" s="88" t="s">
        <v>1494</v>
      </c>
      <c r="S26" s="88" t="s">
        <v>10</v>
      </c>
      <c r="T26" s="87"/>
      <c r="U26" s="88" t="s">
        <v>129</v>
      </c>
      <c r="V26" s="87"/>
      <c r="W26" s="89">
        <f>+IF(ISERR(U26/R26*100),"N/A",ROUND(U26/R26*100,2))</f>
        <v>0</v>
      </c>
    </row>
    <row r="27" spans="2:27" ht="26.25" customHeight="1" thickBot="1" x14ac:dyDescent="0.25">
      <c r="B27" s="174" t="s">
        <v>69</v>
      </c>
      <c r="C27" s="175"/>
      <c r="D27" s="175"/>
      <c r="E27" s="90" t="s">
        <v>1917</v>
      </c>
      <c r="F27" s="90"/>
      <c r="G27" s="90"/>
      <c r="H27" s="91"/>
      <c r="I27" s="91"/>
      <c r="J27" s="91"/>
      <c r="K27" s="91"/>
      <c r="L27" s="91"/>
      <c r="M27" s="91"/>
      <c r="N27" s="91"/>
      <c r="O27" s="91"/>
      <c r="P27" s="92"/>
      <c r="Q27" s="92"/>
      <c r="R27" s="93" t="s">
        <v>1494</v>
      </c>
      <c r="S27" s="93" t="s">
        <v>129</v>
      </c>
      <c r="T27" s="93">
        <f>+IF(ISERR(S27/R27*100),"N/A",ROUND(S27/R27*100,2))</f>
        <v>0</v>
      </c>
      <c r="U27" s="93" t="s">
        <v>129</v>
      </c>
      <c r="V27" s="93" t="str">
        <f>+IF(ISERR(U27/S27*100),"N/A",ROUND(U27/S27*100,2))</f>
        <v>N/A</v>
      </c>
      <c r="W27" s="94">
        <f>+IF(ISERR(U27/R27*100),"N/A",ROUND(U27/R27*100,2))</f>
        <v>0</v>
      </c>
    </row>
    <row r="28" spans="2:27" ht="22.5" customHeight="1" thickTop="1" thickBot="1" x14ac:dyDescent="0.25">
      <c r="B28" s="59" t="s">
        <v>71</v>
      </c>
      <c r="C28" s="60"/>
      <c r="D28" s="60"/>
      <c r="E28" s="60"/>
      <c r="F28" s="60"/>
      <c r="G28" s="60"/>
      <c r="H28" s="61"/>
      <c r="I28" s="61"/>
      <c r="J28" s="61"/>
      <c r="K28" s="61"/>
      <c r="L28" s="61"/>
      <c r="M28" s="61"/>
      <c r="N28" s="61"/>
      <c r="O28" s="61"/>
      <c r="P28" s="61"/>
      <c r="Q28" s="61"/>
      <c r="R28" s="61"/>
      <c r="S28" s="61"/>
      <c r="T28" s="61"/>
      <c r="U28" s="61"/>
      <c r="V28" s="61"/>
      <c r="W28" s="62"/>
    </row>
    <row r="29" spans="2:27" ht="37.5" customHeight="1" thickTop="1" x14ac:dyDescent="0.2">
      <c r="B29" s="157" t="s">
        <v>2411</v>
      </c>
      <c r="C29" s="158"/>
      <c r="D29" s="158"/>
      <c r="E29" s="158"/>
      <c r="F29" s="158"/>
      <c r="G29" s="158"/>
      <c r="H29" s="158"/>
      <c r="I29" s="158"/>
      <c r="J29" s="158"/>
      <c r="K29" s="158"/>
      <c r="L29" s="158"/>
      <c r="M29" s="158"/>
      <c r="N29" s="158"/>
      <c r="O29" s="158"/>
      <c r="P29" s="158"/>
      <c r="Q29" s="158"/>
      <c r="R29" s="158"/>
      <c r="S29" s="158"/>
      <c r="T29" s="158"/>
      <c r="U29" s="158"/>
      <c r="V29" s="158"/>
      <c r="W29" s="159"/>
    </row>
    <row r="30" spans="2:27" ht="61.5" customHeight="1" thickBot="1" x14ac:dyDescent="0.25">
      <c r="B30" s="176"/>
      <c r="C30" s="177"/>
      <c r="D30" s="177"/>
      <c r="E30" s="177"/>
      <c r="F30" s="177"/>
      <c r="G30" s="177"/>
      <c r="H30" s="177"/>
      <c r="I30" s="177"/>
      <c r="J30" s="177"/>
      <c r="K30" s="177"/>
      <c r="L30" s="177"/>
      <c r="M30" s="177"/>
      <c r="N30" s="177"/>
      <c r="O30" s="177"/>
      <c r="P30" s="177"/>
      <c r="Q30" s="177"/>
      <c r="R30" s="177"/>
      <c r="S30" s="177"/>
      <c r="T30" s="177"/>
      <c r="U30" s="177"/>
      <c r="V30" s="177"/>
      <c r="W30" s="178"/>
    </row>
    <row r="31" spans="2:27" ht="37.5" customHeight="1" thickTop="1" x14ac:dyDescent="0.2">
      <c r="B31" s="157" t="s">
        <v>2414</v>
      </c>
      <c r="C31" s="158"/>
      <c r="D31" s="158"/>
      <c r="E31" s="158"/>
      <c r="F31" s="158"/>
      <c r="G31" s="158"/>
      <c r="H31" s="158"/>
      <c r="I31" s="158"/>
      <c r="J31" s="158"/>
      <c r="K31" s="158"/>
      <c r="L31" s="158"/>
      <c r="M31" s="158"/>
      <c r="N31" s="158"/>
      <c r="O31" s="158"/>
      <c r="P31" s="158"/>
      <c r="Q31" s="158"/>
      <c r="R31" s="158"/>
      <c r="S31" s="158"/>
      <c r="T31" s="158"/>
      <c r="U31" s="158"/>
      <c r="V31" s="158"/>
      <c r="W31" s="159"/>
    </row>
    <row r="32" spans="2:27" ht="90.75" customHeight="1" thickBot="1" x14ac:dyDescent="0.25">
      <c r="B32" s="176"/>
      <c r="C32" s="177"/>
      <c r="D32" s="177"/>
      <c r="E32" s="177"/>
      <c r="F32" s="177"/>
      <c r="G32" s="177"/>
      <c r="H32" s="177"/>
      <c r="I32" s="177"/>
      <c r="J32" s="177"/>
      <c r="K32" s="177"/>
      <c r="L32" s="177"/>
      <c r="M32" s="177"/>
      <c r="N32" s="177"/>
      <c r="O32" s="177"/>
      <c r="P32" s="177"/>
      <c r="Q32" s="177"/>
      <c r="R32" s="177"/>
      <c r="S32" s="177"/>
      <c r="T32" s="177"/>
      <c r="U32" s="177"/>
      <c r="V32" s="177"/>
      <c r="W32" s="178"/>
    </row>
    <row r="33" spans="2:23" ht="37.5" customHeight="1" thickTop="1" x14ac:dyDescent="0.2">
      <c r="B33" s="157" t="s">
        <v>2415</v>
      </c>
      <c r="C33" s="158"/>
      <c r="D33" s="158"/>
      <c r="E33" s="158"/>
      <c r="F33" s="158"/>
      <c r="G33" s="158"/>
      <c r="H33" s="158"/>
      <c r="I33" s="158"/>
      <c r="J33" s="158"/>
      <c r="K33" s="158"/>
      <c r="L33" s="158"/>
      <c r="M33" s="158"/>
      <c r="N33" s="158"/>
      <c r="O33" s="158"/>
      <c r="P33" s="158"/>
      <c r="Q33" s="158"/>
      <c r="R33" s="158"/>
      <c r="S33" s="158"/>
      <c r="T33" s="158"/>
      <c r="U33" s="158"/>
      <c r="V33" s="158"/>
      <c r="W33" s="159"/>
    </row>
    <row r="34" spans="2:23" ht="15.75" thickBot="1" x14ac:dyDescent="0.25">
      <c r="B34" s="160"/>
      <c r="C34" s="161"/>
      <c r="D34" s="161"/>
      <c r="E34" s="161"/>
      <c r="F34" s="161"/>
      <c r="G34" s="161"/>
      <c r="H34" s="161"/>
      <c r="I34" s="161"/>
      <c r="J34" s="161"/>
      <c r="K34" s="161"/>
      <c r="L34" s="161"/>
      <c r="M34" s="161"/>
      <c r="N34" s="161"/>
      <c r="O34" s="161"/>
      <c r="P34" s="161"/>
      <c r="Q34" s="161"/>
      <c r="R34" s="161"/>
      <c r="S34" s="161"/>
      <c r="T34" s="161"/>
      <c r="U34" s="161"/>
      <c r="V34" s="161"/>
      <c r="W34" s="162"/>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1932</v>
      </c>
      <c r="D4" s="209" t="s">
        <v>1931</v>
      </c>
      <c r="E4" s="209"/>
      <c r="F4" s="209"/>
      <c r="G4" s="209"/>
      <c r="H4" s="210"/>
      <c r="J4" s="211" t="s">
        <v>6</v>
      </c>
      <c r="K4" s="209"/>
      <c r="L4" s="64" t="s">
        <v>1935</v>
      </c>
      <c r="M4" s="212" t="s">
        <v>1934</v>
      </c>
      <c r="N4" s="212"/>
      <c r="O4" s="212"/>
      <c r="P4" s="212"/>
      <c r="Q4" s="213"/>
      <c r="R4" s="65"/>
      <c r="S4" s="214" t="s">
        <v>2342</v>
      </c>
      <c r="T4" s="215"/>
      <c r="U4" s="215"/>
      <c r="V4" s="202" t="s">
        <v>1494</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1919</v>
      </c>
      <c r="D6" s="198" t="s">
        <v>1928</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1927</v>
      </c>
      <c r="K8" s="71" t="s">
        <v>1926</v>
      </c>
      <c r="L8" s="71" t="s">
        <v>1925</v>
      </c>
      <c r="M8" s="71" t="s">
        <v>1924</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1933</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1922</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1921</v>
      </c>
      <c r="C21" s="180"/>
      <c r="D21" s="180"/>
      <c r="E21" s="180"/>
      <c r="F21" s="180"/>
      <c r="G21" s="180"/>
      <c r="H21" s="180"/>
      <c r="I21" s="180"/>
      <c r="J21" s="180"/>
      <c r="K21" s="180"/>
      <c r="L21" s="180"/>
      <c r="M21" s="181" t="s">
        <v>1919</v>
      </c>
      <c r="N21" s="181"/>
      <c r="O21" s="181" t="s">
        <v>49</v>
      </c>
      <c r="P21" s="181"/>
      <c r="Q21" s="181" t="s">
        <v>50</v>
      </c>
      <c r="R21" s="181"/>
      <c r="S21" s="79" t="s">
        <v>1112</v>
      </c>
      <c r="T21" s="79" t="s">
        <v>239</v>
      </c>
      <c r="U21" s="79" t="s">
        <v>129</v>
      </c>
      <c r="V21" s="79">
        <f>+IF(ISERR(U21/T21*100),"N/A",ROUND(U21/T21*100,2))</f>
        <v>0</v>
      </c>
      <c r="W21" s="80">
        <f>+IF(ISERR(U21/S21*100),"N/A",ROUND(U21/S21*100,2))</f>
        <v>0</v>
      </c>
    </row>
    <row r="22" spans="2:27" ht="56.25" customHeight="1" thickBot="1" x14ac:dyDescent="0.25">
      <c r="B22" s="179" t="s">
        <v>1920</v>
      </c>
      <c r="C22" s="180"/>
      <c r="D22" s="180"/>
      <c r="E22" s="180"/>
      <c r="F22" s="180"/>
      <c r="G22" s="180"/>
      <c r="H22" s="180"/>
      <c r="I22" s="180"/>
      <c r="J22" s="180"/>
      <c r="K22" s="180"/>
      <c r="L22" s="180"/>
      <c r="M22" s="181" t="s">
        <v>1919</v>
      </c>
      <c r="N22" s="181"/>
      <c r="O22" s="181" t="s">
        <v>49</v>
      </c>
      <c r="P22" s="181"/>
      <c r="Q22" s="181" t="s">
        <v>50</v>
      </c>
      <c r="R22" s="181"/>
      <c r="S22" s="79" t="s">
        <v>1112</v>
      </c>
      <c r="T22" s="79" t="s">
        <v>1918</v>
      </c>
      <c r="U22" s="79" t="s">
        <v>129</v>
      </c>
      <c r="V22" s="79">
        <f>+IF(ISERR(U22/T22*100),"N/A",ROUND(U22/T22*100,2))</f>
        <v>0</v>
      </c>
      <c r="W22" s="80">
        <f>+IF(ISERR(U22/S22*100),"N/A",ROUND(U22/S22*100,2))</f>
        <v>0</v>
      </c>
    </row>
    <row r="23" spans="2:27" ht="21.75" customHeight="1" thickTop="1" thickBot="1" x14ac:dyDescent="0.25">
      <c r="B23" s="59" t="s">
        <v>60</v>
      </c>
      <c r="C23" s="60"/>
      <c r="D23" s="60"/>
      <c r="E23" s="60"/>
      <c r="F23" s="60"/>
      <c r="G23" s="60"/>
      <c r="H23" s="61"/>
      <c r="I23" s="61"/>
      <c r="J23" s="61"/>
      <c r="K23" s="61"/>
      <c r="L23" s="61"/>
      <c r="M23" s="61"/>
      <c r="N23" s="61"/>
      <c r="O23" s="61"/>
      <c r="P23" s="61"/>
      <c r="Q23" s="61"/>
      <c r="R23" s="61"/>
      <c r="S23" s="61"/>
      <c r="T23" s="61"/>
      <c r="U23" s="61"/>
      <c r="V23" s="61"/>
      <c r="W23" s="62"/>
      <c r="X23" s="70"/>
    </row>
    <row r="24" spans="2:27" ht="29.25" customHeight="1" thickTop="1" thickBot="1" x14ac:dyDescent="0.25">
      <c r="B24" s="163" t="s">
        <v>2650</v>
      </c>
      <c r="C24" s="164"/>
      <c r="D24" s="164"/>
      <c r="E24" s="164"/>
      <c r="F24" s="164"/>
      <c r="G24" s="164"/>
      <c r="H24" s="164"/>
      <c r="I24" s="164"/>
      <c r="J24" s="164"/>
      <c r="K24" s="164"/>
      <c r="L24" s="164"/>
      <c r="M24" s="164"/>
      <c r="N24" s="164"/>
      <c r="O24" s="164"/>
      <c r="P24" s="164"/>
      <c r="Q24" s="165"/>
      <c r="R24" s="81" t="s">
        <v>42</v>
      </c>
      <c r="S24" s="169" t="s">
        <v>43</v>
      </c>
      <c r="T24" s="169"/>
      <c r="U24" s="82" t="s">
        <v>61</v>
      </c>
      <c r="V24" s="170" t="s">
        <v>62</v>
      </c>
      <c r="W24" s="171"/>
    </row>
    <row r="25" spans="2:27" ht="30.75" customHeight="1" thickBot="1" x14ac:dyDescent="0.25">
      <c r="B25" s="166"/>
      <c r="C25" s="167"/>
      <c r="D25" s="167"/>
      <c r="E25" s="167"/>
      <c r="F25" s="167"/>
      <c r="G25" s="167"/>
      <c r="H25" s="167"/>
      <c r="I25" s="167"/>
      <c r="J25" s="167"/>
      <c r="K25" s="167"/>
      <c r="L25" s="167"/>
      <c r="M25" s="167"/>
      <c r="N25" s="167"/>
      <c r="O25" s="167"/>
      <c r="P25" s="167"/>
      <c r="Q25" s="168"/>
      <c r="R25" s="83" t="s">
        <v>63</v>
      </c>
      <c r="S25" s="83" t="s">
        <v>63</v>
      </c>
      <c r="T25" s="83" t="s">
        <v>49</v>
      </c>
      <c r="U25" s="83" t="s">
        <v>63</v>
      </c>
      <c r="V25" s="83" t="s">
        <v>64</v>
      </c>
      <c r="W25" s="84" t="s">
        <v>65</v>
      </c>
      <c r="Y25" s="70"/>
    </row>
    <row r="26" spans="2:27" ht="23.25" customHeight="1" thickBot="1" x14ac:dyDescent="0.25">
      <c r="B26" s="172" t="s">
        <v>66</v>
      </c>
      <c r="C26" s="173"/>
      <c r="D26" s="173"/>
      <c r="E26" s="85" t="s">
        <v>1917</v>
      </c>
      <c r="F26" s="85"/>
      <c r="G26" s="85"/>
      <c r="H26" s="86"/>
      <c r="I26" s="86"/>
      <c r="J26" s="86"/>
      <c r="K26" s="86"/>
      <c r="L26" s="86"/>
      <c r="M26" s="86"/>
      <c r="N26" s="86"/>
      <c r="O26" s="86"/>
      <c r="P26" s="87"/>
      <c r="Q26" s="87"/>
      <c r="R26" s="88" t="s">
        <v>1494</v>
      </c>
      <c r="S26" s="88" t="s">
        <v>10</v>
      </c>
      <c r="T26" s="87"/>
      <c r="U26" s="88" t="s">
        <v>129</v>
      </c>
      <c r="V26" s="87"/>
      <c r="W26" s="89">
        <f>+IF(ISERR(U26/R26*100),"N/A",ROUND(U26/R26*100,2))</f>
        <v>0</v>
      </c>
    </row>
    <row r="27" spans="2:27" ht="26.25" customHeight="1" thickBot="1" x14ac:dyDescent="0.25">
      <c r="B27" s="174" t="s">
        <v>69</v>
      </c>
      <c r="C27" s="175"/>
      <c r="D27" s="175"/>
      <c r="E27" s="90" t="s">
        <v>1917</v>
      </c>
      <c r="F27" s="90"/>
      <c r="G27" s="90"/>
      <c r="H27" s="91"/>
      <c r="I27" s="91"/>
      <c r="J27" s="91"/>
      <c r="K27" s="91"/>
      <c r="L27" s="91"/>
      <c r="M27" s="91"/>
      <c r="N27" s="91"/>
      <c r="O27" s="91"/>
      <c r="P27" s="92"/>
      <c r="Q27" s="92"/>
      <c r="R27" s="93" t="s">
        <v>1494</v>
      </c>
      <c r="S27" s="93" t="s">
        <v>129</v>
      </c>
      <c r="T27" s="93">
        <f>+IF(ISERR(S27/R27*100),"N/A",ROUND(S27/R27*100,2))</f>
        <v>0</v>
      </c>
      <c r="U27" s="93" t="s">
        <v>129</v>
      </c>
      <c r="V27" s="93" t="str">
        <f>+IF(ISERR(U27/S27*100),"N/A",ROUND(U27/S27*100,2))</f>
        <v>N/A</v>
      </c>
      <c r="W27" s="94">
        <f>+IF(ISERR(U27/R27*100),"N/A",ROUND(U27/R27*100,2))</f>
        <v>0</v>
      </c>
    </row>
    <row r="28" spans="2:27" ht="22.5" customHeight="1" thickTop="1" thickBot="1" x14ac:dyDescent="0.25">
      <c r="B28" s="59" t="s">
        <v>71</v>
      </c>
      <c r="C28" s="60"/>
      <c r="D28" s="60"/>
      <c r="E28" s="60"/>
      <c r="F28" s="60"/>
      <c r="G28" s="60"/>
      <c r="H28" s="61"/>
      <c r="I28" s="61"/>
      <c r="J28" s="61"/>
      <c r="K28" s="61"/>
      <c r="L28" s="61"/>
      <c r="M28" s="61"/>
      <c r="N28" s="61"/>
      <c r="O28" s="61"/>
      <c r="P28" s="61"/>
      <c r="Q28" s="61"/>
      <c r="R28" s="61"/>
      <c r="S28" s="61"/>
      <c r="T28" s="61"/>
      <c r="U28" s="61"/>
      <c r="V28" s="61"/>
      <c r="W28" s="62"/>
    </row>
    <row r="29" spans="2:27" ht="37.5" customHeight="1" thickTop="1" x14ac:dyDescent="0.2">
      <c r="B29" s="157" t="s">
        <v>2411</v>
      </c>
      <c r="C29" s="158"/>
      <c r="D29" s="158"/>
      <c r="E29" s="158"/>
      <c r="F29" s="158"/>
      <c r="G29" s="158"/>
      <c r="H29" s="158"/>
      <c r="I29" s="158"/>
      <c r="J29" s="158"/>
      <c r="K29" s="158"/>
      <c r="L29" s="158"/>
      <c r="M29" s="158"/>
      <c r="N29" s="158"/>
      <c r="O29" s="158"/>
      <c r="P29" s="158"/>
      <c r="Q29" s="158"/>
      <c r="R29" s="158"/>
      <c r="S29" s="158"/>
      <c r="T29" s="158"/>
      <c r="U29" s="158"/>
      <c r="V29" s="158"/>
      <c r="W29" s="159"/>
    </row>
    <row r="30" spans="2:27" ht="60.75" customHeight="1" thickBot="1" x14ac:dyDescent="0.25">
      <c r="B30" s="176"/>
      <c r="C30" s="177"/>
      <c r="D30" s="177"/>
      <c r="E30" s="177"/>
      <c r="F30" s="177"/>
      <c r="G30" s="177"/>
      <c r="H30" s="177"/>
      <c r="I30" s="177"/>
      <c r="J30" s="177"/>
      <c r="K30" s="177"/>
      <c r="L30" s="177"/>
      <c r="M30" s="177"/>
      <c r="N30" s="177"/>
      <c r="O30" s="177"/>
      <c r="P30" s="177"/>
      <c r="Q30" s="177"/>
      <c r="R30" s="177"/>
      <c r="S30" s="177"/>
      <c r="T30" s="177"/>
      <c r="U30" s="177"/>
      <c r="V30" s="177"/>
      <c r="W30" s="178"/>
    </row>
    <row r="31" spans="2:27" ht="37.5" customHeight="1" thickTop="1" x14ac:dyDescent="0.2">
      <c r="B31" s="157" t="s">
        <v>2412</v>
      </c>
      <c r="C31" s="158"/>
      <c r="D31" s="158"/>
      <c r="E31" s="158"/>
      <c r="F31" s="158"/>
      <c r="G31" s="158"/>
      <c r="H31" s="158"/>
      <c r="I31" s="158"/>
      <c r="J31" s="158"/>
      <c r="K31" s="158"/>
      <c r="L31" s="158"/>
      <c r="M31" s="158"/>
      <c r="N31" s="158"/>
      <c r="O31" s="158"/>
      <c r="P31" s="158"/>
      <c r="Q31" s="158"/>
      <c r="R31" s="158"/>
      <c r="S31" s="158"/>
      <c r="T31" s="158"/>
      <c r="U31" s="158"/>
      <c r="V31" s="158"/>
      <c r="W31" s="159"/>
    </row>
    <row r="32" spans="2:27" ht="92.25" customHeight="1" thickBot="1" x14ac:dyDescent="0.25">
      <c r="B32" s="176"/>
      <c r="C32" s="177"/>
      <c r="D32" s="177"/>
      <c r="E32" s="177"/>
      <c r="F32" s="177"/>
      <c r="G32" s="177"/>
      <c r="H32" s="177"/>
      <c r="I32" s="177"/>
      <c r="J32" s="177"/>
      <c r="K32" s="177"/>
      <c r="L32" s="177"/>
      <c r="M32" s="177"/>
      <c r="N32" s="177"/>
      <c r="O32" s="177"/>
      <c r="P32" s="177"/>
      <c r="Q32" s="177"/>
      <c r="R32" s="177"/>
      <c r="S32" s="177"/>
      <c r="T32" s="177"/>
      <c r="U32" s="177"/>
      <c r="V32" s="177"/>
      <c r="W32" s="178"/>
    </row>
    <row r="33" spans="2:23" ht="37.5" customHeight="1" thickTop="1" x14ac:dyDescent="0.2">
      <c r="B33" s="157" t="s">
        <v>2413</v>
      </c>
      <c r="C33" s="158"/>
      <c r="D33" s="158"/>
      <c r="E33" s="158"/>
      <c r="F33" s="158"/>
      <c r="G33" s="158"/>
      <c r="H33" s="158"/>
      <c r="I33" s="158"/>
      <c r="J33" s="158"/>
      <c r="K33" s="158"/>
      <c r="L33" s="158"/>
      <c r="M33" s="158"/>
      <c r="N33" s="158"/>
      <c r="O33" s="158"/>
      <c r="P33" s="158"/>
      <c r="Q33" s="158"/>
      <c r="R33" s="158"/>
      <c r="S33" s="158"/>
      <c r="T33" s="158"/>
      <c r="U33" s="158"/>
      <c r="V33" s="158"/>
      <c r="W33" s="159"/>
    </row>
    <row r="34" spans="2:23" ht="15.75" thickBot="1" x14ac:dyDescent="0.25">
      <c r="B34" s="160"/>
      <c r="C34" s="161"/>
      <c r="D34" s="161"/>
      <c r="E34" s="161"/>
      <c r="F34" s="161"/>
      <c r="G34" s="161"/>
      <c r="H34" s="161"/>
      <c r="I34" s="161"/>
      <c r="J34" s="161"/>
      <c r="K34" s="161"/>
      <c r="L34" s="161"/>
      <c r="M34" s="161"/>
      <c r="N34" s="161"/>
      <c r="O34" s="161"/>
      <c r="P34" s="161"/>
      <c r="Q34" s="161"/>
      <c r="R34" s="161"/>
      <c r="S34" s="161"/>
      <c r="T34" s="161"/>
      <c r="U34" s="161"/>
      <c r="V34" s="161"/>
      <c r="W34" s="162"/>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1932</v>
      </c>
      <c r="D4" s="209" t="s">
        <v>1931</v>
      </c>
      <c r="E4" s="209"/>
      <c r="F4" s="209"/>
      <c r="G4" s="209"/>
      <c r="H4" s="210"/>
      <c r="J4" s="211" t="s">
        <v>6</v>
      </c>
      <c r="K4" s="209"/>
      <c r="L4" s="64" t="s">
        <v>214</v>
      </c>
      <c r="M4" s="212" t="s">
        <v>213</v>
      </c>
      <c r="N4" s="212"/>
      <c r="O4" s="212"/>
      <c r="P4" s="212"/>
      <c r="Q4" s="213"/>
      <c r="R4" s="65"/>
      <c r="S4" s="214" t="s">
        <v>2342</v>
      </c>
      <c r="T4" s="215"/>
      <c r="U4" s="215"/>
      <c r="V4" s="202" t="s">
        <v>1494</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210</v>
      </c>
      <c r="D6" s="198" t="s">
        <v>577</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1927</v>
      </c>
      <c r="K8" s="71" t="s">
        <v>1926</v>
      </c>
      <c r="L8" s="71" t="s">
        <v>1940</v>
      </c>
      <c r="M8" s="71" t="s">
        <v>1270</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1939</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1922</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1938</v>
      </c>
      <c r="C21" s="180"/>
      <c r="D21" s="180"/>
      <c r="E21" s="180"/>
      <c r="F21" s="180"/>
      <c r="G21" s="180"/>
      <c r="H21" s="180"/>
      <c r="I21" s="180"/>
      <c r="J21" s="180"/>
      <c r="K21" s="180"/>
      <c r="L21" s="180"/>
      <c r="M21" s="181" t="s">
        <v>210</v>
      </c>
      <c r="N21" s="181"/>
      <c r="O21" s="181" t="s">
        <v>49</v>
      </c>
      <c r="P21" s="181"/>
      <c r="Q21" s="181" t="s">
        <v>65</v>
      </c>
      <c r="R21" s="181"/>
      <c r="S21" s="79" t="s">
        <v>56</v>
      </c>
      <c r="T21" s="79" t="s">
        <v>83</v>
      </c>
      <c r="U21" s="79" t="s">
        <v>83</v>
      </c>
      <c r="V21" s="79" t="str">
        <f>+IF(ISERR(U21/T21*100),"N/A",ROUND(U21/T21*100,2))</f>
        <v>N/A</v>
      </c>
      <c r="W21" s="80" t="str">
        <f>+IF(ISERR(U21/S21*100),"N/A",ROUND(U21/S21*100,2))</f>
        <v>N/A</v>
      </c>
    </row>
    <row r="22" spans="2:27" ht="56.25" customHeight="1" thickBot="1" x14ac:dyDescent="0.25">
      <c r="B22" s="179" t="s">
        <v>1937</v>
      </c>
      <c r="C22" s="180"/>
      <c r="D22" s="180"/>
      <c r="E22" s="180"/>
      <c r="F22" s="180"/>
      <c r="G22" s="180"/>
      <c r="H22" s="180"/>
      <c r="I22" s="180"/>
      <c r="J22" s="180"/>
      <c r="K22" s="180"/>
      <c r="L22" s="180"/>
      <c r="M22" s="181" t="s">
        <v>210</v>
      </c>
      <c r="N22" s="181"/>
      <c r="O22" s="181" t="s">
        <v>49</v>
      </c>
      <c r="P22" s="181"/>
      <c r="Q22" s="181" t="s">
        <v>65</v>
      </c>
      <c r="R22" s="181"/>
      <c r="S22" s="79" t="s">
        <v>56</v>
      </c>
      <c r="T22" s="79" t="s">
        <v>83</v>
      </c>
      <c r="U22" s="79" t="s">
        <v>83</v>
      </c>
      <c r="V22" s="79" t="str">
        <f>+IF(ISERR(U22/T22*100),"N/A",ROUND(U22/T22*100,2))</f>
        <v>N/A</v>
      </c>
      <c r="W22" s="80" t="str">
        <f>+IF(ISERR(U22/S22*100),"N/A",ROUND(U22/S22*100,2))</f>
        <v>N/A</v>
      </c>
    </row>
    <row r="23" spans="2:27" ht="21.75" customHeight="1" thickTop="1" thickBot="1" x14ac:dyDescent="0.25">
      <c r="B23" s="59" t="s">
        <v>60</v>
      </c>
      <c r="C23" s="60"/>
      <c r="D23" s="60"/>
      <c r="E23" s="60"/>
      <c r="F23" s="60"/>
      <c r="G23" s="60"/>
      <c r="H23" s="61"/>
      <c r="I23" s="61"/>
      <c r="J23" s="61"/>
      <c r="K23" s="61"/>
      <c r="L23" s="61"/>
      <c r="M23" s="61"/>
      <c r="N23" s="61"/>
      <c r="O23" s="61"/>
      <c r="P23" s="61"/>
      <c r="Q23" s="61"/>
      <c r="R23" s="61"/>
      <c r="S23" s="61"/>
      <c r="T23" s="61"/>
      <c r="U23" s="61"/>
      <c r="V23" s="61"/>
      <c r="W23" s="62"/>
      <c r="X23" s="70"/>
    </row>
    <row r="24" spans="2:27" ht="29.25" customHeight="1" thickTop="1" thickBot="1" x14ac:dyDescent="0.25">
      <c r="B24" s="163" t="s">
        <v>2650</v>
      </c>
      <c r="C24" s="164"/>
      <c r="D24" s="164"/>
      <c r="E24" s="164"/>
      <c r="F24" s="164"/>
      <c r="G24" s="164"/>
      <c r="H24" s="164"/>
      <c r="I24" s="164"/>
      <c r="J24" s="164"/>
      <c r="K24" s="164"/>
      <c r="L24" s="164"/>
      <c r="M24" s="164"/>
      <c r="N24" s="164"/>
      <c r="O24" s="164"/>
      <c r="P24" s="164"/>
      <c r="Q24" s="165"/>
      <c r="R24" s="81" t="s">
        <v>42</v>
      </c>
      <c r="S24" s="169" t="s">
        <v>43</v>
      </c>
      <c r="T24" s="169"/>
      <c r="U24" s="82" t="s">
        <v>61</v>
      </c>
      <c r="V24" s="170" t="s">
        <v>62</v>
      </c>
      <c r="W24" s="171"/>
    </row>
    <row r="25" spans="2:27" ht="30.75" customHeight="1" thickBot="1" x14ac:dyDescent="0.25">
      <c r="B25" s="166"/>
      <c r="C25" s="167"/>
      <c r="D25" s="167"/>
      <c r="E25" s="167"/>
      <c r="F25" s="167"/>
      <c r="G25" s="167"/>
      <c r="H25" s="167"/>
      <c r="I25" s="167"/>
      <c r="J25" s="167"/>
      <c r="K25" s="167"/>
      <c r="L25" s="167"/>
      <c r="M25" s="167"/>
      <c r="N25" s="167"/>
      <c r="O25" s="167"/>
      <c r="P25" s="167"/>
      <c r="Q25" s="168"/>
      <c r="R25" s="83" t="s">
        <v>63</v>
      </c>
      <c r="S25" s="83" t="s">
        <v>63</v>
      </c>
      <c r="T25" s="83" t="s">
        <v>49</v>
      </c>
      <c r="U25" s="83" t="s">
        <v>63</v>
      </c>
      <c r="V25" s="83" t="s">
        <v>64</v>
      </c>
      <c r="W25" s="84" t="s">
        <v>65</v>
      </c>
      <c r="Y25" s="70"/>
    </row>
    <row r="26" spans="2:27" ht="23.25" customHeight="1" thickBot="1" x14ac:dyDescent="0.25">
      <c r="B26" s="172" t="s">
        <v>66</v>
      </c>
      <c r="C26" s="173"/>
      <c r="D26" s="173"/>
      <c r="E26" s="85" t="s">
        <v>1936</v>
      </c>
      <c r="F26" s="85"/>
      <c r="G26" s="85"/>
      <c r="H26" s="86"/>
      <c r="I26" s="86"/>
      <c r="J26" s="86"/>
      <c r="K26" s="86"/>
      <c r="L26" s="86"/>
      <c r="M26" s="86"/>
      <c r="N26" s="86"/>
      <c r="O26" s="86"/>
      <c r="P26" s="87"/>
      <c r="Q26" s="87"/>
      <c r="R26" s="88" t="s">
        <v>1494</v>
      </c>
      <c r="S26" s="88" t="s">
        <v>10</v>
      </c>
      <c r="T26" s="87"/>
      <c r="U26" s="88" t="s">
        <v>129</v>
      </c>
      <c r="V26" s="87"/>
      <c r="W26" s="89">
        <f>+IF(ISERR(U26/R26*100),"N/A",ROUND(U26/R26*100,2))</f>
        <v>0</v>
      </c>
    </row>
    <row r="27" spans="2:27" ht="26.25" customHeight="1" thickBot="1" x14ac:dyDescent="0.25">
      <c r="B27" s="174" t="s">
        <v>69</v>
      </c>
      <c r="C27" s="175"/>
      <c r="D27" s="175"/>
      <c r="E27" s="90" t="s">
        <v>1936</v>
      </c>
      <c r="F27" s="90"/>
      <c r="G27" s="90"/>
      <c r="H27" s="91"/>
      <c r="I27" s="91"/>
      <c r="J27" s="91"/>
      <c r="K27" s="91"/>
      <c r="L27" s="91"/>
      <c r="M27" s="91"/>
      <c r="N27" s="91"/>
      <c r="O27" s="91"/>
      <c r="P27" s="92"/>
      <c r="Q27" s="92"/>
      <c r="R27" s="93" t="s">
        <v>1494</v>
      </c>
      <c r="S27" s="93" t="s">
        <v>129</v>
      </c>
      <c r="T27" s="93">
        <f>+IF(ISERR(S27/R27*100),"N/A",ROUND(S27/R27*100,2))</f>
        <v>0</v>
      </c>
      <c r="U27" s="93" t="s">
        <v>129</v>
      </c>
      <c r="V27" s="93" t="str">
        <f>+IF(ISERR(U27/S27*100),"N/A",ROUND(U27/S27*100,2))</f>
        <v>N/A</v>
      </c>
      <c r="W27" s="94">
        <f>+IF(ISERR(U27/R27*100),"N/A",ROUND(U27/R27*100,2))</f>
        <v>0</v>
      </c>
    </row>
    <row r="28" spans="2:27" ht="22.5" customHeight="1" thickTop="1" thickBot="1" x14ac:dyDescent="0.25">
      <c r="B28" s="59" t="s">
        <v>71</v>
      </c>
      <c r="C28" s="60"/>
      <c r="D28" s="60"/>
      <c r="E28" s="60"/>
      <c r="F28" s="60"/>
      <c r="G28" s="60"/>
      <c r="H28" s="61"/>
      <c r="I28" s="61"/>
      <c r="J28" s="61"/>
      <c r="K28" s="61"/>
      <c r="L28" s="61"/>
      <c r="M28" s="61"/>
      <c r="N28" s="61"/>
      <c r="O28" s="61"/>
      <c r="P28" s="61"/>
      <c r="Q28" s="61"/>
      <c r="R28" s="61"/>
      <c r="S28" s="61"/>
      <c r="T28" s="61"/>
      <c r="U28" s="61"/>
      <c r="V28" s="61"/>
      <c r="W28" s="62"/>
    </row>
    <row r="29" spans="2:27" ht="37.5" customHeight="1" thickTop="1" x14ac:dyDescent="0.2">
      <c r="B29" s="157" t="s">
        <v>2408</v>
      </c>
      <c r="C29" s="158"/>
      <c r="D29" s="158"/>
      <c r="E29" s="158"/>
      <c r="F29" s="158"/>
      <c r="G29" s="158"/>
      <c r="H29" s="158"/>
      <c r="I29" s="158"/>
      <c r="J29" s="158"/>
      <c r="K29" s="158"/>
      <c r="L29" s="158"/>
      <c r="M29" s="158"/>
      <c r="N29" s="158"/>
      <c r="O29" s="158"/>
      <c r="P29" s="158"/>
      <c r="Q29" s="158"/>
      <c r="R29" s="158"/>
      <c r="S29" s="158"/>
      <c r="T29" s="158"/>
      <c r="U29" s="158"/>
      <c r="V29" s="158"/>
      <c r="W29" s="159"/>
    </row>
    <row r="30" spans="2:27" ht="93.75" customHeight="1" thickBot="1" x14ac:dyDescent="0.25">
      <c r="B30" s="176"/>
      <c r="C30" s="177"/>
      <c r="D30" s="177"/>
      <c r="E30" s="177"/>
      <c r="F30" s="177"/>
      <c r="G30" s="177"/>
      <c r="H30" s="177"/>
      <c r="I30" s="177"/>
      <c r="J30" s="177"/>
      <c r="K30" s="177"/>
      <c r="L30" s="177"/>
      <c r="M30" s="177"/>
      <c r="N30" s="177"/>
      <c r="O30" s="177"/>
      <c r="P30" s="177"/>
      <c r="Q30" s="177"/>
      <c r="R30" s="177"/>
      <c r="S30" s="177"/>
      <c r="T30" s="177"/>
      <c r="U30" s="177"/>
      <c r="V30" s="177"/>
      <c r="W30" s="178"/>
    </row>
    <row r="31" spans="2:27" ht="37.5" customHeight="1" thickTop="1" x14ac:dyDescent="0.2">
      <c r="B31" s="157" t="s">
        <v>2409</v>
      </c>
      <c r="C31" s="158"/>
      <c r="D31" s="158"/>
      <c r="E31" s="158"/>
      <c r="F31" s="158"/>
      <c r="G31" s="158"/>
      <c r="H31" s="158"/>
      <c r="I31" s="158"/>
      <c r="J31" s="158"/>
      <c r="K31" s="158"/>
      <c r="L31" s="158"/>
      <c r="M31" s="158"/>
      <c r="N31" s="158"/>
      <c r="O31" s="158"/>
      <c r="P31" s="158"/>
      <c r="Q31" s="158"/>
      <c r="R31" s="158"/>
      <c r="S31" s="158"/>
      <c r="T31" s="158"/>
      <c r="U31" s="158"/>
      <c r="V31" s="158"/>
      <c r="W31" s="159"/>
    </row>
    <row r="32" spans="2:27" ht="125.25" customHeight="1" thickBot="1" x14ac:dyDescent="0.25">
      <c r="B32" s="176"/>
      <c r="C32" s="177"/>
      <c r="D32" s="177"/>
      <c r="E32" s="177"/>
      <c r="F32" s="177"/>
      <c r="G32" s="177"/>
      <c r="H32" s="177"/>
      <c r="I32" s="177"/>
      <c r="J32" s="177"/>
      <c r="K32" s="177"/>
      <c r="L32" s="177"/>
      <c r="M32" s="177"/>
      <c r="N32" s="177"/>
      <c r="O32" s="177"/>
      <c r="P32" s="177"/>
      <c r="Q32" s="177"/>
      <c r="R32" s="177"/>
      <c r="S32" s="177"/>
      <c r="T32" s="177"/>
      <c r="U32" s="177"/>
      <c r="V32" s="177"/>
      <c r="W32" s="178"/>
    </row>
    <row r="33" spans="2:23" ht="37.5" customHeight="1" thickTop="1" x14ac:dyDescent="0.2">
      <c r="B33" s="157" t="s">
        <v>2410</v>
      </c>
      <c r="C33" s="158"/>
      <c r="D33" s="158"/>
      <c r="E33" s="158"/>
      <c r="F33" s="158"/>
      <c r="G33" s="158"/>
      <c r="H33" s="158"/>
      <c r="I33" s="158"/>
      <c r="J33" s="158"/>
      <c r="K33" s="158"/>
      <c r="L33" s="158"/>
      <c r="M33" s="158"/>
      <c r="N33" s="158"/>
      <c r="O33" s="158"/>
      <c r="P33" s="158"/>
      <c r="Q33" s="158"/>
      <c r="R33" s="158"/>
      <c r="S33" s="158"/>
      <c r="T33" s="158"/>
      <c r="U33" s="158"/>
      <c r="V33" s="158"/>
      <c r="W33" s="159"/>
    </row>
    <row r="34" spans="2:23" ht="36.75" customHeight="1" thickBot="1" x14ac:dyDescent="0.25">
      <c r="B34" s="160"/>
      <c r="C34" s="161"/>
      <c r="D34" s="161"/>
      <c r="E34" s="161"/>
      <c r="F34" s="161"/>
      <c r="G34" s="161"/>
      <c r="H34" s="161"/>
      <c r="I34" s="161"/>
      <c r="J34" s="161"/>
      <c r="K34" s="161"/>
      <c r="L34" s="161"/>
      <c r="M34" s="161"/>
      <c r="N34" s="161"/>
      <c r="O34" s="161"/>
      <c r="P34" s="161"/>
      <c r="Q34" s="161"/>
      <c r="R34" s="161"/>
      <c r="S34" s="161"/>
      <c r="T34" s="161"/>
      <c r="U34" s="161"/>
      <c r="V34" s="161"/>
      <c r="W34" s="162"/>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1959</v>
      </c>
      <c r="D4" s="209" t="s">
        <v>1958</v>
      </c>
      <c r="E4" s="209"/>
      <c r="F4" s="209"/>
      <c r="G4" s="209"/>
      <c r="H4" s="210"/>
      <c r="J4" s="211" t="s">
        <v>6</v>
      </c>
      <c r="K4" s="209"/>
      <c r="L4" s="64" t="s">
        <v>1957</v>
      </c>
      <c r="M4" s="212" t="s">
        <v>1956</v>
      </c>
      <c r="N4" s="212"/>
      <c r="O4" s="212"/>
      <c r="P4" s="212"/>
      <c r="Q4" s="213"/>
      <c r="R4" s="65"/>
      <c r="S4" s="214" t="s">
        <v>2342</v>
      </c>
      <c r="T4" s="215"/>
      <c r="U4" s="215"/>
      <c r="V4" s="202" t="s">
        <v>1955</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1944</v>
      </c>
      <c r="D6" s="198" t="s">
        <v>1954</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1953</v>
      </c>
      <c r="K8" s="71" t="s">
        <v>1952</v>
      </c>
      <c r="L8" s="71" t="s">
        <v>91</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180" customHeight="1" thickTop="1" thickBot="1" x14ac:dyDescent="0.25">
      <c r="B10" s="72" t="s">
        <v>22</v>
      </c>
      <c r="C10" s="202" t="s">
        <v>1951</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1950</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1949</v>
      </c>
      <c r="C21" s="180"/>
      <c r="D21" s="180"/>
      <c r="E21" s="180"/>
      <c r="F21" s="180"/>
      <c r="G21" s="180"/>
      <c r="H21" s="180"/>
      <c r="I21" s="180"/>
      <c r="J21" s="180"/>
      <c r="K21" s="180"/>
      <c r="L21" s="180"/>
      <c r="M21" s="181" t="s">
        <v>1944</v>
      </c>
      <c r="N21" s="181"/>
      <c r="O21" s="181" t="s">
        <v>49</v>
      </c>
      <c r="P21" s="181"/>
      <c r="Q21" s="181" t="s">
        <v>50</v>
      </c>
      <c r="R21" s="181"/>
      <c r="S21" s="79" t="s">
        <v>51</v>
      </c>
      <c r="T21" s="79" t="s">
        <v>702</v>
      </c>
      <c r="U21" s="79" t="s">
        <v>702</v>
      </c>
      <c r="V21" s="79">
        <f>+IF(ISERR(U21/T21*100),"N/A",ROUND(U21/T21*100,2))</f>
        <v>100</v>
      </c>
      <c r="W21" s="80">
        <f>+IF(ISERR(U21/S21*100),"N/A",ROUND(U21/S21*100,2))</f>
        <v>20</v>
      </c>
    </row>
    <row r="22" spans="2:27" ht="56.25" customHeight="1" x14ac:dyDescent="0.2">
      <c r="B22" s="179" t="s">
        <v>1948</v>
      </c>
      <c r="C22" s="180"/>
      <c r="D22" s="180"/>
      <c r="E22" s="180"/>
      <c r="F22" s="180"/>
      <c r="G22" s="180"/>
      <c r="H22" s="180"/>
      <c r="I22" s="180"/>
      <c r="J22" s="180"/>
      <c r="K22" s="180"/>
      <c r="L22" s="180"/>
      <c r="M22" s="181" t="s">
        <v>1944</v>
      </c>
      <c r="N22" s="181"/>
      <c r="O22" s="181" t="s">
        <v>49</v>
      </c>
      <c r="P22" s="181"/>
      <c r="Q22" s="181" t="s">
        <v>50</v>
      </c>
      <c r="R22" s="181"/>
      <c r="S22" s="79" t="s">
        <v>51</v>
      </c>
      <c r="T22" s="79" t="s">
        <v>702</v>
      </c>
      <c r="U22" s="79" t="s">
        <v>702</v>
      </c>
      <c r="V22" s="79">
        <f>+IF(ISERR(U22/T22*100),"N/A",ROUND(U22/T22*100,2))</f>
        <v>100</v>
      </c>
      <c r="W22" s="80">
        <f>+IF(ISERR(U22/S22*100),"N/A",ROUND(U22/S22*100,2))</f>
        <v>20</v>
      </c>
    </row>
    <row r="23" spans="2:27" ht="56.25" customHeight="1" x14ac:dyDescent="0.2">
      <c r="B23" s="179" t="s">
        <v>1947</v>
      </c>
      <c r="C23" s="180"/>
      <c r="D23" s="180"/>
      <c r="E23" s="180"/>
      <c r="F23" s="180"/>
      <c r="G23" s="180"/>
      <c r="H23" s="180"/>
      <c r="I23" s="180"/>
      <c r="J23" s="180"/>
      <c r="K23" s="180"/>
      <c r="L23" s="180"/>
      <c r="M23" s="181" t="s">
        <v>1944</v>
      </c>
      <c r="N23" s="181"/>
      <c r="O23" s="181" t="s">
        <v>49</v>
      </c>
      <c r="P23" s="181"/>
      <c r="Q23" s="181" t="s">
        <v>50</v>
      </c>
      <c r="R23" s="181"/>
      <c r="S23" s="79" t="s">
        <v>230</v>
      </c>
      <c r="T23" s="79" t="s">
        <v>281</v>
      </c>
      <c r="U23" s="79" t="s">
        <v>1946</v>
      </c>
      <c r="V23" s="79">
        <f>+IF(ISERR(U23/T23*100),"N/A",ROUND(U23/T23*100,2))</f>
        <v>202.75</v>
      </c>
      <c r="W23" s="80">
        <f>+IF(ISERR(U23/S23*100),"N/A",ROUND(U23/S23*100,2))</f>
        <v>101.38</v>
      </c>
    </row>
    <row r="24" spans="2:27" ht="56.25" customHeight="1" thickBot="1" x14ac:dyDescent="0.25">
      <c r="B24" s="179" t="s">
        <v>1945</v>
      </c>
      <c r="C24" s="180"/>
      <c r="D24" s="180"/>
      <c r="E24" s="180"/>
      <c r="F24" s="180"/>
      <c r="G24" s="180"/>
      <c r="H24" s="180"/>
      <c r="I24" s="180"/>
      <c r="J24" s="180"/>
      <c r="K24" s="180"/>
      <c r="L24" s="180"/>
      <c r="M24" s="181" t="s">
        <v>1944</v>
      </c>
      <c r="N24" s="181"/>
      <c r="O24" s="181" t="s">
        <v>49</v>
      </c>
      <c r="P24" s="181"/>
      <c r="Q24" s="181" t="s">
        <v>50</v>
      </c>
      <c r="R24" s="181"/>
      <c r="S24" s="79" t="s">
        <v>230</v>
      </c>
      <c r="T24" s="79" t="s">
        <v>129</v>
      </c>
      <c r="U24" s="79" t="s">
        <v>129</v>
      </c>
      <c r="V24" s="79" t="str">
        <f>+IF(ISERR(U24/T24*100),"N/A",ROUND(U24/T24*100,2))</f>
        <v>N/A</v>
      </c>
      <c r="W24" s="80">
        <f>+IF(ISERR(U24/S24*100),"N/A",ROUND(U24/S24*100,2))</f>
        <v>0</v>
      </c>
    </row>
    <row r="25" spans="2:27" ht="21.75" customHeight="1" thickTop="1" thickBot="1" x14ac:dyDescent="0.25">
      <c r="B25" s="59" t="s">
        <v>60</v>
      </c>
      <c r="C25" s="60"/>
      <c r="D25" s="60"/>
      <c r="E25" s="60"/>
      <c r="F25" s="60"/>
      <c r="G25" s="60"/>
      <c r="H25" s="61"/>
      <c r="I25" s="61"/>
      <c r="J25" s="61"/>
      <c r="K25" s="61"/>
      <c r="L25" s="61"/>
      <c r="M25" s="61"/>
      <c r="N25" s="61"/>
      <c r="O25" s="61"/>
      <c r="P25" s="61"/>
      <c r="Q25" s="61"/>
      <c r="R25" s="61"/>
      <c r="S25" s="61"/>
      <c r="T25" s="61"/>
      <c r="U25" s="61"/>
      <c r="V25" s="61"/>
      <c r="W25" s="62"/>
      <c r="X25" s="70"/>
    </row>
    <row r="26" spans="2:27" ht="29.25" customHeight="1" thickTop="1" thickBot="1" x14ac:dyDescent="0.25">
      <c r="B26" s="163" t="s">
        <v>2650</v>
      </c>
      <c r="C26" s="164"/>
      <c r="D26" s="164"/>
      <c r="E26" s="164"/>
      <c r="F26" s="164"/>
      <c r="G26" s="164"/>
      <c r="H26" s="164"/>
      <c r="I26" s="164"/>
      <c r="J26" s="164"/>
      <c r="K26" s="164"/>
      <c r="L26" s="164"/>
      <c r="M26" s="164"/>
      <c r="N26" s="164"/>
      <c r="O26" s="164"/>
      <c r="P26" s="164"/>
      <c r="Q26" s="165"/>
      <c r="R26" s="81" t="s">
        <v>42</v>
      </c>
      <c r="S26" s="169" t="s">
        <v>43</v>
      </c>
      <c r="T26" s="169"/>
      <c r="U26" s="82" t="s">
        <v>61</v>
      </c>
      <c r="V26" s="170" t="s">
        <v>62</v>
      </c>
      <c r="W26" s="171"/>
    </row>
    <row r="27" spans="2:27" ht="30.75" customHeight="1" thickBot="1" x14ac:dyDescent="0.25">
      <c r="B27" s="166"/>
      <c r="C27" s="167"/>
      <c r="D27" s="167"/>
      <c r="E27" s="167"/>
      <c r="F27" s="167"/>
      <c r="G27" s="167"/>
      <c r="H27" s="167"/>
      <c r="I27" s="167"/>
      <c r="J27" s="167"/>
      <c r="K27" s="167"/>
      <c r="L27" s="167"/>
      <c r="M27" s="167"/>
      <c r="N27" s="167"/>
      <c r="O27" s="167"/>
      <c r="P27" s="167"/>
      <c r="Q27" s="168"/>
      <c r="R27" s="83" t="s">
        <v>63</v>
      </c>
      <c r="S27" s="83" t="s">
        <v>63</v>
      </c>
      <c r="T27" s="83" t="s">
        <v>49</v>
      </c>
      <c r="U27" s="83" t="s">
        <v>63</v>
      </c>
      <c r="V27" s="83" t="s">
        <v>64</v>
      </c>
      <c r="W27" s="84" t="s">
        <v>65</v>
      </c>
      <c r="Y27" s="70"/>
    </row>
    <row r="28" spans="2:27" ht="23.25" customHeight="1" thickBot="1" x14ac:dyDescent="0.25">
      <c r="B28" s="172" t="s">
        <v>66</v>
      </c>
      <c r="C28" s="173"/>
      <c r="D28" s="173"/>
      <c r="E28" s="85" t="s">
        <v>1943</v>
      </c>
      <c r="F28" s="85"/>
      <c r="G28" s="85"/>
      <c r="H28" s="86"/>
      <c r="I28" s="86"/>
      <c r="J28" s="86"/>
      <c r="K28" s="86"/>
      <c r="L28" s="86"/>
      <c r="M28" s="86"/>
      <c r="N28" s="86"/>
      <c r="O28" s="86"/>
      <c r="P28" s="87"/>
      <c r="Q28" s="87"/>
      <c r="R28" s="88" t="s">
        <v>1942</v>
      </c>
      <c r="S28" s="88" t="s">
        <v>10</v>
      </c>
      <c r="T28" s="87"/>
      <c r="U28" s="88" t="s">
        <v>1941</v>
      </c>
      <c r="V28" s="87"/>
      <c r="W28" s="89">
        <f>+IF(ISERR(U28/R28*100),"N/A",ROUND(U28/R28*100,2))</f>
        <v>18.38</v>
      </c>
    </row>
    <row r="29" spans="2:27" ht="26.25" customHeight="1" thickBot="1" x14ac:dyDescent="0.25">
      <c r="B29" s="174" t="s">
        <v>69</v>
      </c>
      <c r="C29" s="175"/>
      <c r="D29" s="175"/>
      <c r="E29" s="90" t="s">
        <v>1943</v>
      </c>
      <c r="F29" s="90"/>
      <c r="G29" s="90"/>
      <c r="H29" s="91"/>
      <c r="I29" s="91"/>
      <c r="J29" s="91"/>
      <c r="K29" s="91"/>
      <c r="L29" s="91"/>
      <c r="M29" s="91"/>
      <c r="N29" s="91"/>
      <c r="O29" s="91"/>
      <c r="P29" s="92"/>
      <c r="Q29" s="92"/>
      <c r="R29" s="93" t="s">
        <v>1942</v>
      </c>
      <c r="S29" s="93" t="s">
        <v>1941</v>
      </c>
      <c r="T29" s="93">
        <f>+IF(ISERR(S29/R29*100),"N/A",ROUND(S29/R29*100,2))</f>
        <v>18.38</v>
      </c>
      <c r="U29" s="93" t="s">
        <v>1941</v>
      </c>
      <c r="V29" s="93">
        <f>+IF(ISERR(U29/S29*100),"N/A",ROUND(U29/S29*100,2))</f>
        <v>100</v>
      </c>
      <c r="W29" s="94">
        <f>+IF(ISERR(U29/R29*100),"N/A",ROUND(U29/R29*100,2))</f>
        <v>18.38</v>
      </c>
    </row>
    <row r="30" spans="2:27" ht="22.5" customHeight="1" thickTop="1" thickBot="1" x14ac:dyDescent="0.25">
      <c r="B30" s="59" t="s">
        <v>71</v>
      </c>
      <c r="C30" s="60"/>
      <c r="D30" s="60"/>
      <c r="E30" s="60"/>
      <c r="F30" s="60"/>
      <c r="G30" s="60"/>
      <c r="H30" s="61"/>
      <c r="I30" s="61"/>
      <c r="J30" s="61"/>
      <c r="K30" s="61"/>
      <c r="L30" s="61"/>
      <c r="M30" s="61"/>
      <c r="N30" s="61"/>
      <c r="O30" s="61"/>
      <c r="P30" s="61"/>
      <c r="Q30" s="61"/>
      <c r="R30" s="61"/>
      <c r="S30" s="61"/>
      <c r="T30" s="61"/>
      <c r="U30" s="61"/>
      <c r="V30" s="61"/>
      <c r="W30" s="62"/>
    </row>
    <row r="31" spans="2:27" ht="37.5" customHeight="1" thickTop="1" x14ac:dyDescent="0.2">
      <c r="B31" s="157" t="s">
        <v>2405</v>
      </c>
      <c r="C31" s="158"/>
      <c r="D31" s="158"/>
      <c r="E31" s="158"/>
      <c r="F31" s="158"/>
      <c r="G31" s="158"/>
      <c r="H31" s="158"/>
      <c r="I31" s="158"/>
      <c r="J31" s="158"/>
      <c r="K31" s="158"/>
      <c r="L31" s="158"/>
      <c r="M31" s="158"/>
      <c r="N31" s="158"/>
      <c r="O31" s="158"/>
      <c r="P31" s="158"/>
      <c r="Q31" s="158"/>
      <c r="R31" s="158"/>
      <c r="S31" s="158"/>
      <c r="T31" s="158"/>
      <c r="U31" s="158"/>
      <c r="V31" s="158"/>
      <c r="W31" s="159"/>
    </row>
    <row r="32" spans="2:27" ht="49.5" customHeight="1" thickBot="1" x14ac:dyDescent="0.25">
      <c r="B32" s="176"/>
      <c r="C32" s="177"/>
      <c r="D32" s="177"/>
      <c r="E32" s="177"/>
      <c r="F32" s="177"/>
      <c r="G32" s="177"/>
      <c r="H32" s="177"/>
      <c r="I32" s="177"/>
      <c r="J32" s="177"/>
      <c r="K32" s="177"/>
      <c r="L32" s="177"/>
      <c r="M32" s="177"/>
      <c r="N32" s="177"/>
      <c r="O32" s="177"/>
      <c r="P32" s="177"/>
      <c r="Q32" s="177"/>
      <c r="R32" s="177"/>
      <c r="S32" s="177"/>
      <c r="T32" s="177"/>
      <c r="U32" s="177"/>
      <c r="V32" s="177"/>
      <c r="W32" s="178"/>
    </row>
    <row r="33" spans="2:23" ht="37.5" customHeight="1" thickTop="1" x14ac:dyDescent="0.2">
      <c r="B33" s="157" t="s">
        <v>2406</v>
      </c>
      <c r="C33" s="158"/>
      <c r="D33" s="158"/>
      <c r="E33" s="158"/>
      <c r="F33" s="158"/>
      <c r="G33" s="158"/>
      <c r="H33" s="158"/>
      <c r="I33" s="158"/>
      <c r="J33" s="158"/>
      <c r="K33" s="158"/>
      <c r="L33" s="158"/>
      <c r="M33" s="158"/>
      <c r="N33" s="158"/>
      <c r="O33" s="158"/>
      <c r="P33" s="158"/>
      <c r="Q33" s="158"/>
      <c r="R33" s="158"/>
      <c r="S33" s="158"/>
      <c r="T33" s="158"/>
      <c r="U33" s="158"/>
      <c r="V33" s="158"/>
      <c r="W33" s="159"/>
    </row>
    <row r="34" spans="2:23" ht="33.75" customHeight="1" thickBot="1" x14ac:dyDescent="0.25">
      <c r="B34" s="176"/>
      <c r="C34" s="177"/>
      <c r="D34" s="177"/>
      <c r="E34" s="177"/>
      <c r="F34" s="177"/>
      <c r="G34" s="177"/>
      <c r="H34" s="177"/>
      <c r="I34" s="177"/>
      <c r="J34" s="177"/>
      <c r="K34" s="177"/>
      <c r="L34" s="177"/>
      <c r="M34" s="177"/>
      <c r="N34" s="177"/>
      <c r="O34" s="177"/>
      <c r="P34" s="177"/>
      <c r="Q34" s="177"/>
      <c r="R34" s="177"/>
      <c r="S34" s="177"/>
      <c r="T34" s="177"/>
      <c r="U34" s="177"/>
      <c r="V34" s="177"/>
      <c r="W34" s="178"/>
    </row>
    <row r="35" spans="2:23" ht="37.5" customHeight="1" thickTop="1" x14ac:dyDescent="0.2">
      <c r="B35" s="157" t="s">
        <v>2407</v>
      </c>
      <c r="C35" s="158"/>
      <c r="D35" s="158"/>
      <c r="E35" s="158"/>
      <c r="F35" s="158"/>
      <c r="G35" s="158"/>
      <c r="H35" s="158"/>
      <c r="I35" s="158"/>
      <c r="J35" s="158"/>
      <c r="K35" s="158"/>
      <c r="L35" s="158"/>
      <c r="M35" s="158"/>
      <c r="N35" s="158"/>
      <c r="O35" s="158"/>
      <c r="P35" s="158"/>
      <c r="Q35" s="158"/>
      <c r="R35" s="158"/>
      <c r="S35" s="158"/>
      <c r="T35" s="158"/>
      <c r="U35" s="158"/>
      <c r="V35" s="158"/>
      <c r="W35" s="159"/>
    </row>
    <row r="36" spans="2:23" ht="48.75" customHeight="1" thickBot="1" x14ac:dyDescent="0.25">
      <c r="B36" s="160"/>
      <c r="C36" s="161"/>
      <c r="D36" s="161"/>
      <c r="E36" s="161"/>
      <c r="F36" s="161"/>
      <c r="G36" s="161"/>
      <c r="H36" s="161"/>
      <c r="I36" s="161"/>
      <c r="J36" s="161"/>
      <c r="K36" s="161"/>
      <c r="L36" s="161"/>
      <c r="M36" s="161"/>
      <c r="N36" s="161"/>
      <c r="O36" s="161"/>
      <c r="P36" s="161"/>
      <c r="Q36" s="161"/>
      <c r="R36" s="161"/>
      <c r="S36" s="161"/>
      <c r="T36" s="161"/>
      <c r="U36" s="161"/>
      <c r="V36" s="161"/>
      <c r="W36" s="162"/>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4" min="1" max="22"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8"/>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1959</v>
      </c>
      <c r="D4" s="209" t="s">
        <v>1958</v>
      </c>
      <c r="E4" s="209"/>
      <c r="F4" s="209"/>
      <c r="G4" s="209"/>
      <c r="H4" s="210"/>
      <c r="J4" s="211" t="s">
        <v>6</v>
      </c>
      <c r="K4" s="209"/>
      <c r="L4" s="64" t="s">
        <v>1980</v>
      </c>
      <c r="M4" s="212" t="s">
        <v>1979</v>
      </c>
      <c r="N4" s="212"/>
      <c r="O4" s="212"/>
      <c r="P4" s="212"/>
      <c r="Q4" s="213"/>
      <c r="R4" s="65"/>
      <c r="S4" s="214" t="s">
        <v>2342</v>
      </c>
      <c r="T4" s="215"/>
      <c r="U4" s="215"/>
      <c r="V4" s="202" t="s">
        <v>1978</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1966</v>
      </c>
      <c r="D6" s="198" t="s">
        <v>1977</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91</v>
      </c>
      <c r="K8" s="71" t="s">
        <v>91</v>
      </c>
      <c r="L8" s="71" t="s">
        <v>91</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95.25" customHeight="1" thickTop="1" thickBot="1" x14ac:dyDescent="0.25">
      <c r="B10" s="72" t="s">
        <v>22</v>
      </c>
      <c r="C10" s="202" t="s">
        <v>1976</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1975</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1974</v>
      </c>
      <c r="C21" s="180"/>
      <c r="D21" s="180"/>
      <c r="E21" s="180"/>
      <c r="F21" s="180"/>
      <c r="G21" s="180"/>
      <c r="H21" s="180"/>
      <c r="I21" s="180"/>
      <c r="J21" s="180"/>
      <c r="K21" s="180"/>
      <c r="L21" s="180"/>
      <c r="M21" s="181" t="s">
        <v>1966</v>
      </c>
      <c r="N21" s="181"/>
      <c r="O21" s="181" t="s">
        <v>49</v>
      </c>
      <c r="P21" s="181"/>
      <c r="Q21" s="181" t="s">
        <v>65</v>
      </c>
      <c r="R21" s="181"/>
      <c r="S21" s="79" t="s">
        <v>51</v>
      </c>
      <c r="T21" s="79" t="s">
        <v>83</v>
      </c>
      <c r="U21" s="79" t="s">
        <v>83</v>
      </c>
      <c r="V21" s="79" t="str">
        <f t="shared" ref="V21:V26" si="0">+IF(ISERR(U21/T21*100),"N/A",ROUND(U21/T21*100,2))</f>
        <v>N/A</v>
      </c>
      <c r="W21" s="80" t="str">
        <f t="shared" ref="W21:W26" si="1">+IF(ISERR(U21/S21*100),"N/A",ROUND(U21/S21*100,2))</f>
        <v>N/A</v>
      </c>
    </row>
    <row r="22" spans="2:27" ht="56.25" customHeight="1" x14ac:dyDescent="0.2">
      <c r="B22" s="179" t="s">
        <v>1973</v>
      </c>
      <c r="C22" s="180"/>
      <c r="D22" s="180"/>
      <c r="E22" s="180"/>
      <c r="F22" s="180"/>
      <c r="G22" s="180"/>
      <c r="H22" s="180"/>
      <c r="I22" s="180"/>
      <c r="J22" s="180"/>
      <c r="K22" s="180"/>
      <c r="L22" s="180"/>
      <c r="M22" s="181" t="s">
        <v>1966</v>
      </c>
      <c r="N22" s="181"/>
      <c r="O22" s="181" t="s">
        <v>49</v>
      </c>
      <c r="P22" s="181"/>
      <c r="Q22" s="181" t="s">
        <v>50</v>
      </c>
      <c r="R22" s="181"/>
      <c r="S22" s="79" t="s">
        <v>51</v>
      </c>
      <c r="T22" s="79" t="s">
        <v>239</v>
      </c>
      <c r="U22" s="79" t="s">
        <v>56</v>
      </c>
      <c r="V22" s="79">
        <f t="shared" si="0"/>
        <v>200</v>
      </c>
      <c r="W22" s="80">
        <f t="shared" si="1"/>
        <v>50</v>
      </c>
    </row>
    <row r="23" spans="2:27" ht="56.25" customHeight="1" x14ac:dyDescent="0.2">
      <c r="B23" s="179" t="s">
        <v>1972</v>
      </c>
      <c r="C23" s="180"/>
      <c r="D23" s="180"/>
      <c r="E23" s="180"/>
      <c r="F23" s="180"/>
      <c r="G23" s="180"/>
      <c r="H23" s="180"/>
      <c r="I23" s="180"/>
      <c r="J23" s="180"/>
      <c r="K23" s="180"/>
      <c r="L23" s="180"/>
      <c r="M23" s="181" t="s">
        <v>1966</v>
      </c>
      <c r="N23" s="181"/>
      <c r="O23" s="181" t="s">
        <v>49</v>
      </c>
      <c r="P23" s="181"/>
      <c r="Q23" s="181" t="s">
        <v>50</v>
      </c>
      <c r="R23" s="181"/>
      <c r="S23" s="79" t="s">
        <v>51</v>
      </c>
      <c r="T23" s="79" t="s">
        <v>239</v>
      </c>
      <c r="U23" s="79" t="s">
        <v>56</v>
      </c>
      <c r="V23" s="79">
        <f t="shared" si="0"/>
        <v>200</v>
      </c>
      <c r="W23" s="80">
        <f t="shared" si="1"/>
        <v>50</v>
      </c>
    </row>
    <row r="24" spans="2:27" ht="56.25" customHeight="1" x14ac:dyDescent="0.2">
      <c r="B24" s="179" t="s">
        <v>1971</v>
      </c>
      <c r="C24" s="180"/>
      <c r="D24" s="180"/>
      <c r="E24" s="180"/>
      <c r="F24" s="180"/>
      <c r="G24" s="180"/>
      <c r="H24" s="180"/>
      <c r="I24" s="180"/>
      <c r="J24" s="180"/>
      <c r="K24" s="180"/>
      <c r="L24" s="180"/>
      <c r="M24" s="181" t="s">
        <v>1966</v>
      </c>
      <c r="N24" s="181"/>
      <c r="O24" s="181" t="s">
        <v>49</v>
      </c>
      <c r="P24" s="181"/>
      <c r="Q24" s="181" t="s">
        <v>50</v>
      </c>
      <c r="R24" s="181"/>
      <c r="S24" s="79" t="s">
        <v>51</v>
      </c>
      <c r="T24" s="79" t="s">
        <v>1970</v>
      </c>
      <c r="U24" s="79" t="s">
        <v>1970</v>
      </c>
      <c r="V24" s="79">
        <f t="shared" si="0"/>
        <v>100</v>
      </c>
      <c r="W24" s="80">
        <f t="shared" si="1"/>
        <v>53.85</v>
      </c>
    </row>
    <row r="25" spans="2:27" ht="56.25" customHeight="1" x14ac:dyDescent="0.2">
      <c r="B25" s="179" t="s">
        <v>1969</v>
      </c>
      <c r="C25" s="180"/>
      <c r="D25" s="180"/>
      <c r="E25" s="180"/>
      <c r="F25" s="180"/>
      <c r="G25" s="180"/>
      <c r="H25" s="180"/>
      <c r="I25" s="180"/>
      <c r="J25" s="180"/>
      <c r="K25" s="180"/>
      <c r="L25" s="180"/>
      <c r="M25" s="181" t="s">
        <v>1966</v>
      </c>
      <c r="N25" s="181"/>
      <c r="O25" s="181" t="s">
        <v>49</v>
      </c>
      <c r="P25" s="181"/>
      <c r="Q25" s="181" t="s">
        <v>50</v>
      </c>
      <c r="R25" s="181"/>
      <c r="S25" s="79" t="s">
        <v>51</v>
      </c>
      <c r="T25" s="79" t="s">
        <v>1968</v>
      </c>
      <c r="U25" s="79" t="s">
        <v>1968</v>
      </c>
      <c r="V25" s="79">
        <f t="shared" si="0"/>
        <v>100</v>
      </c>
      <c r="W25" s="80">
        <f t="shared" si="1"/>
        <v>52.94</v>
      </c>
    </row>
    <row r="26" spans="2:27" ht="56.25" customHeight="1" thickBot="1" x14ac:dyDescent="0.25">
      <c r="B26" s="179" t="s">
        <v>1967</v>
      </c>
      <c r="C26" s="180"/>
      <c r="D26" s="180"/>
      <c r="E26" s="180"/>
      <c r="F26" s="180"/>
      <c r="G26" s="180"/>
      <c r="H26" s="180"/>
      <c r="I26" s="180"/>
      <c r="J26" s="180"/>
      <c r="K26" s="180"/>
      <c r="L26" s="180"/>
      <c r="M26" s="181" t="s">
        <v>1966</v>
      </c>
      <c r="N26" s="181"/>
      <c r="O26" s="181" t="s">
        <v>49</v>
      </c>
      <c r="P26" s="181"/>
      <c r="Q26" s="181" t="s">
        <v>50</v>
      </c>
      <c r="R26" s="181"/>
      <c r="S26" s="79" t="s">
        <v>51</v>
      </c>
      <c r="T26" s="79" t="s">
        <v>317</v>
      </c>
      <c r="U26" s="79" t="s">
        <v>1965</v>
      </c>
      <c r="V26" s="79">
        <f t="shared" si="0"/>
        <v>148.47999999999999</v>
      </c>
      <c r="W26" s="80">
        <f t="shared" si="1"/>
        <v>89.09</v>
      </c>
    </row>
    <row r="27" spans="2:27" ht="21.75" customHeight="1" thickTop="1" thickBot="1" x14ac:dyDescent="0.25">
      <c r="B27" s="59" t="s">
        <v>60</v>
      </c>
      <c r="C27" s="60"/>
      <c r="D27" s="60"/>
      <c r="E27" s="60"/>
      <c r="F27" s="60"/>
      <c r="G27" s="60"/>
      <c r="H27" s="61"/>
      <c r="I27" s="61"/>
      <c r="J27" s="61"/>
      <c r="K27" s="61"/>
      <c r="L27" s="61"/>
      <c r="M27" s="61"/>
      <c r="N27" s="61"/>
      <c r="O27" s="61"/>
      <c r="P27" s="61"/>
      <c r="Q27" s="61"/>
      <c r="R27" s="61"/>
      <c r="S27" s="61"/>
      <c r="T27" s="61"/>
      <c r="U27" s="61"/>
      <c r="V27" s="61"/>
      <c r="W27" s="62"/>
      <c r="X27" s="70"/>
    </row>
    <row r="28" spans="2:27" ht="29.25" customHeight="1" thickTop="1" thickBot="1" x14ac:dyDescent="0.25">
      <c r="B28" s="163" t="s">
        <v>2650</v>
      </c>
      <c r="C28" s="164"/>
      <c r="D28" s="164"/>
      <c r="E28" s="164"/>
      <c r="F28" s="164"/>
      <c r="G28" s="164"/>
      <c r="H28" s="164"/>
      <c r="I28" s="164"/>
      <c r="J28" s="164"/>
      <c r="K28" s="164"/>
      <c r="L28" s="164"/>
      <c r="M28" s="164"/>
      <c r="N28" s="164"/>
      <c r="O28" s="164"/>
      <c r="P28" s="164"/>
      <c r="Q28" s="165"/>
      <c r="R28" s="81" t="s">
        <v>42</v>
      </c>
      <c r="S28" s="169" t="s">
        <v>43</v>
      </c>
      <c r="T28" s="169"/>
      <c r="U28" s="82" t="s">
        <v>61</v>
      </c>
      <c r="V28" s="170" t="s">
        <v>62</v>
      </c>
      <c r="W28" s="171"/>
    </row>
    <row r="29" spans="2:27" ht="30.75" customHeight="1" thickBot="1" x14ac:dyDescent="0.25">
      <c r="B29" s="166"/>
      <c r="C29" s="167"/>
      <c r="D29" s="167"/>
      <c r="E29" s="167"/>
      <c r="F29" s="167"/>
      <c r="G29" s="167"/>
      <c r="H29" s="167"/>
      <c r="I29" s="167"/>
      <c r="J29" s="167"/>
      <c r="K29" s="167"/>
      <c r="L29" s="167"/>
      <c r="M29" s="167"/>
      <c r="N29" s="167"/>
      <c r="O29" s="167"/>
      <c r="P29" s="167"/>
      <c r="Q29" s="168"/>
      <c r="R29" s="83" t="s">
        <v>63</v>
      </c>
      <c r="S29" s="83" t="s">
        <v>63</v>
      </c>
      <c r="T29" s="83" t="s">
        <v>49</v>
      </c>
      <c r="U29" s="83" t="s">
        <v>63</v>
      </c>
      <c r="V29" s="83" t="s">
        <v>64</v>
      </c>
      <c r="W29" s="84" t="s">
        <v>65</v>
      </c>
      <c r="Y29" s="70"/>
    </row>
    <row r="30" spans="2:27" ht="23.25" customHeight="1" thickBot="1" x14ac:dyDescent="0.25">
      <c r="B30" s="172" t="s">
        <v>66</v>
      </c>
      <c r="C30" s="173"/>
      <c r="D30" s="173"/>
      <c r="E30" s="85" t="s">
        <v>1963</v>
      </c>
      <c r="F30" s="85"/>
      <c r="G30" s="85"/>
      <c r="H30" s="86"/>
      <c r="I30" s="86"/>
      <c r="J30" s="86"/>
      <c r="K30" s="86"/>
      <c r="L30" s="86"/>
      <c r="M30" s="86"/>
      <c r="N30" s="86"/>
      <c r="O30" s="86"/>
      <c r="P30" s="87"/>
      <c r="Q30" s="87"/>
      <c r="R30" s="88" t="s">
        <v>1964</v>
      </c>
      <c r="S30" s="88" t="s">
        <v>10</v>
      </c>
      <c r="T30" s="87"/>
      <c r="U30" s="88" t="s">
        <v>1960</v>
      </c>
      <c r="V30" s="87"/>
      <c r="W30" s="89">
        <f>+IF(ISERR(U30/R30*100),"N/A",ROUND(U30/R30*100,2))</f>
        <v>39.46</v>
      </c>
    </row>
    <row r="31" spans="2:27" ht="26.25" customHeight="1" thickBot="1" x14ac:dyDescent="0.25">
      <c r="B31" s="174" t="s">
        <v>69</v>
      </c>
      <c r="C31" s="175"/>
      <c r="D31" s="175"/>
      <c r="E31" s="90" t="s">
        <v>1963</v>
      </c>
      <c r="F31" s="90"/>
      <c r="G31" s="90"/>
      <c r="H31" s="91"/>
      <c r="I31" s="91"/>
      <c r="J31" s="91"/>
      <c r="K31" s="91"/>
      <c r="L31" s="91"/>
      <c r="M31" s="91"/>
      <c r="N31" s="91"/>
      <c r="O31" s="91"/>
      <c r="P31" s="92"/>
      <c r="Q31" s="92"/>
      <c r="R31" s="93" t="s">
        <v>1962</v>
      </c>
      <c r="S31" s="93" t="s">
        <v>1961</v>
      </c>
      <c r="T31" s="93">
        <f>+IF(ISERR(S31/R31*100),"N/A",ROUND(S31/R31*100,2))</f>
        <v>50.23</v>
      </c>
      <c r="U31" s="93" t="s">
        <v>1960</v>
      </c>
      <c r="V31" s="93">
        <f>+IF(ISERR(U31/S31*100),"N/A",ROUND(U31/S31*100,2))</f>
        <v>79.98</v>
      </c>
      <c r="W31" s="94">
        <f>+IF(ISERR(U31/R31*100),"N/A",ROUND(U31/R31*100,2))</f>
        <v>40.18</v>
      </c>
    </row>
    <row r="32" spans="2:27" ht="22.5" customHeight="1" thickTop="1" thickBot="1" x14ac:dyDescent="0.25">
      <c r="B32" s="59" t="s">
        <v>71</v>
      </c>
      <c r="C32" s="60"/>
      <c r="D32" s="60"/>
      <c r="E32" s="60"/>
      <c r="F32" s="60"/>
      <c r="G32" s="60"/>
      <c r="H32" s="61"/>
      <c r="I32" s="61"/>
      <c r="J32" s="61"/>
      <c r="K32" s="61"/>
      <c r="L32" s="61"/>
      <c r="M32" s="61"/>
      <c r="N32" s="61"/>
      <c r="O32" s="61"/>
      <c r="P32" s="61"/>
      <c r="Q32" s="61"/>
      <c r="R32" s="61"/>
      <c r="S32" s="61"/>
      <c r="T32" s="61"/>
      <c r="U32" s="61"/>
      <c r="V32" s="61"/>
      <c r="W32" s="62"/>
    </row>
    <row r="33" spans="2:23" ht="37.5" customHeight="1" thickTop="1" x14ac:dyDescent="0.2">
      <c r="B33" s="157" t="s">
        <v>2402</v>
      </c>
      <c r="C33" s="158"/>
      <c r="D33" s="158"/>
      <c r="E33" s="158"/>
      <c r="F33" s="158"/>
      <c r="G33" s="158"/>
      <c r="H33" s="158"/>
      <c r="I33" s="158"/>
      <c r="J33" s="158"/>
      <c r="K33" s="158"/>
      <c r="L33" s="158"/>
      <c r="M33" s="158"/>
      <c r="N33" s="158"/>
      <c r="O33" s="158"/>
      <c r="P33" s="158"/>
      <c r="Q33" s="158"/>
      <c r="R33" s="158"/>
      <c r="S33" s="158"/>
      <c r="T33" s="158"/>
      <c r="U33" s="158"/>
      <c r="V33" s="158"/>
      <c r="W33" s="159"/>
    </row>
    <row r="34" spans="2:23" ht="181.5" customHeight="1" thickBot="1" x14ac:dyDescent="0.25">
      <c r="B34" s="176"/>
      <c r="C34" s="177"/>
      <c r="D34" s="177"/>
      <c r="E34" s="177"/>
      <c r="F34" s="177"/>
      <c r="G34" s="177"/>
      <c r="H34" s="177"/>
      <c r="I34" s="177"/>
      <c r="J34" s="177"/>
      <c r="K34" s="177"/>
      <c r="L34" s="177"/>
      <c r="M34" s="177"/>
      <c r="N34" s="177"/>
      <c r="O34" s="177"/>
      <c r="P34" s="177"/>
      <c r="Q34" s="177"/>
      <c r="R34" s="177"/>
      <c r="S34" s="177"/>
      <c r="T34" s="177"/>
      <c r="U34" s="177"/>
      <c r="V34" s="177"/>
      <c r="W34" s="178"/>
    </row>
    <row r="35" spans="2:23" ht="37.5" customHeight="1" thickTop="1" x14ac:dyDescent="0.2">
      <c r="B35" s="157" t="s">
        <v>2403</v>
      </c>
      <c r="C35" s="158"/>
      <c r="D35" s="158"/>
      <c r="E35" s="158"/>
      <c r="F35" s="158"/>
      <c r="G35" s="158"/>
      <c r="H35" s="158"/>
      <c r="I35" s="158"/>
      <c r="J35" s="158"/>
      <c r="K35" s="158"/>
      <c r="L35" s="158"/>
      <c r="M35" s="158"/>
      <c r="N35" s="158"/>
      <c r="O35" s="158"/>
      <c r="P35" s="158"/>
      <c r="Q35" s="158"/>
      <c r="R35" s="158"/>
      <c r="S35" s="158"/>
      <c r="T35" s="158"/>
      <c r="U35" s="158"/>
      <c r="V35" s="158"/>
      <c r="W35" s="159"/>
    </row>
    <row r="36" spans="2:23" ht="111.75" customHeight="1" thickBot="1" x14ac:dyDescent="0.25">
      <c r="B36" s="176"/>
      <c r="C36" s="177"/>
      <c r="D36" s="177"/>
      <c r="E36" s="177"/>
      <c r="F36" s="177"/>
      <c r="G36" s="177"/>
      <c r="H36" s="177"/>
      <c r="I36" s="177"/>
      <c r="J36" s="177"/>
      <c r="K36" s="177"/>
      <c r="L36" s="177"/>
      <c r="M36" s="177"/>
      <c r="N36" s="177"/>
      <c r="O36" s="177"/>
      <c r="P36" s="177"/>
      <c r="Q36" s="177"/>
      <c r="R36" s="177"/>
      <c r="S36" s="177"/>
      <c r="T36" s="177"/>
      <c r="U36" s="177"/>
      <c r="V36" s="177"/>
      <c r="W36" s="178"/>
    </row>
    <row r="37" spans="2:23" ht="37.5" customHeight="1" thickTop="1" x14ac:dyDescent="0.2">
      <c r="B37" s="157" t="s">
        <v>2404</v>
      </c>
      <c r="C37" s="158"/>
      <c r="D37" s="158"/>
      <c r="E37" s="158"/>
      <c r="F37" s="158"/>
      <c r="G37" s="158"/>
      <c r="H37" s="158"/>
      <c r="I37" s="158"/>
      <c r="J37" s="158"/>
      <c r="K37" s="158"/>
      <c r="L37" s="158"/>
      <c r="M37" s="158"/>
      <c r="N37" s="158"/>
      <c r="O37" s="158"/>
      <c r="P37" s="158"/>
      <c r="Q37" s="158"/>
      <c r="R37" s="158"/>
      <c r="S37" s="158"/>
      <c r="T37" s="158"/>
      <c r="U37" s="158"/>
      <c r="V37" s="158"/>
      <c r="W37" s="159"/>
    </row>
    <row r="38" spans="2:23" ht="95.25" customHeight="1" thickBot="1" x14ac:dyDescent="0.25">
      <c r="B38" s="160"/>
      <c r="C38" s="161"/>
      <c r="D38" s="161"/>
      <c r="E38" s="161"/>
      <c r="F38" s="161"/>
      <c r="G38" s="161"/>
      <c r="H38" s="161"/>
      <c r="I38" s="161"/>
      <c r="J38" s="161"/>
      <c r="K38" s="161"/>
      <c r="L38" s="161"/>
      <c r="M38" s="161"/>
      <c r="N38" s="161"/>
      <c r="O38" s="161"/>
      <c r="P38" s="161"/>
      <c r="Q38" s="161"/>
      <c r="R38" s="161"/>
      <c r="S38" s="161"/>
      <c r="T38" s="161"/>
      <c r="U38" s="161"/>
      <c r="V38" s="161"/>
      <c r="W38" s="162"/>
    </row>
  </sheetData>
  <mergeCells count="71">
    <mergeCell ref="B35:W36"/>
    <mergeCell ref="B37:W38"/>
    <mergeCell ref="S28:T28"/>
    <mergeCell ref="V28:W28"/>
    <mergeCell ref="B30:D30"/>
    <mergeCell ref="B31:D31"/>
    <mergeCell ref="B33:W34"/>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7"/>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1959</v>
      </c>
      <c r="D4" s="209" t="s">
        <v>1958</v>
      </c>
      <c r="E4" s="209"/>
      <c r="F4" s="209"/>
      <c r="G4" s="209"/>
      <c r="H4" s="210"/>
      <c r="J4" s="211" t="s">
        <v>6</v>
      </c>
      <c r="K4" s="209"/>
      <c r="L4" s="64" t="s">
        <v>1996</v>
      </c>
      <c r="M4" s="212" t="s">
        <v>1995</v>
      </c>
      <c r="N4" s="212"/>
      <c r="O4" s="212"/>
      <c r="P4" s="212"/>
      <c r="Q4" s="213"/>
      <c r="R4" s="65"/>
      <c r="S4" s="214" t="s">
        <v>2342</v>
      </c>
      <c r="T4" s="215"/>
      <c r="U4" s="215"/>
      <c r="V4" s="202" t="s">
        <v>1994</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1966</v>
      </c>
      <c r="D6" s="198" t="s">
        <v>1977</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91</v>
      </c>
      <c r="K8" s="71" t="s">
        <v>91</v>
      </c>
      <c r="L8" s="71" t="s">
        <v>91</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189" customHeight="1" thickTop="1" thickBot="1" x14ac:dyDescent="0.25">
      <c r="B10" s="72" t="s">
        <v>22</v>
      </c>
      <c r="C10" s="202" t="s">
        <v>1993</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1975</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1992</v>
      </c>
      <c r="C21" s="180"/>
      <c r="D21" s="180"/>
      <c r="E21" s="180"/>
      <c r="F21" s="180"/>
      <c r="G21" s="180"/>
      <c r="H21" s="180"/>
      <c r="I21" s="180"/>
      <c r="J21" s="180"/>
      <c r="K21" s="180"/>
      <c r="L21" s="180"/>
      <c r="M21" s="181" t="s">
        <v>1966</v>
      </c>
      <c r="N21" s="181"/>
      <c r="O21" s="181" t="s">
        <v>49</v>
      </c>
      <c r="P21" s="181"/>
      <c r="Q21" s="181" t="s">
        <v>65</v>
      </c>
      <c r="R21" s="181"/>
      <c r="S21" s="79" t="s">
        <v>51</v>
      </c>
      <c r="T21" s="79" t="s">
        <v>83</v>
      </c>
      <c r="U21" s="79" t="s">
        <v>83</v>
      </c>
      <c r="V21" s="79" t="str">
        <f>+IF(ISERR(U21/T21*100),"N/A",ROUND(U21/T21*100,2))</f>
        <v>N/A</v>
      </c>
      <c r="W21" s="80" t="str">
        <f>+IF(ISERR(U21/S21*100),"N/A",ROUND(U21/S21*100,2))</f>
        <v>N/A</v>
      </c>
    </row>
    <row r="22" spans="2:27" ht="56.25" customHeight="1" x14ac:dyDescent="0.2">
      <c r="B22" s="179" t="s">
        <v>1991</v>
      </c>
      <c r="C22" s="180"/>
      <c r="D22" s="180"/>
      <c r="E22" s="180"/>
      <c r="F22" s="180"/>
      <c r="G22" s="180"/>
      <c r="H22" s="180"/>
      <c r="I22" s="180"/>
      <c r="J22" s="180"/>
      <c r="K22" s="180"/>
      <c r="L22" s="180"/>
      <c r="M22" s="181" t="s">
        <v>1966</v>
      </c>
      <c r="N22" s="181"/>
      <c r="O22" s="181" t="s">
        <v>49</v>
      </c>
      <c r="P22" s="181"/>
      <c r="Q22" s="181" t="s">
        <v>65</v>
      </c>
      <c r="R22" s="181"/>
      <c r="S22" s="79" t="s">
        <v>1990</v>
      </c>
      <c r="T22" s="79" t="s">
        <v>83</v>
      </c>
      <c r="U22" s="79" t="s">
        <v>83</v>
      </c>
      <c r="V22" s="79" t="str">
        <f>+IF(ISERR(U22/T22*100),"N/A",ROUND(U22/T22*100,2))</f>
        <v>N/A</v>
      </c>
      <c r="W22" s="80" t="str">
        <f>+IF(ISERR(U22/S22*100),"N/A",ROUND(U22/S22*100,2))</f>
        <v>N/A</v>
      </c>
    </row>
    <row r="23" spans="2:27" ht="56.25" customHeight="1" x14ac:dyDescent="0.2">
      <c r="B23" s="179" t="s">
        <v>1989</v>
      </c>
      <c r="C23" s="180"/>
      <c r="D23" s="180"/>
      <c r="E23" s="180"/>
      <c r="F23" s="180"/>
      <c r="G23" s="180"/>
      <c r="H23" s="180"/>
      <c r="I23" s="180"/>
      <c r="J23" s="180"/>
      <c r="K23" s="180"/>
      <c r="L23" s="180"/>
      <c r="M23" s="181" t="s">
        <v>1966</v>
      </c>
      <c r="N23" s="181"/>
      <c r="O23" s="181" t="s">
        <v>49</v>
      </c>
      <c r="P23" s="181"/>
      <c r="Q23" s="181" t="s">
        <v>65</v>
      </c>
      <c r="R23" s="181"/>
      <c r="S23" s="79" t="s">
        <v>1988</v>
      </c>
      <c r="T23" s="79" t="s">
        <v>83</v>
      </c>
      <c r="U23" s="79" t="s">
        <v>83</v>
      </c>
      <c r="V23" s="79" t="str">
        <f>+IF(ISERR(U23/T23*100),"N/A",ROUND(U23/T23*100,2))</f>
        <v>N/A</v>
      </c>
      <c r="W23" s="80" t="str">
        <f>+IF(ISERR(U23/S23*100),"N/A",ROUND(U23/S23*100,2))</f>
        <v>N/A</v>
      </c>
    </row>
    <row r="24" spans="2:27" ht="56.25" customHeight="1" x14ac:dyDescent="0.2">
      <c r="B24" s="179" t="s">
        <v>1987</v>
      </c>
      <c r="C24" s="180"/>
      <c r="D24" s="180"/>
      <c r="E24" s="180"/>
      <c r="F24" s="180"/>
      <c r="G24" s="180"/>
      <c r="H24" s="180"/>
      <c r="I24" s="180"/>
      <c r="J24" s="180"/>
      <c r="K24" s="180"/>
      <c r="L24" s="180"/>
      <c r="M24" s="181" t="s">
        <v>1966</v>
      </c>
      <c r="N24" s="181"/>
      <c r="O24" s="181" t="s">
        <v>49</v>
      </c>
      <c r="P24" s="181"/>
      <c r="Q24" s="181" t="s">
        <v>50</v>
      </c>
      <c r="R24" s="181"/>
      <c r="S24" s="79" t="s">
        <v>51</v>
      </c>
      <c r="T24" s="79" t="s">
        <v>51</v>
      </c>
      <c r="U24" s="79" t="s">
        <v>51</v>
      </c>
      <c r="V24" s="79">
        <f>+IF(ISERR(U24/T24*100),"N/A",ROUND(U24/T24*100,2))</f>
        <v>100</v>
      </c>
      <c r="W24" s="80">
        <f>+IF(ISERR(U24/S24*100),"N/A",ROUND(U24/S24*100,2))</f>
        <v>100</v>
      </c>
    </row>
    <row r="25" spans="2:27" ht="56.25" customHeight="1" thickBot="1" x14ac:dyDescent="0.25">
      <c r="B25" s="179" t="s">
        <v>1986</v>
      </c>
      <c r="C25" s="180"/>
      <c r="D25" s="180"/>
      <c r="E25" s="180"/>
      <c r="F25" s="180"/>
      <c r="G25" s="180"/>
      <c r="H25" s="180"/>
      <c r="I25" s="180"/>
      <c r="J25" s="180"/>
      <c r="K25" s="180"/>
      <c r="L25" s="180"/>
      <c r="M25" s="181" t="s">
        <v>1966</v>
      </c>
      <c r="N25" s="181"/>
      <c r="O25" s="181" t="s">
        <v>49</v>
      </c>
      <c r="P25" s="181"/>
      <c r="Q25" s="181" t="s">
        <v>50</v>
      </c>
      <c r="R25" s="181"/>
      <c r="S25" s="79" t="s">
        <v>1602</v>
      </c>
      <c r="T25" s="79" t="s">
        <v>1985</v>
      </c>
      <c r="U25" s="79" t="s">
        <v>1984</v>
      </c>
      <c r="V25" s="79">
        <f>+IF(ISERR(U25/T25*100),"N/A",ROUND(U25/T25*100,2))</f>
        <v>120.89</v>
      </c>
      <c r="W25" s="80">
        <f>+IF(ISERR(U25/S25*100),"N/A",ROUND(U25/S25*100,2))</f>
        <v>120.91</v>
      </c>
    </row>
    <row r="26" spans="2:27" ht="21.75" customHeight="1" thickTop="1" thickBot="1" x14ac:dyDescent="0.25">
      <c r="B26" s="59" t="s">
        <v>60</v>
      </c>
      <c r="C26" s="60"/>
      <c r="D26" s="60"/>
      <c r="E26" s="60"/>
      <c r="F26" s="60"/>
      <c r="G26" s="60"/>
      <c r="H26" s="61"/>
      <c r="I26" s="61"/>
      <c r="J26" s="61"/>
      <c r="K26" s="61"/>
      <c r="L26" s="61"/>
      <c r="M26" s="61"/>
      <c r="N26" s="61"/>
      <c r="O26" s="61"/>
      <c r="P26" s="61"/>
      <c r="Q26" s="61"/>
      <c r="R26" s="61"/>
      <c r="S26" s="61"/>
      <c r="T26" s="61"/>
      <c r="U26" s="61"/>
      <c r="V26" s="61"/>
      <c r="W26" s="62"/>
      <c r="X26" s="70"/>
    </row>
    <row r="27" spans="2:27" ht="29.25" customHeight="1" thickTop="1" thickBot="1" x14ac:dyDescent="0.25">
      <c r="B27" s="163" t="s">
        <v>2650</v>
      </c>
      <c r="C27" s="164"/>
      <c r="D27" s="164"/>
      <c r="E27" s="164"/>
      <c r="F27" s="164"/>
      <c r="G27" s="164"/>
      <c r="H27" s="164"/>
      <c r="I27" s="164"/>
      <c r="J27" s="164"/>
      <c r="K27" s="164"/>
      <c r="L27" s="164"/>
      <c r="M27" s="164"/>
      <c r="N27" s="164"/>
      <c r="O27" s="164"/>
      <c r="P27" s="164"/>
      <c r="Q27" s="165"/>
      <c r="R27" s="81" t="s">
        <v>42</v>
      </c>
      <c r="S27" s="169" t="s">
        <v>43</v>
      </c>
      <c r="T27" s="169"/>
      <c r="U27" s="82" t="s">
        <v>61</v>
      </c>
      <c r="V27" s="170" t="s">
        <v>62</v>
      </c>
      <c r="W27" s="171"/>
    </row>
    <row r="28" spans="2:27" ht="30.75" customHeight="1" thickBot="1" x14ac:dyDescent="0.25">
      <c r="B28" s="166"/>
      <c r="C28" s="167"/>
      <c r="D28" s="167"/>
      <c r="E28" s="167"/>
      <c r="F28" s="167"/>
      <c r="G28" s="167"/>
      <c r="H28" s="167"/>
      <c r="I28" s="167"/>
      <c r="J28" s="167"/>
      <c r="K28" s="167"/>
      <c r="L28" s="167"/>
      <c r="M28" s="167"/>
      <c r="N28" s="167"/>
      <c r="O28" s="167"/>
      <c r="P28" s="167"/>
      <c r="Q28" s="168"/>
      <c r="R28" s="83" t="s">
        <v>63</v>
      </c>
      <c r="S28" s="83" t="s">
        <v>63</v>
      </c>
      <c r="T28" s="83" t="s">
        <v>49</v>
      </c>
      <c r="U28" s="83" t="s">
        <v>63</v>
      </c>
      <c r="V28" s="83" t="s">
        <v>64</v>
      </c>
      <c r="W28" s="84" t="s">
        <v>65</v>
      </c>
      <c r="Y28" s="70"/>
    </row>
    <row r="29" spans="2:27" ht="23.25" customHeight="1" thickBot="1" x14ac:dyDescent="0.25">
      <c r="B29" s="172" t="s">
        <v>66</v>
      </c>
      <c r="C29" s="173"/>
      <c r="D29" s="173"/>
      <c r="E29" s="85" t="s">
        <v>1963</v>
      </c>
      <c r="F29" s="85"/>
      <c r="G29" s="85"/>
      <c r="H29" s="86"/>
      <c r="I29" s="86"/>
      <c r="J29" s="86"/>
      <c r="K29" s="86"/>
      <c r="L29" s="86"/>
      <c r="M29" s="86"/>
      <c r="N29" s="86"/>
      <c r="O29" s="86"/>
      <c r="P29" s="87"/>
      <c r="Q29" s="87"/>
      <c r="R29" s="88" t="s">
        <v>1983</v>
      </c>
      <c r="S29" s="88" t="s">
        <v>10</v>
      </c>
      <c r="T29" s="87"/>
      <c r="U29" s="88" t="s">
        <v>1981</v>
      </c>
      <c r="V29" s="87"/>
      <c r="W29" s="89">
        <f>+IF(ISERR(U29/R29*100),"N/A",ROUND(U29/R29*100,2))</f>
        <v>95.56</v>
      </c>
    </row>
    <row r="30" spans="2:27" ht="26.25" customHeight="1" thickBot="1" x14ac:dyDescent="0.25">
      <c r="B30" s="174" t="s">
        <v>69</v>
      </c>
      <c r="C30" s="175"/>
      <c r="D30" s="175"/>
      <c r="E30" s="90" t="s">
        <v>1963</v>
      </c>
      <c r="F30" s="90"/>
      <c r="G30" s="90"/>
      <c r="H30" s="91"/>
      <c r="I30" s="91"/>
      <c r="J30" s="91"/>
      <c r="K30" s="91"/>
      <c r="L30" s="91"/>
      <c r="M30" s="91"/>
      <c r="N30" s="91"/>
      <c r="O30" s="91"/>
      <c r="P30" s="92"/>
      <c r="Q30" s="92"/>
      <c r="R30" s="93" t="s">
        <v>1983</v>
      </c>
      <c r="S30" s="93" t="s">
        <v>1982</v>
      </c>
      <c r="T30" s="93">
        <f>+IF(ISERR(S30/R30*100),"N/A",ROUND(S30/R30*100,2))</f>
        <v>99.32</v>
      </c>
      <c r="U30" s="93" t="s">
        <v>1981</v>
      </c>
      <c r="V30" s="93">
        <f>+IF(ISERR(U30/S30*100),"N/A",ROUND(U30/S30*100,2))</f>
        <v>96.22</v>
      </c>
      <c r="W30" s="94">
        <f>+IF(ISERR(U30/R30*100),"N/A",ROUND(U30/R30*100,2))</f>
        <v>95.56</v>
      </c>
    </row>
    <row r="31" spans="2:27" ht="22.5" customHeight="1" thickTop="1" thickBot="1" x14ac:dyDescent="0.25">
      <c r="B31" s="59" t="s">
        <v>71</v>
      </c>
      <c r="C31" s="60"/>
      <c r="D31" s="60"/>
      <c r="E31" s="60"/>
      <c r="F31" s="60"/>
      <c r="G31" s="60"/>
      <c r="H31" s="61"/>
      <c r="I31" s="61"/>
      <c r="J31" s="61"/>
      <c r="K31" s="61"/>
      <c r="L31" s="61"/>
      <c r="M31" s="61"/>
      <c r="N31" s="61"/>
      <c r="O31" s="61"/>
      <c r="P31" s="61"/>
      <c r="Q31" s="61"/>
      <c r="R31" s="61"/>
      <c r="S31" s="61"/>
      <c r="T31" s="61"/>
      <c r="U31" s="61"/>
      <c r="V31" s="61"/>
      <c r="W31" s="62"/>
    </row>
    <row r="32" spans="2:27" ht="37.5" customHeight="1" thickTop="1" x14ac:dyDescent="0.2">
      <c r="B32" s="157" t="s">
        <v>2399</v>
      </c>
      <c r="C32" s="158"/>
      <c r="D32" s="158"/>
      <c r="E32" s="158"/>
      <c r="F32" s="158"/>
      <c r="G32" s="158"/>
      <c r="H32" s="158"/>
      <c r="I32" s="158"/>
      <c r="J32" s="158"/>
      <c r="K32" s="158"/>
      <c r="L32" s="158"/>
      <c r="M32" s="158"/>
      <c r="N32" s="158"/>
      <c r="O32" s="158"/>
      <c r="P32" s="158"/>
      <c r="Q32" s="158"/>
      <c r="R32" s="158"/>
      <c r="S32" s="158"/>
      <c r="T32" s="158"/>
      <c r="U32" s="158"/>
      <c r="V32" s="158"/>
      <c r="W32" s="159"/>
    </row>
    <row r="33" spans="2:23" ht="94.5" customHeight="1"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row r="34" spans="2:23" ht="37.5" customHeight="1" thickTop="1" x14ac:dyDescent="0.2">
      <c r="B34" s="157" t="s">
        <v>2400</v>
      </c>
      <c r="C34" s="158"/>
      <c r="D34" s="158"/>
      <c r="E34" s="158"/>
      <c r="F34" s="158"/>
      <c r="G34" s="158"/>
      <c r="H34" s="158"/>
      <c r="I34" s="158"/>
      <c r="J34" s="158"/>
      <c r="K34" s="158"/>
      <c r="L34" s="158"/>
      <c r="M34" s="158"/>
      <c r="N34" s="158"/>
      <c r="O34" s="158"/>
      <c r="P34" s="158"/>
      <c r="Q34" s="158"/>
      <c r="R34" s="158"/>
      <c r="S34" s="158"/>
      <c r="T34" s="158"/>
      <c r="U34" s="158"/>
      <c r="V34" s="158"/>
      <c r="W34" s="159"/>
    </row>
    <row r="35" spans="2:23" ht="80.25" customHeight="1" thickBot="1" x14ac:dyDescent="0.25">
      <c r="B35" s="176"/>
      <c r="C35" s="177"/>
      <c r="D35" s="177"/>
      <c r="E35" s="177"/>
      <c r="F35" s="177"/>
      <c r="G35" s="177"/>
      <c r="H35" s="177"/>
      <c r="I35" s="177"/>
      <c r="J35" s="177"/>
      <c r="K35" s="177"/>
      <c r="L35" s="177"/>
      <c r="M35" s="177"/>
      <c r="N35" s="177"/>
      <c r="O35" s="177"/>
      <c r="P35" s="177"/>
      <c r="Q35" s="177"/>
      <c r="R35" s="177"/>
      <c r="S35" s="177"/>
      <c r="T35" s="177"/>
      <c r="U35" s="177"/>
      <c r="V35" s="177"/>
      <c r="W35" s="178"/>
    </row>
    <row r="36" spans="2:23" ht="37.5" customHeight="1" thickTop="1" x14ac:dyDescent="0.2">
      <c r="B36" s="157" t="s">
        <v>2401</v>
      </c>
      <c r="C36" s="158"/>
      <c r="D36" s="158"/>
      <c r="E36" s="158"/>
      <c r="F36" s="158"/>
      <c r="G36" s="158"/>
      <c r="H36" s="158"/>
      <c r="I36" s="158"/>
      <c r="J36" s="158"/>
      <c r="K36" s="158"/>
      <c r="L36" s="158"/>
      <c r="M36" s="158"/>
      <c r="N36" s="158"/>
      <c r="O36" s="158"/>
      <c r="P36" s="158"/>
      <c r="Q36" s="158"/>
      <c r="R36" s="158"/>
      <c r="S36" s="158"/>
      <c r="T36" s="158"/>
      <c r="U36" s="158"/>
      <c r="V36" s="158"/>
      <c r="W36" s="159"/>
    </row>
    <row r="37" spans="2:23" ht="30.75" customHeight="1" thickBot="1" x14ac:dyDescent="0.25">
      <c r="B37" s="160"/>
      <c r="C37" s="161"/>
      <c r="D37" s="161"/>
      <c r="E37" s="161"/>
      <c r="F37" s="161"/>
      <c r="G37" s="161"/>
      <c r="H37" s="161"/>
      <c r="I37" s="161"/>
      <c r="J37" s="161"/>
      <c r="K37" s="161"/>
      <c r="L37" s="161"/>
      <c r="M37" s="161"/>
      <c r="N37" s="161"/>
      <c r="O37" s="161"/>
      <c r="P37" s="161"/>
      <c r="Q37" s="161"/>
      <c r="R37" s="161"/>
      <c r="S37" s="161"/>
      <c r="T37" s="161"/>
      <c r="U37" s="161"/>
      <c r="V37" s="161"/>
      <c r="W37" s="162"/>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3"/>
  <sheetViews>
    <sheetView view="pageBreakPreview" zoomScale="110" zoomScaleNormal="100" zoomScaleSheetLayoutView="110" workbookViewId="0">
      <selection sqref="A1:D1"/>
    </sheetView>
  </sheetViews>
  <sheetFormatPr baseColWidth="10" defaultColWidth="11.5" defaultRowHeight="15" x14ac:dyDescent="0.2"/>
  <cols>
    <col min="1" max="1" width="2" style="98" customWidth="1"/>
    <col min="2" max="2" width="16.5" style="118" customWidth="1"/>
    <col min="3" max="3" width="5.875" style="137" customWidth="1"/>
    <col min="4" max="4" width="8.625" style="137" customWidth="1"/>
    <col min="5" max="5" width="9.75" style="137" customWidth="1"/>
    <col min="6" max="6" width="3.375" style="137" customWidth="1"/>
    <col min="7" max="7" width="6.25" style="137" customWidth="1"/>
    <col min="8" max="8" width="6" style="98" customWidth="1"/>
    <col min="9" max="9" width="6.625" style="98" customWidth="1"/>
    <col min="10" max="13" width="10" style="98" customWidth="1"/>
    <col min="14" max="14" width="8" style="98" customWidth="1"/>
    <col min="15" max="15" width="9" style="98" customWidth="1"/>
    <col min="16" max="16" width="8.25" style="98" customWidth="1"/>
    <col min="17" max="17" width="8.75" style="98" customWidth="1"/>
    <col min="18" max="18" width="11.875" style="98" customWidth="1"/>
    <col min="19" max="19" width="12.625" style="98" customWidth="1"/>
    <col min="20" max="21" width="11.125" style="98" customWidth="1"/>
    <col min="22" max="22" width="10.5" style="98" customWidth="1"/>
    <col min="23" max="23" width="10" style="98" customWidth="1"/>
    <col min="24" max="24" width="11.5" style="98"/>
    <col min="25" max="25" width="14.625" style="98" customWidth="1"/>
    <col min="26" max="28" width="11.5" style="98"/>
    <col min="29" max="29" width="12" style="98" bestFit="1" customWidth="1"/>
    <col min="30" max="16384" width="11.5" style="98"/>
  </cols>
  <sheetData>
    <row r="1" spans="1:25" s="96"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U1" s="55"/>
      <c r="V1" s="56"/>
      <c r="W1" s="57"/>
      <c r="X1" s="95"/>
      <c r="Y1" s="95"/>
    </row>
    <row r="2" spans="1:25" ht="49.5" customHeight="1" thickBot="1" x14ac:dyDescent="0.25">
      <c r="A2" s="97"/>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99" t="s">
        <v>2</v>
      </c>
      <c r="C3" s="100"/>
      <c r="D3" s="100"/>
      <c r="E3" s="100"/>
      <c r="F3" s="100"/>
      <c r="G3" s="100"/>
      <c r="H3" s="101"/>
      <c r="I3" s="101"/>
      <c r="J3" s="101"/>
      <c r="K3" s="101"/>
      <c r="L3" s="101"/>
      <c r="M3" s="101"/>
      <c r="N3" s="101"/>
      <c r="O3" s="101"/>
      <c r="P3" s="101"/>
      <c r="Q3" s="101"/>
      <c r="R3" s="101"/>
      <c r="S3" s="101"/>
      <c r="T3" s="101"/>
      <c r="U3" s="101"/>
      <c r="V3" s="101"/>
      <c r="W3" s="102"/>
    </row>
    <row r="4" spans="1:25" ht="54" customHeight="1" thickTop="1" thickBot="1" x14ac:dyDescent="0.25">
      <c r="B4" s="103" t="s">
        <v>3</v>
      </c>
      <c r="C4" s="104">
        <v>47</v>
      </c>
      <c r="D4" s="221" t="s">
        <v>1958</v>
      </c>
      <c r="E4" s="221"/>
      <c r="F4" s="221"/>
      <c r="G4" s="221"/>
      <c r="H4" s="222"/>
      <c r="I4" s="105"/>
      <c r="J4" s="223" t="s">
        <v>6</v>
      </c>
      <c r="K4" s="221"/>
      <c r="L4" s="104" t="s">
        <v>214</v>
      </c>
      <c r="M4" s="224" t="s">
        <v>2652</v>
      </c>
      <c r="N4" s="224"/>
      <c r="O4" s="224"/>
      <c r="P4" s="224"/>
      <c r="Q4" s="225"/>
      <c r="R4" s="106"/>
      <c r="S4" s="226" t="s">
        <v>2653</v>
      </c>
      <c r="T4" s="227"/>
      <c r="U4" s="227"/>
      <c r="V4" s="228">
        <v>14.572882999999999</v>
      </c>
      <c r="W4" s="229"/>
    </row>
    <row r="5" spans="1:25" ht="15.75" customHeight="1" thickTop="1" x14ac:dyDescent="0.2">
      <c r="B5" s="107" t="s">
        <v>10</v>
      </c>
      <c r="C5" s="219" t="s">
        <v>10</v>
      </c>
      <c r="D5" s="219"/>
      <c r="E5" s="219"/>
      <c r="F5" s="219"/>
      <c r="G5" s="219"/>
      <c r="H5" s="219"/>
      <c r="I5" s="219"/>
      <c r="J5" s="219"/>
      <c r="K5" s="219"/>
      <c r="L5" s="219"/>
      <c r="M5" s="219"/>
      <c r="N5" s="219"/>
      <c r="O5" s="219"/>
      <c r="P5" s="219"/>
      <c r="Q5" s="219"/>
      <c r="R5" s="219"/>
      <c r="S5" s="219"/>
      <c r="T5" s="219"/>
      <c r="U5" s="219"/>
      <c r="V5" s="219"/>
      <c r="W5" s="220"/>
    </row>
    <row r="6" spans="1:25" ht="30" customHeight="1" thickBot="1" x14ac:dyDescent="0.25">
      <c r="B6" s="107" t="s">
        <v>11</v>
      </c>
      <c r="C6" s="108" t="s">
        <v>1966</v>
      </c>
      <c r="D6" s="230" t="s">
        <v>1977</v>
      </c>
      <c r="E6" s="230"/>
      <c r="F6" s="230"/>
      <c r="G6" s="230"/>
      <c r="H6" s="230"/>
      <c r="J6" s="231" t="s">
        <v>14</v>
      </c>
      <c r="K6" s="231"/>
      <c r="L6" s="231" t="s">
        <v>15</v>
      </c>
      <c r="M6" s="231"/>
      <c r="N6" s="220" t="s">
        <v>10</v>
      </c>
      <c r="O6" s="220"/>
      <c r="P6" s="220"/>
      <c r="Q6" s="220"/>
      <c r="R6" s="220"/>
      <c r="S6" s="220"/>
      <c r="T6" s="220"/>
      <c r="U6" s="220"/>
      <c r="V6" s="220"/>
      <c r="W6" s="220"/>
    </row>
    <row r="7" spans="1:25" ht="30" customHeight="1" thickBot="1" x14ac:dyDescent="0.25">
      <c r="B7" s="109"/>
      <c r="C7" s="108" t="s">
        <v>10</v>
      </c>
      <c r="D7" s="219" t="s">
        <v>10</v>
      </c>
      <c r="E7" s="219"/>
      <c r="F7" s="219"/>
      <c r="G7" s="219"/>
      <c r="H7" s="219"/>
      <c r="J7" s="110" t="s">
        <v>16</v>
      </c>
      <c r="K7" s="110" t="s">
        <v>17</v>
      </c>
      <c r="L7" s="110" t="s">
        <v>16</v>
      </c>
      <c r="M7" s="110" t="s">
        <v>17</v>
      </c>
      <c r="N7" s="111"/>
      <c r="O7" s="220" t="s">
        <v>10</v>
      </c>
      <c r="P7" s="220"/>
      <c r="Q7" s="220"/>
      <c r="R7" s="220"/>
      <c r="S7" s="220"/>
      <c r="T7" s="220"/>
      <c r="U7" s="220"/>
      <c r="V7" s="220"/>
      <c r="W7" s="220"/>
    </row>
    <row r="8" spans="1:25" ht="30" customHeight="1" thickBot="1" x14ac:dyDescent="0.25">
      <c r="B8" s="109"/>
      <c r="C8" s="108" t="s">
        <v>10</v>
      </c>
      <c r="D8" s="219" t="s">
        <v>10</v>
      </c>
      <c r="E8" s="219"/>
      <c r="F8" s="219"/>
      <c r="G8" s="219"/>
      <c r="H8" s="219"/>
      <c r="J8" s="112">
        <v>0</v>
      </c>
      <c r="K8" s="112">
        <v>0</v>
      </c>
      <c r="L8" s="112">
        <v>0</v>
      </c>
      <c r="M8" s="112">
        <v>0</v>
      </c>
      <c r="N8" s="111"/>
      <c r="P8" s="220" t="s">
        <v>10</v>
      </c>
      <c r="Q8" s="220"/>
      <c r="R8" s="220"/>
      <c r="S8" s="220"/>
      <c r="T8" s="220"/>
      <c r="U8" s="220"/>
      <c r="V8" s="220"/>
      <c r="W8" s="220"/>
    </row>
    <row r="9" spans="1:25" ht="25.5" customHeight="1" thickBot="1" x14ac:dyDescent="0.25">
      <c r="B9" s="109"/>
      <c r="C9" s="219" t="s">
        <v>10</v>
      </c>
      <c r="D9" s="219"/>
      <c r="E9" s="219"/>
      <c r="F9" s="219"/>
      <c r="G9" s="219"/>
      <c r="H9" s="219"/>
      <c r="I9" s="219"/>
      <c r="J9" s="219"/>
      <c r="K9" s="219"/>
      <c r="L9" s="219"/>
      <c r="M9" s="219"/>
      <c r="N9" s="219"/>
      <c r="O9" s="219"/>
      <c r="P9" s="219"/>
      <c r="Q9" s="219"/>
      <c r="R9" s="219"/>
      <c r="S9" s="219"/>
      <c r="T9" s="219"/>
      <c r="U9" s="219"/>
      <c r="V9" s="219"/>
      <c r="W9" s="220"/>
    </row>
    <row r="10" spans="1:25" ht="66.75" customHeight="1" thickTop="1" thickBot="1" x14ac:dyDescent="0.25">
      <c r="B10" s="113" t="s">
        <v>22</v>
      </c>
      <c r="C10" s="228" t="s">
        <v>2654</v>
      </c>
      <c r="D10" s="228"/>
      <c r="E10" s="228"/>
      <c r="F10" s="228"/>
      <c r="G10" s="228"/>
      <c r="H10" s="228"/>
      <c r="I10" s="228"/>
      <c r="J10" s="228"/>
      <c r="K10" s="228"/>
      <c r="L10" s="228"/>
      <c r="M10" s="228"/>
      <c r="N10" s="228"/>
      <c r="O10" s="228"/>
      <c r="P10" s="228"/>
      <c r="Q10" s="228"/>
      <c r="R10" s="228"/>
      <c r="S10" s="228"/>
      <c r="T10" s="228"/>
      <c r="U10" s="228"/>
      <c r="V10" s="228"/>
      <c r="W10" s="229"/>
    </row>
    <row r="11" spans="1:25" ht="9" customHeight="1" thickTop="1" thickBot="1" x14ac:dyDescent="0.25">
      <c r="B11" s="114"/>
      <c r="C11" s="115"/>
      <c r="D11" s="115"/>
      <c r="E11" s="115"/>
      <c r="F11" s="115"/>
      <c r="G11" s="115"/>
      <c r="H11" s="97"/>
      <c r="I11" s="97"/>
      <c r="J11" s="97"/>
      <c r="K11" s="97"/>
      <c r="L11" s="97"/>
      <c r="M11" s="97"/>
      <c r="N11" s="97"/>
      <c r="O11" s="97"/>
      <c r="P11" s="97"/>
      <c r="Q11" s="97"/>
      <c r="R11" s="97"/>
      <c r="S11" s="97"/>
      <c r="T11" s="97"/>
      <c r="U11" s="97"/>
      <c r="V11" s="97"/>
      <c r="W11" s="97"/>
    </row>
    <row r="12" spans="1:25" ht="21.75" customHeight="1" thickTop="1" thickBot="1" x14ac:dyDescent="0.25">
      <c r="B12" s="99" t="s">
        <v>24</v>
      </c>
      <c r="C12" s="100"/>
      <c r="D12" s="100"/>
      <c r="E12" s="100"/>
      <c r="F12" s="100"/>
      <c r="G12" s="100"/>
      <c r="H12" s="101"/>
      <c r="I12" s="101"/>
      <c r="J12" s="101"/>
      <c r="K12" s="101"/>
      <c r="L12" s="101"/>
      <c r="M12" s="101"/>
      <c r="N12" s="101"/>
      <c r="O12" s="101"/>
      <c r="P12" s="101"/>
      <c r="Q12" s="101"/>
      <c r="R12" s="101"/>
      <c r="S12" s="101"/>
      <c r="T12" s="101"/>
      <c r="U12" s="101"/>
      <c r="V12" s="101"/>
      <c r="W12" s="102"/>
    </row>
    <row r="13" spans="1:25" ht="19.5" customHeight="1" thickTop="1" x14ac:dyDescent="0.2">
      <c r="B13" s="232" t="s">
        <v>25</v>
      </c>
      <c r="C13" s="233"/>
      <c r="D13" s="233"/>
      <c r="E13" s="233"/>
      <c r="F13" s="233"/>
      <c r="G13" s="233"/>
      <c r="H13" s="233"/>
      <c r="I13" s="233"/>
      <c r="J13" s="116"/>
      <c r="K13" s="233" t="s">
        <v>26</v>
      </c>
      <c r="L13" s="233"/>
      <c r="M13" s="233"/>
      <c r="N13" s="233"/>
      <c r="O13" s="233"/>
      <c r="P13" s="233"/>
      <c r="Q13" s="233"/>
      <c r="R13" s="117"/>
      <c r="S13" s="233" t="s">
        <v>27</v>
      </c>
      <c r="T13" s="233"/>
      <c r="U13" s="233"/>
      <c r="V13" s="233"/>
      <c r="W13" s="234"/>
    </row>
    <row r="14" spans="1:25" ht="69" customHeight="1" x14ac:dyDescent="0.2">
      <c r="B14" s="107" t="s">
        <v>28</v>
      </c>
      <c r="C14" s="230" t="s">
        <v>10</v>
      </c>
      <c r="D14" s="230"/>
      <c r="E14" s="230"/>
      <c r="F14" s="230"/>
      <c r="G14" s="230"/>
      <c r="H14" s="230"/>
      <c r="I14" s="230"/>
      <c r="J14" s="118"/>
      <c r="K14" s="118" t="s">
        <v>29</v>
      </c>
      <c r="L14" s="230" t="s">
        <v>10</v>
      </c>
      <c r="M14" s="230"/>
      <c r="N14" s="230"/>
      <c r="O14" s="230"/>
      <c r="P14" s="230"/>
      <c r="Q14" s="230"/>
      <c r="S14" s="118" t="s">
        <v>30</v>
      </c>
      <c r="T14" s="235" t="s">
        <v>1975</v>
      </c>
      <c r="U14" s="235"/>
      <c r="V14" s="235"/>
      <c r="W14" s="235"/>
    </row>
    <row r="15" spans="1:25" ht="86.25" customHeight="1" x14ac:dyDescent="0.2">
      <c r="B15" s="107" t="s">
        <v>32</v>
      </c>
      <c r="C15" s="230" t="s">
        <v>10</v>
      </c>
      <c r="D15" s="230"/>
      <c r="E15" s="230"/>
      <c r="F15" s="230"/>
      <c r="G15" s="230"/>
      <c r="H15" s="230"/>
      <c r="I15" s="230"/>
      <c r="J15" s="118"/>
      <c r="K15" s="118" t="s">
        <v>32</v>
      </c>
      <c r="L15" s="230" t="s">
        <v>10</v>
      </c>
      <c r="M15" s="230"/>
      <c r="N15" s="230"/>
      <c r="O15" s="230"/>
      <c r="P15" s="230"/>
      <c r="Q15" s="230"/>
      <c r="S15" s="118" t="s">
        <v>33</v>
      </c>
      <c r="T15" s="235" t="s">
        <v>47</v>
      </c>
      <c r="U15" s="235"/>
      <c r="V15" s="235"/>
      <c r="W15" s="235"/>
    </row>
    <row r="16" spans="1:25" ht="25.5" customHeight="1" thickBot="1" x14ac:dyDescent="0.25">
      <c r="B16" s="119" t="s">
        <v>34</v>
      </c>
      <c r="C16" s="236" t="s">
        <v>10</v>
      </c>
      <c r="D16" s="236"/>
      <c r="E16" s="236"/>
      <c r="F16" s="236"/>
      <c r="G16" s="236"/>
      <c r="H16" s="236"/>
      <c r="I16" s="236"/>
      <c r="J16" s="236"/>
      <c r="K16" s="236"/>
      <c r="L16" s="236"/>
      <c r="M16" s="236"/>
      <c r="N16" s="236"/>
      <c r="O16" s="236"/>
      <c r="P16" s="236"/>
      <c r="Q16" s="236"/>
      <c r="R16" s="236"/>
      <c r="S16" s="236"/>
      <c r="T16" s="236"/>
      <c r="U16" s="236"/>
      <c r="V16" s="236"/>
      <c r="W16" s="237"/>
    </row>
    <row r="17" spans="2:27" ht="21.75" customHeight="1" thickTop="1" thickBot="1" x14ac:dyDescent="0.25">
      <c r="B17" s="99" t="s">
        <v>35</v>
      </c>
      <c r="C17" s="100"/>
      <c r="D17" s="100"/>
      <c r="E17" s="100"/>
      <c r="F17" s="100"/>
      <c r="G17" s="100"/>
      <c r="H17" s="101"/>
      <c r="I17" s="101"/>
      <c r="J17" s="101"/>
      <c r="K17" s="101"/>
      <c r="L17" s="101"/>
      <c r="M17" s="101"/>
      <c r="N17" s="101"/>
      <c r="O17" s="101"/>
      <c r="P17" s="101"/>
      <c r="Q17" s="101"/>
      <c r="R17" s="101"/>
      <c r="S17" s="101"/>
      <c r="T17" s="101"/>
      <c r="U17" s="101"/>
      <c r="V17" s="101"/>
      <c r="W17" s="102"/>
    </row>
    <row r="18" spans="2:27" ht="25.5" customHeight="1" thickTop="1" thickBot="1" x14ac:dyDescent="0.25">
      <c r="B18" s="238" t="s">
        <v>36</v>
      </c>
      <c r="C18" s="239"/>
      <c r="D18" s="239"/>
      <c r="E18" s="239"/>
      <c r="F18" s="239"/>
      <c r="G18" s="239"/>
      <c r="H18" s="239"/>
      <c r="I18" s="239"/>
      <c r="J18" s="239"/>
      <c r="K18" s="239"/>
      <c r="L18" s="239"/>
      <c r="M18" s="239"/>
      <c r="N18" s="239"/>
      <c r="O18" s="239"/>
      <c r="P18" s="239"/>
      <c r="Q18" s="239"/>
      <c r="R18" s="239"/>
      <c r="S18" s="239"/>
      <c r="T18" s="240"/>
      <c r="U18" s="241" t="s">
        <v>37</v>
      </c>
      <c r="V18" s="242"/>
      <c r="W18" s="243"/>
    </row>
    <row r="19" spans="2:27" ht="12.75" customHeight="1" x14ac:dyDescent="0.2">
      <c r="B19" s="244" t="s">
        <v>38</v>
      </c>
      <c r="C19" s="245"/>
      <c r="D19" s="245"/>
      <c r="E19" s="245"/>
      <c r="F19" s="245"/>
      <c r="G19" s="245"/>
      <c r="H19" s="245"/>
      <c r="I19" s="245"/>
      <c r="J19" s="245"/>
      <c r="K19" s="245"/>
      <c r="L19" s="245"/>
      <c r="M19" s="245" t="s">
        <v>39</v>
      </c>
      <c r="N19" s="245"/>
      <c r="O19" s="245" t="s">
        <v>40</v>
      </c>
      <c r="P19" s="245"/>
      <c r="Q19" s="245" t="s">
        <v>41</v>
      </c>
      <c r="R19" s="245"/>
      <c r="S19" s="245" t="s">
        <v>42</v>
      </c>
      <c r="T19" s="248" t="s">
        <v>43</v>
      </c>
      <c r="U19" s="250" t="s">
        <v>44</v>
      </c>
      <c r="V19" s="252" t="s">
        <v>45</v>
      </c>
      <c r="W19" s="253" t="s">
        <v>46</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122" t="s">
        <v>10</v>
      </c>
      <c r="AA20" s="122" t="s">
        <v>47</v>
      </c>
    </row>
    <row r="21" spans="2:27" ht="56.25" customHeight="1" thickBot="1" x14ac:dyDescent="0.25">
      <c r="B21" s="255"/>
      <c r="C21" s="256"/>
      <c r="D21" s="256"/>
      <c r="E21" s="256"/>
      <c r="F21" s="256"/>
      <c r="G21" s="256"/>
      <c r="H21" s="256"/>
      <c r="I21" s="256"/>
      <c r="J21" s="256"/>
      <c r="K21" s="256"/>
      <c r="L21" s="256"/>
      <c r="M21" s="257"/>
      <c r="N21" s="257"/>
      <c r="O21" s="257"/>
      <c r="P21" s="257"/>
      <c r="Q21" s="257"/>
      <c r="R21" s="257"/>
      <c r="S21" s="123"/>
      <c r="T21" s="123"/>
      <c r="U21" s="123"/>
      <c r="V21" s="123"/>
      <c r="W21" s="124"/>
    </row>
    <row r="22" spans="2:27" ht="21.75" customHeight="1" thickTop="1" thickBot="1" x14ac:dyDescent="0.25">
      <c r="B22" s="99" t="s">
        <v>60</v>
      </c>
      <c r="C22" s="100"/>
      <c r="D22" s="100"/>
      <c r="E22" s="100"/>
      <c r="F22" s="100"/>
      <c r="G22" s="100"/>
      <c r="H22" s="101"/>
      <c r="I22" s="101"/>
      <c r="J22" s="101"/>
      <c r="K22" s="101"/>
      <c r="L22" s="101"/>
      <c r="M22" s="101"/>
      <c r="N22" s="101"/>
      <c r="O22" s="101"/>
      <c r="P22" s="101"/>
      <c r="Q22" s="101"/>
      <c r="R22" s="101"/>
      <c r="S22" s="101"/>
      <c r="T22" s="101"/>
      <c r="U22" s="101"/>
      <c r="V22" s="101"/>
      <c r="W22" s="102"/>
      <c r="X22" s="111"/>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125" t="s">
        <v>42</v>
      </c>
      <c r="S23" s="242" t="s">
        <v>43</v>
      </c>
      <c r="T23" s="242"/>
      <c r="U23" s="120" t="s">
        <v>61</v>
      </c>
      <c r="V23" s="241" t="s">
        <v>62</v>
      </c>
      <c r="W23" s="243"/>
    </row>
    <row r="24" spans="2:27" ht="30.75" customHeight="1" thickBot="1" x14ac:dyDescent="0.25">
      <c r="B24" s="166"/>
      <c r="C24" s="167"/>
      <c r="D24" s="167"/>
      <c r="E24" s="167"/>
      <c r="F24" s="167"/>
      <c r="G24" s="167"/>
      <c r="H24" s="167"/>
      <c r="I24" s="167"/>
      <c r="J24" s="167"/>
      <c r="K24" s="167"/>
      <c r="L24" s="167"/>
      <c r="M24" s="167"/>
      <c r="N24" s="167"/>
      <c r="O24" s="167"/>
      <c r="P24" s="167"/>
      <c r="Q24" s="168"/>
      <c r="R24" s="121" t="s">
        <v>63</v>
      </c>
      <c r="S24" s="121" t="s">
        <v>63</v>
      </c>
      <c r="T24" s="121" t="s">
        <v>49</v>
      </c>
      <c r="U24" s="121" t="s">
        <v>63</v>
      </c>
      <c r="V24" s="121" t="s">
        <v>64</v>
      </c>
      <c r="W24" s="126" t="s">
        <v>65</v>
      </c>
      <c r="Y24" s="111"/>
    </row>
    <row r="25" spans="2:27" ht="23.25" customHeight="1" thickBot="1" x14ac:dyDescent="0.25">
      <c r="B25" s="267" t="s">
        <v>66</v>
      </c>
      <c r="C25" s="268"/>
      <c r="D25" s="268"/>
      <c r="E25" s="127" t="s">
        <v>1963</v>
      </c>
      <c r="F25" s="127"/>
      <c r="G25" s="127"/>
      <c r="H25" s="128"/>
      <c r="I25" s="128"/>
      <c r="J25" s="128"/>
      <c r="K25" s="128"/>
      <c r="L25" s="128"/>
      <c r="M25" s="128"/>
      <c r="N25" s="128"/>
      <c r="O25" s="128"/>
      <c r="P25" s="129"/>
      <c r="Q25" s="129"/>
      <c r="R25" s="130">
        <v>14.572882999999999</v>
      </c>
      <c r="S25" s="130"/>
      <c r="T25" s="129"/>
      <c r="U25" s="130">
        <v>1.13648835</v>
      </c>
      <c r="V25" s="129"/>
      <c r="W25" s="131">
        <f>+IF(ISERR(U25/R25*100),"N/A",ROUND(U25/R25*100,2))</f>
        <v>7.8</v>
      </c>
    </row>
    <row r="26" spans="2:27" ht="26.25" customHeight="1" thickBot="1" x14ac:dyDescent="0.25">
      <c r="B26" s="269" t="s">
        <v>69</v>
      </c>
      <c r="C26" s="270"/>
      <c r="D26" s="270"/>
      <c r="E26" s="132" t="s">
        <v>1963</v>
      </c>
      <c r="F26" s="132"/>
      <c r="G26" s="132"/>
      <c r="H26" s="133"/>
      <c r="I26" s="133"/>
      <c r="J26" s="133"/>
      <c r="K26" s="133"/>
      <c r="L26" s="133"/>
      <c r="M26" s="133"/>
      <c r="N26" s="133"/>
      <c r="O26" s="133"/>
      <c r="P26" s="134"/>
      <c r="Q26" s="134"/>
      <c r="R26" s="135">
        <v>13.870314240000001</v>
      </c>
      <c r="S26" s="135">
        <v>2.62801536</v>
      </c>
      <c r="T26" s="135">
        <f>+IF(ISERR(S26/R26*100),"N/A",ROUND(S26/R26*100,2))</f>
        <v>18.95</v>
      </c>
      <c r="U26" s="135">
        <v>1.13648835</v>
      </c>
      <c r="V26" s="135">
        <f>+IF(ISERR(U26/S26*100),"N/A",ROUND(U26/S26*100,2))</f>
        <v>43.25</v>
      </c>
      <c r="W26" s="136">
        <f>+IF(ISERR(U26/R26*100),"N/A",ROUND(U26/R26*100,2))</f>
        <v>8.19</v>
      </c>
    </row>
    <row r="27" spans="2:27" ht="22.5" customHeight="1" thickTop="1" thickBot="1" x14ac:dyDescent="0.25">
      <c r="B27" s="99" t="s">
        <v>71</v>
      </c>
      <c r="C27" s="100"/>
      <c r="D27" s="100"/>
      <c r="E27" s="100"/>
      <c r="F27" s="100"/>
      <c r="G27" s="100"/>
      <c r="H27" s="101"/>
      <c r="I27" s="101"/>
      <c r="J27" s="101"/>
      <c r="K27" s="101"/>
      <c r="L27" s="101"/>
      <c r="M27" s="101"/>
      <c r="N27" s="101"/>
      <c r="O27" s="101"/>
      <c r="P27" s="101"/>
      <c r="Q27" s="101"/>
      <c r="R27" s="101"/>
      <c r="S27" s="101"/>
      <c r="T27" s="101"/>
      <c r="U27" s="101"/>
      <c r="V27" s="101"/>
      <c r="W27" s="102"/>
    </row>
    <row r="28" spans="2:27" ht="37.5" customHeight="1" thickTop="1" x14ac:dyDescent="0.2">
      <c r="B28" s="258" t="s">
        <v>2660</v>
      </c>
      <c r="C28" s="259"/>
      <c r="D28" s="259"/>
      <c r="E28" s="259"/>
      <c r="F28" s="259"/>
      <c r="G28" s="259"/>
      <c r="H28" s="259"/>
      <c r="I28" s="259"/>
      <c r="J28" s="259"/>
      <c r="K28" s="259"/>
      <c r="L28" s="259"/>
      <c r="M28" s="259"/>
      <c r="N28" s="259"/>
      <c r="O28" s="259"/>
      <c r="P28" s="259"/>
      <c r="Q28" s="259"/>
      <c r="R28" s="259"/>
      <c r="S28" s="259"/>
      <c r="T28" s="259"/>
      <c r="U28" s="259"/>
      <c r="V28" s="259"/>
      <c r="W28" s="260"/>
    </row>
    <row r="29" spans="2:27" ht="43.5" customHeight="1" thickBot="1" x14ac:dyDescent="0.25">
      <c r="B29" s="261"/>
      <c r="C29" s="262"/>
      <c r="D29" s="262"/>
      <c r="E29" s="262"/>
      <c r="F29" s="262"/>
      <c r="G29" s="262"/>
      <c r="H29" s="262"/>
      <c r="I29" s="262"/>
      <c r="J29" s="262"/>
      <c r="K29" s="262"/>
      <c r="L29" s="262"/>
      <c r="M29" s="262"/>
      <c r="N29" s="262"/>
      <c r="O29" s="262"/>
      <c r="P29" s="262"/>
      <c r="Q29" s="262"/>
      <c r="R29" s="262"/>
      <c r="S29" s="262"/>
      <c r="T29" s="262"/>
      <c r="U29" s="262"/>
      <c r="V29" s="262"/>
      <c r="W29" s="263"/>
    </row>
    <row r="30" spans="2:27" ht="30" customHeight="1" thickTop="1" x14ac:dyDescent="0.2">
      <c r="B30" s="258" t="s">
        <v>2655</v>
      </c>
      <c r="C30" s="259"/>
      <c r="D30" s="259"/>
      <c r="E30" s="259"/>
      <c r="F30" s="259"/>
      <c r="G30" s="259"/>
      <c r="H30" s="259"/>
      <c r="I30" s="259"/>
      <c r="J30" s="259"/>
      <c r="K30" s="259"/>
      <c r="L30" s="259"/>
      <c r="M30" s="259"/>
      <c r="N30" s="259"/>
      <c r="O30" s="259"/>
      <c r="P30" s="259"/>
      <c r="Q30" s="259"/>
      <c r="R30" s="259"/>
      <c r="S30" s="259"/>
      <c r="T30" s="259"/>
      <c r="U30" s="259"/>
      <c r="V30" s="259"/>
      <c r="W30" s="260"/>
    </row>
    <row r="31" spans="2:27" ht="15" customHeight="1" thickBot="1" x14ac:dyDescent="0.25">
      <c r="B31" s="261"/>
      <c r="C31" s="262"/>
      <c r="D31" s="262"/>
      <c r="E31" s="262"/>
      <c r="F31" s="262"/>
      <c r="G31" s="262"/>
      <c r="H31" s="262"/>
      <c r="I31" s="262"/>
      <c r="J31" s="262"/>
      <c r="K31" s="262"/>
      <c r="L31" s="262"/>
      <c r="M31" s="262"/>
      <c r="N31" s="262"/>
      <c r="O31" s="262"/>
      <c r="P31" s="262"/>
      <c r="Q31" s="262"/>
      <c r="R31" s="262"/>
      <c r="S31" s="262"/>
      <c r="T31" s="262"/>
      <c r="U31" s="262"/>
      <c r="V31" s="262"/>
      <c r="W31" s="263"/>
    </row>
    <row r="32" spans="2:27" ht="37.5" customHeight="1" thickTop="1" x14ac:dyDescent="0.2">
      <c r="B32" s="258" t="s">
        <v>2656</v>
      </c>
      <c r="C32" s="259"/>
      <c r="D32" s="259"/>
      <c r="E32" s="259"/>
      <c r="F32" s="259"/>
      <c r="G32" s="259"/>
      <c r="H32" s="259"/>
      <c r="I32" s="259"/>
      <c r="J32" s="259"/>
      <c r="K32" s="259"/>
      <c r="L32" s="259"/>
      <c r="M32" s="259"/>
      <c r="N32" s="259"/>
      <c r="O32" s="259"/>
      <c r="P32" s="259"/>
      <c r="Q32" s="259"/>
      <c r="R32" s="259"/>
      <c r="S32" s="259"/>
      <c r="T32" s="259"/>
      <c r="U32" s="259"/>
      <c r="V32" s="259"/>
      <c r="W32" s="260"/>
    </row>
    <row r="33" spans="2:23" ht="13.9" customHeight="1" thickBot="1" x14ac:dyDescent="0.25">
      <c r="B33" s="264"/>
      <c r="C33" s="265"/>
      <c r="D33" s="265"/>
      <c r="E33" s="265"/>
      <c r="F33" s="265"/>
      <c r="G33" s="265"/>
      <c r="H33" s="265"/>
      <c r="I33" s="265"/>
      <c r="J33" s="265"/>
      <c r="K33" s="265"/>
      <c r="L33" s="265"/>
      <c r="M33" s="265"/>
      <c r="N33" s="265"/>
      <c r="O33" s="265"/>
      <c r="P33" s="265"/>
      <c r="Q33" s="265"/>
      <c r="R33" s="265"/>
      <c r="S33" s="265"/>
      <c r="T33" s="265"/>
      <c r="U33" s="265"/>
      <c r="V33" s="265"/>
      <c r="W33" s="266"/>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31496062992125984" footer="0.31496062992125984"/>
  <pageSetup scale="50" orientation="landscape" r:id="rId1"/>
  <rowBreaks count="1" manualBreakCount="1">
    <brk id="16" max="16383" man="1"/>
  </rowBreaks>
  <colBreaks count="1" manualBreakCount="1">
    <brk id="23" max="1048575"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3"/>
  <sheetViews>
    <sheetView view="pageBreakPreview" zoomScale="110" zoomScaleNormal="100" zoomScaleSheetLayoutView="110" workbookViewId="0">
      <selection sqref="A1:D1"/>
    </sheetView>
  </sheetViews>
  <sheetFormatPr baseColWidth="10" defaultColWidth="11.5" defaultRowHeight="15" x14ac:dyDescent="0.2"/>
  <cols>
    <col min="1" max="1" width="2" style="98" customWidth="1"/>
    <col min="2" max="2" width="16.5" style="118" customWidth="1"/>
    <col min="3" max="3" width="5.875" style="137" customWidth="1"/>
    <col min="4" max="4" width="8.625" style="137" customWidth="1"/>
    <col min="5" max="5" width="9.75" style="137" customWidth="1"/>
    <col min="6" max="6" width="3.375" style="137" customWidth="1"/>
    <col min="7" max="7" width="6.25" style="137" customWidth="1"/>
    <col min="8" max="8" width="6" style="98" customWidth="1"/>
    <col min="9" max="9" width="6.625" style="98" customWidth="1"/>
    <col min="10" max="13" width="10" style="98" customWidth="1"/>
    <col min="14" max="14" width="8" style="98" customWidth="1"/>
    <col min="15" max="15" width="9" style="98" customWidth="1"/>
    <col min="16" max="16" width="8.25" style="98" customWidth="1"/>
    <col min="17" max="17" width="8.75" style="98" customWidth="1"/>
    <col min="18" max="18" width="11.875" style="98" customWidth="1"/>
    <col min="19" max="19" width="12.625" style="98" customWidth="1"/>
    <col min="20" max="21" width="11.125" style="98" customWidth="1"/>
    <col min="22" max="22" width="10.5" style="98" customWidth="1"/>
    <col min="23" max="23" width="10" style="98" customWidth="1"/>
    <col min="24" max="24" width="11.5" style="98"/>
    <col min="25" max="25" width="14.625" style="98" customWidth="1"/>
    <col min="26" max="28" width="11.5" style="98"/>
    <col min="29" max="29" width="12" style="98" bestFit="1" customWidth="1"/>
    <col min="30" max="16384" width="11.5" style="98"/>
  </cols>
  <sheetData>
    <row r="1" spans="1:25" s="96"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U1" s="55"/>
      <c r="V1" s="56"/>
      <c r="W1" s="57"/>
      <c r="X1" s="95"/>
      <c r="Y1" s="95"/>
    </row>
    <row r="2" spans="1:25" ht="49.5" customHeight="1" thickBot="1" x14ac:dyDescent="0.25">
      <c r="A2" s="97"/>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99" t="s">
        <v>2</v>
      </c>
      <c r="C3" s="138"/>
      <c r="D3" s="138"/>
      <c r="E3" s="138"/>
      <c r="F3" s="138"/>
      <c r="G3" s="138"/>
      <c r="H3" s="139"/>
      <c r="I3" s="139"/>
      <c r="J3" s="139"/>
      <c r="K3" s="139"/>
      <c r="L3" s="139"/>
      <c r="M3" s="139"/>
      <c r="N3" s="139"/>
      <c r="O3" s="139"/>
      <c r="P3" s="139"/>
      <c r="Q3" s="139"/>
      <c r="R3" s="139"/>
      <c r="S3" s="139"/>
      <c r="T3" s="139"/>
      <c r="U3" s="139"/>
      <c r="V3" s="139"/>
      <c r="W3" s="140"/>
    </row>
    <row r="4" spans="1:25" ht="54" customHeight="1" thickTop="1" thickBot="1" x14ac:dyDescent="0.25">
      <c r="B4" s="103" t="s">
        <v>3</v>
      </c>
      <c r="C4" s="104">
        <v>47</v>
      </c>
      <c r="D4" s="221" t="s">
        <v>1958</v>
      </c>
      <c r="E4" s="221"/>
      <c r="F4" s="221"/>
      <c r="G4" s="221"/>
      <c r="H4" s="222"/>
      <c r="I4" s="105"/>
      <c r="J4" s="223" t="s">
        <v>6</v>
      </c>
      <c r="K4" s="221"/>
      <c r="L4" s="104" t="s">
        <v>2657</v>
      </c>
      <c r="M4" s="224" t="s">
        <v>2658</v>
      </c>
      <c r="N4" s="224"/>
      <c r="O4" s="224"/>
      <c r="P4" s="224"/>
      <c r="Q4" s="225"/>
      <c r="R4" s="106"/>
      <c r="S4" s="226" t="s">
        <v>2653</v>
      </c>
      <c r="T4" s="227"/>
      <c r="U4" s="227"/>
      <c r="V4" s="228">
        <v>7.2973249999999998</v>
      </c>
      <c r="W4" s="229"/>
    </row>
    <row r="5" spans="1:25" ht="15.75" customHeight="1" thickTop="1" x14ac:dyDescent="0.2">
      <c r="B5" s="107" t="s">
        <v>10</v>
      </c>
      <c r="C5" s="219" t="s">
        <v>10</v>
      </c>
      <c r="D5" s="219"/>
      <c r="E5" s="219"/>
      <c r="F5" s="219"/>
      <c r="G5" s="219"/>
      <c r="H5" s="219"/>
      <c r="I5" s="219"/>
      <c r="J5" s="219"/>
      <c r="K5" s="219"/>
      <c r="L5" s="219"/>
      <c r="M5" s="219"/>
      <c r="N5" s="219"/>
      <c r="O5" s="219"/>
      <c r="P5" s="219"/>
      <c r="Q5" s="219"/>
      <c r="R5" s="219"/>
      <c r="S5" s="219"/>
      <c r="T5" s="219"/>
      <c r="U5" s="219"/>
      <c r="V5" s="219"/>
      <c r="W5" s="220"/>
    </row>
    <row r="6" spans="1:25" ht="30" customHeight="1" thickBot="1" x14ac:dyDescent="0.25">
      <c r="B6" s="107" t="s">
        <v>11</v>
      </c>
      <c r="C6" s="108" t="s">
        <v>1966</v>
      </c>
      <c r="D6" s="230" t="s">
        <v>1977</v>
      </c>
      <c r="E6" s="230"/>
      <c r="F6" s="230"/>
      <c r="G6" s="230"/>
      <c r="H6" s="230"/>
      <c r="J6" s="231" t="s">
        <v>14</v>
      </c>
      <c r="K6" s="231"/>
      <c r="L6" s="231" t="s">
        <v>15</v>
      </c>
      <c r="M6" s="231"/>
      <c r="N6" s="220" t="s">
        <v>10</v>
      </c>
      <c r="O6" s="220"/>
      <c r="P6" s="220"/>
      <c r="Q6" s="220"/>
      <c r="R6" s="220"/>
      <c r="S6" s="220"/>
      <c r="T6" s="220"/>
      <c r="U6" s="220"/>
      <c r="V6" s="220"/>
      <c r="W6" s="220"/>
    </row>
    <row r="7" spans="1:25" ht="30" customHeight="1" thickBot="1" x14ac:dyDescent="0.25">
      <c r="B7" s="109"/>
      <c r="C7" s="108" t="s">
        <v>10</v>
      </c>
      <c r="D7" s="219" t="s">
        <v>10</v>
      </c>
      <c r="E7" s="219"/>
      <c r="F7" s="219"/>
      <c r="G7" s="219"/>
      <c r="H7" s="219"/>
      <c r="J7" s="110" t="s">
        <v>16</v>
      </c>
      <c r="K7" s="110" t="s">
        <v>17</v>
      </c>
      <c r="L7" s="110" t="s">
        <v>16</v>
      </c>
      <c r="M7" s="110" t="s">
        <v>17</v>
      </c>
      <c r="N7" s="111"/>
      <c r="O7" s="220" t="s">
        <v>10</v>
      </c>
      <c r="P7" s="220"/>
      <c r="Q7" s="220"/>
      <c r="R7" s="220"/>
      <c r="S7" s="220"/>
      <c r="T7" s="220"/>
      <c r="U7" s="220"/>
      <c r="V7" s="220"/>
      <c r="W7" s="220"/>
    </row>
    <row r="8" spans="1:25" ht="30" customHeight="1" thickBot="1" x14ac:dyDescent="0.25">
      <c r="B8" s="109"/>
      <c r="C8" s="108" t="s">
        <v>10</v>
      </c>
      <c r="D8" s="219" t="s">
        <v>10</v>
      </c>
      <c r="E8" s="219"/>
      <c r="F8" s="219"/>
      <c r="G8" s="219"/>
      <c r="H8" s="219"/>
      <c r="J8" s="112">
        <v>0</v>
      </c>
      <c r="K8" s="112">
        <v>0</v>
      </c>
      <c r="L8" s="112">
        <v>0</v>
      </c>
      <c r="M8" s="112">
        <v>0</v>
      </c>
      <c r="N8" s="111"/>
      <c r="P8" s="220" t="s">
        <v>10</v>
      </c>
      <c r="Q8" s="220"/>
      <c r="R8" s="220"/>
      <c r="S8" s="220"/>
      <c r="T8" s="220"/>
      <c r="U8" s="220"/>
      <c r="V8" s="220"/>
      <c r="W8" s="220"/>
    </row>
    <row r="9" spans="1:25" ht="25.5" customHeight="1" thickBot="1" x14ac:dyDescent="0.25">
      <c r="B9" s="109"/>
      <c r="C9" s="219" t="s">
        <v>10</v>
      </c>
      <c r="D9" s="219"/>
      <c r="E9" s="219"/>
      <c r="F9" s="219"/>
      <c r="G9" s="219"/>
      <c r="H9" s="219"/>
      <c r="I9" s="219"/>
      <c r="J9" s="219"/>
      <c r="K9" s="219"/>
      <c r="L9" s="219"/>
      <c r="M9" s="219"/>
      <c r="N9" s="219"/>
      <c r="O9" s="219"/>
      <c r="P9" s="219"/>
      <c r="Q9" s="219"/>
      <c r="R9" s="219"/>
      <c r="S9" s="219"/>
      <c r="T9" s="219"/>
      <c r="U9" s="219"/>
      <c r="V9" s="219"/>
      <c r="W9" s="220"/>
    </row>
    <row r="10" spans="1:25" ht="66.75" customHeight="1" thickTop="1" thickBot="1" x14ac:dyDescent="0.25">
      <c r="B10" s="113" t="s">
        <v>22</v>
      </c>
      <c r="C10" s="228" t="s">
        <v>2659</v>
      </c>
      <c r="D10" s="228"/>
      <c r="E10" s="228"/>
      <c r="F10" s="228"/>
      <c r="G10" s="228"/>
      <c r="H10" s="228"/>
      <c r="I10" s="228"/>
      <c r="J10" s="228"/>
      <c r="K10" s="228"/>
      <c r="L10" s="228"/>
      <c r="M10" s="228"/>
      <c r="N10" s="228"/>
      <c r="O10" s="228"/>
      <c r="P10" s="228"/>
      <c r="Q10" s="228"/>
      <c r="R10" s="228"/>
      <c r="S10" s="228"/>
      <c r="T10" s="228"/>
      <c r="U10" s="228"/>
      <c r="V10" s="228"/>
      <c r="W10" s="229"/>
    </row>
    <row r="11" spans="1:25" ht="9" customHeight="1" thickTop="1" thickBot="1" x14ac:dyDescent="0.25">
      <c r="B11" s="114"/>
      <c r="C11" s="115"/>
      <c r="D11" s="115"/>
      <c r="E11" s="115"/>
      <c r="F11" s="115"/>
      <c r="G11" s="115"/>
      <c r="H11" s="97"/>
      <c r="I11" s="97"/>
      <c r="J11" s="97"/>
      <c r="K11" s="97"/>
      <c r="L11" s="97"/>
      <c r="M11" s="97"/>
      <c r="N11" s="97"/>
      <c r="O11" s="97"/>
      <c r="P11" s="97"/>
      <c r="Q11" s="97"/>
      <c r="R11" s="97"/>
      <c r="S11" s="97"/>
      <c r="T11" s="97"/>
      <c r="U11" s="97"/>
      <c r="V11" s="97"/>
      <c r="W11" s="97"/>
    </row>
    <row r="12" spans="1:25" ht="21.75" customHeight="1" thickTop="1" thickBot="1" x14ac:dyDescent="0.25">
      <c r="B12" s="99" t="s">
        <v>24</v>
      </c>
      <c r="C12" s="100"/>
      <c r="D12" s="100"/>
      <c r="E12" s="100"/>
      <c r="F12" s="100"/>
      <c r="G12" s="100"/>
      <c r="H12" s="101"/>
      <c r="I12" s="101"/>
      <c r="J12" s="101"/>
      <c r="K12" s="101"/>
      <c r="L12" s="101"/>
      <c r="M12" s="101"/>
      <c r="N12" s="101"/>
      <c r="O12" s="101"/>
      <c r="P12" s="101"/>
      <c r="Q12" s="101"/>
      <c r="R12" s="101"/>
      <c r="S12" s="101"/>
      <c r="T12" s="101"/>
      <c r="U12" s="101"/>
      <c r="V12" s="101"/>
      <c r="W12" s="102"/>
    </row>
    <row r="13" spans="1:25" ht="19.5" customHeight="1" thickTop="1" x14ac:dyDescent="0.2">
      <c r="B13" s="232" t="s">
        <v>25</v>
      </c>
      <c r="C13" s="233"/>
      <c r="D13" s="233"/>
      <c r="E13" s="233"/>
      <c r="F13" s="233"/>
      <c r="G13" s="233"/>
      <c r="H13" s="233"/>
      <c r="I13" s="233"/>
      <c r="J13" s="116"/>
      <c r="K13" s="233" t="s">
        <v>26</v>
      </c>
      <c r="L13" s="233"/>
      <c r="M13" s="233"/>
      <c r="N13" s="233"/>
      <c r="O13" s="233"/>
      <c r="P13" s="233"/>
      <c r="Q13" s="233"/>
      <c r="R13" s="117"/>
      <c r="S13" s="233" t="s">
        <v>27</v>
      </c>
      <c r="T13" s="233"/>
      <c r="U13" s="233"/>
      <c r="V13" s="233"/>
      <c r="W13" s="234"/>
    </row>
    <row r="14" spans="1:25" ht="69" customHeight="1" x14ac:dyDescent="0.2">
      <c r="B14" s="107" t="s">
        <v>28</v>
      </c>
      <c r="C14" s="230" t="s">
        <v>10</v>
      </c>
      <c r="D14" s="230"/>
      <c r="E14" s="230"/>
      <c r="F14" s="230"/>
      <c r="G14" s="230"/>
      <c r="H14" s="230"/>
      <c r="I14" s="230"/>
      <c r="J14" s="118"/>
      <c r="K14" s="118" t="s">
        <v>29</v>
      </c>
      <c r="L14" s="230" t="s">
        <v>10</v>
      </c>
      <c r="M14" s="230"/>
      <c r="N14" s="230"/>
      <c r="O14" s="230"/>
      <c r="P14" s="230"/>
      <c r="Q14" s="230"/>
      <c r="S14" s="118" t="s">
        <v>30</v>
      </c>
      <c r="T14" s="235" t="s">
        <v>1975</v>
      </c>
      <c r="U14" s="235"/>
      <c r="V14" s="235"/>
      <c r="W14" s="235"/>
    </row>
    <row r="15" spans="1:25" ht="86.25" customHeight="1" x14ac:dyDescent="0.2">
      <c r="B15" s="107" t="s">
        <v>32</v>
      </c>
      <c r="C15" s="230" t="s">
        <v>10</v>
      </c>
      <c r="D15" s="230"/>
      <c r="E15" s="230"/>
      <c r="F15" s="230"/>
      <c r="G15" s="230"/>
      <c r="H15" s="230"/>
      <c r="I15" s="230"/>
      <c r="J15" s="118"/>
      <c r="K15" s="118" t="s">
        <v>32</v>
      </c>
      <c r="L15" s="230" t="s">
        <v>10</v>
      </c>
      <c r="M15" s="230"/>
      <c r="N15" s="230"/>
      <c r="O15" s="230"/>
      <c r="P15" s="230"/>
      <c r="Q15" s="230"/>
      <c r="S15" s="118" t="s">
        <v>33</v>
      </c>
      <c r="T15" s="235" t="s">
        <v>10</v>
      </c>
      <c r="U15" s="235"/>
      <c r="V15" s="235"/>
      <c r="W15" s="235"/>
    </row>
    <row r="16" spans="1:25" ht="25.5" customHeight="1" thickBot="1" x14ac:dyDescent="0.25">
      <c r="B16" s="119" t="s">
        <v>34</v>
      </c>
      <c r="C16" s="236" t="s">
        <v>10</v>
      </c>
      <c r="D16" s="236"/>
      <c r="E16" s="236"/>
      <c r="F16" s="236"/>
      <c r="G16" s="236"/>
      <c r="H16" s="236"/>
      <c r="I16" s="236"/>
      <c r="J16" s="236"/>
      <c r="K16" s="236"/>
      <c r="L16" s="236"/>
      <c r="M16" s="236"/>
      <c r="N16" s="236"/>
      <c r="O16" s="236"/>
      <c r="P16" s="236"/>
      <c r="Q16" s="236"/>
      <c r="R16" s="236"/>
      <c r="S16" s="236"/>
      <c r="T16" s="236"/>
      <c r="U16" s="236"/>
      <c r="V16" s="236"/>
      <c r="W16" s="237"/>
    </row>
    <row r="17" spans="2:27" ht="21.75" customHeight="1" thickTop="1" thickBot="1" x14ac:dyDescent="0.25">
      <c r="B17" s="99" t="s">
        <v>35</v>
      </c>
      <c r="C17" s="100"/>
      <c r="D17" s="100"/>
      <c r="E17" s="100"/>
      <c r="F17" s="100"/>
      <c r="G17" s="100"/>
      <c r="H17" s="101"/>
      <c r="I17" s="101"/>
      <c r="J17" s="101"/>
      <c r="K17" s="101"/>
      <c r="L17" s="101"/>
      <c r="M17" s="101"/>
      <c r="N17" s="101"/>
      <c r="O17" s="101"/>
      <c r="P17" s="101"/>
      <c r="Q17" s="101"/>
      <c r="R17" s="101"/>
      <c r="S17" s="101"/>
      <c r="T17" s="101"/>
      <c r="U17" s="101"/>
      <c r="V17" s="101"/>
      <c r="W17" s="102"/>
    </row>
    <row r="18" spans="2:27" ht="25.5" customHeight="1" thickTop="1" thickBot="1" x14ac:dyDescent="0.25">
      <c r="B18" s="238" t="s">
        <v>36</v>
      </c>
      <c r="C18" s="239"/>
      <c r="D18" s="239"/>
      <c r="E18" s="239"/>
      <c r="F18" s="239"/>
      <c r="G18" s="239"/>
      <c r="H18" s="239"/>
      <c r="I18" s="239"/>
      <c r="J18" s="239"/>
      <c r="K18" s="239"/>
      <c r="L18" s="239"/>
      <c r="M18" s="239"/>
      <c r="N18" s="239"/>
      <c r="O18" s="239"/>
      <c r="P18" s="239"/>
      <c r="Q18" s="239"/>
      <c r="R18" s="239"/>
      <c r="S18" s="239"/>
      <c r="T18" s="240"/>
      <c r="U18" s="241" t="s">
        <v>37</v>
      </c>
      <c r="V18" s="242"/>
      <c r="W18" s="243"/>
    </row>
    <row r="19" spans="2:27" ht="12.75" customHeight="1" x14ac:dyDescent="0.2">
      <c r="B19" s="244" t="s">
        <v>38</v>
      </c>
      <c r="C19" s="245"/>
      <c r="D19" s="245"/>
      <c r="E19" s="245"/>
      <c r="F19" s="245"/>
      <c r="G19" s="245"/>
      <c r="H19" s="245"/>
      <c r="I19" s="245"/>
      <c r="J19" s="245"/>
      <c r="K19" s="245"/>
      <c r="L19" s="245"/>
      <c r="M19" s="245" t="s">
        <v>39</v>
      </c>
      <c r="N19" s="245"/>
      <c r="O19" s="245" t="s">
        <v>40</v>
      </c>
      <c r="P19" s="245"/>
      <c r="Q19" s="245" t="s">
        <v>41</v>
      </c>
      <c r="R19" s="245"/>
      <c r="S19" s="245" t="s">
        <v>42</v>
      </c>
      <c r="T19" s="248" t="s">
        <v>43</v>
      </c>
      <c r="U19" s="250" t="s">
        <v>44</v>
      </c>
      <c r="V19" s="252" t="s">
        <v>45</v>
      </c>
      <c r="W19" s="253" t="s">
        <v>46</v>
      </c>
    </row>
    <row r="20" spans="2:27" ht="27" customHeight="1" thickBot="1" x14ac:dyDescent="0.25">
      <c r="B20" s="246"/>
      <c r="C20" s="247"/>
      <c r="D20" s="247"/>
      <c r="E20" s="247"/>
      <c r="F20" s="247"/>
      <c r="G20" s="247"/>
      <c r="H20" s="247"/>
      <c r="I20" s="247"/>
      <c r="J20" s="247"/>
      <c r="K20" s="247"/>
      <c r="L20" s="247"/>
      <c r="M20" s="247"/>
      <c r="N20" s="247"/>
      <c r="O20" s="247"/>
      <c r="P20" s="247"/>
      <c r="Q20" s="247"/>
      <c r="R20" s="247"/>
      <c r="S20" s="247"/>
      <c r="T20" s="249"/>
      <c r="U20" s="251"/>
      <c r="V20" s="247"/>
      <c r="W20" s="254"/>
      <c r="Z20" s="122" t="s">
        <v>10</v>
      </c>
      <c r="AA20" s="122" t="s">
        <v>47</v>
      </c>
    </row>
    <row r="21" spans="2:27" ht="56.25" customHeight="1" thickBot="1" x14ac:dyDescent="0.25">
      <c r="B21" s="255"/>
      <c r="C21" s="256"/>
      <c r="D21" s="256"/>
      <c r="E21" s="256"/>
      <c r="F21" s="256"/>
      <c r="G21" s="256"/>
      <c r="H21" s="256"/>
      <c r="I21" s="256"/>
      <c r="J21" s="256"/>
      <c r="K21" s="256"/>
      <c r="L21" s="256"/>
      <c r="M21" s="257"/>
      <c r="N21" s="257"/>
      <c r="O21" s="257"/>
      <c r="P21" s="257"/>
      <c r="Q21" s="257"/>
      <c r="R21" s="257"/>
      <c r="S21" s="123"/>
      <c r="T21" s="123"/>
      <c r="U21" s="123"/>
      <c r="V21" s="123"/>
      <c r="W21" s="124"/>
    </row>
    <row r="22" spans="2:27" ht="21.75" customHeight="1" thickTop="1" thickBot="1" x14ac:dyDescent="0.25">
      <c r="B22" s="99" t="s">
        <v>60</v>
      </c>
      <c r="C22" s="100"/>
      <c r="D22" s="100"/>
      <c r="E22" s="100"/>
      <c r="F22" s="100"/>
      <c r="G22" s="100"/>
      <c r="H22" s="101"/>
      <c r="I22" s="101"/>
      <c r="J22" s="101"/>
      <c r="K22" s="101"/>
      <c r="L22" s="101"/>
      <c r="M22" s="101"/>
      <c r="N22" s="101"/>
      <c r="O22" s="101"/>
      <c r="P22" s="101"/>
      <c r="Q22" s="101"/>
      <c r="R22" s="101"/>
      <c r="S22" s="101"/>
      <c r="T22" s="101"/>
      <c r="U22" s="101"/>
      <c r="V22" s="101"/>
      <c r="W22" s="102"/>
      <c r="X22" s="111"/>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125" t="s">
        <v>42</v>
      </c>
      <c r="S23" s="242" t="s">
        <v>43</v>
      </c>
      <c r="T23" s="242"/>
      <c r="U23" s="120" t="s">
        <v>61</v>
      </c>
      <c r="V23" s="241" t="s">
        <v>62</v>
      </c>
      <c r="W23" s="243"/>
    </row>
    <row r="24" spans="2:27" ht="30.75" customHeight="1" thickBot="1" x14ac:dyDescent="0.25">
      <c r="B24" s="166"/>
      <c r="C24" s="167"/>
      <c r="D24" s="167"/>
      <c r="E24" s="167"/>
      <c r="F24" s="167"/>
      <c r="G24" s="167"/>
      <c r="H24" s="167"/>
      <c r="I24" s="167"/>
      <c r="J24" s="167"/>
      <c r="K24" s="167"/>
      <c r="L24" s="167"/>
      <c r="M24" s="167"/>
      <c r="N24" s="167"/>
      <c r="O24" s="167"/>
      <c r="P24" s="167"/>
      <c r="Q24" s="168"/>
      <c r="R24" s="121" t="s">
        <v>63</v>
      </c>
      <c r="S24" s="121" t="s">
        <v>63</v>
      </c>
      <c r="T24" s="121" t="s">
        <v>49</v>
      </c>
      <c r="U24" s="121" t="s">
        <v>63</v>
      </c>
      <c r="V24" s="121" t="s">
        <v>64</v>
      </c>
      <c r="W24" s="126" t="s">
        <v>65</v>
      </c>
      <c r="Y24" s="111"/>
    </row>
    <row r="25" spans="2:27" ht="23.25" customHeight="1" thickBot="1" x14ac:dyDescent="0.25">
      <c r="B25" s="267" t="s">
        <v>66</v>
      </c>
      <c r="C25" s="268"/>
      <c r="D25" s="268"/>
      <c r="E25" s="127" t="s">
        <v>1963</v>
      </c>
      <c r="F25" s="127"/>
      <c r="G25" s="127"/>
      <c r="H25" s="128"/>
      <c r="I25" s="128"/>
      <c r="J25" s="128"/>
      <c r="K25" s="128"/>
      <c r="L25" s="128"/>
      <c r="M25" s="128"/>
      <c r="N25" s="128"/>
      <c r="O25" s="128"/>
      <c r="P25" s="129"/>
      <c r="Q25" s="129"/>
      <c r="R25" s="130">
        <v>7.2973249999999998</v>
      </c>
      <c r="S25" s="130"/>
      <c r="T25" s="129"/>
      <c r="U25" s="130">
        <v>1.2922365200000001</v>
      </c>
      <c r="V25" s="129"/>
      <c r="W25" s="131">
        <f>+IF(ISERR(U25/R25*100),"N/A",ROUND(U25/R25*100,2))</f>
        <v>17.71</v>
      </c>
    </row>
    <row r="26" spans="2:27" ht="26.25" customHeight="1" thickBot="1" x14ac:dyDescent="0.25">
      <c r="B26" s="269" t="s">
        <v>69</v>
      </c>
      <c r="C26" s="270"/>
      <c r="D26" s="270"/>
      <c r="E26" s="132" t="s">
        <v>1963</v>
      </c>
      <c r="F26" s="132"/>
      <c r="G26" s="132"/>
      <c r="H26" s="133"/>
      <c r="I26" s="133"/>
      <c r="J26" s="133"/>
      <c r="K26" s="133"/>
      <c r="L26" s="133"/>
      <c r="M26" s="133"/>
      <c r="N26" s="133"/>
      <c r="O26" s="133"/>
      <c r="P26" s="134"/>
      <c r="Q26" s="134"/>
      <c r="R26" s="135">
        <v>7.2973249999999998</v>
      </c>
      <c r="S26" s="135">
        <v>1.8926179999999999</v>
      </c>
      <c r="T26" s="135">
        <f>+IF(ISERR(S26/R26*100),"N/A",ROUND(S26/R26*100,2))</f>
        <v>25.94</v>
      </c>
      <c r="U26" s="135">
        <v>1.2922365200000001</v>
      </c>
      <c r="V26" s="135">
        <f>+IF(ISERR(U26/S26*100),"N/A",ROUND(U26/S26*100,2))</f>
        <v>68.28</v>
      </c>
      <c r="W26" s="136">
        <f>+IF(ISERR(U26/R26*100),"N/A",ROUND(U26/R26*100,2))</f>
        <v>17.71</v>
      </c>
    </row>
    <row r="27" spans="2:27" ht="22.5" customHeight="1" thickTop="1" thickBot="1" x14ac:dyDescent="0.25">
      <c r="B27" s="99" t="s">
        <v>71</v>
      </c>
      <c r="C27" s="100"/>
      <c r="D27" s="100"/>
      <c r="E27" s="100"/>
      <c r="F27" s="100"/>
      <c r="G27" s="100"/>
      <c r="H27" s="101"/>
      <c r="I27" s="101"/>
      <c r="J27" s="101"/>
      <c r="K27" s="101"/>
      <c r="L27" s="101"/>
      <c r="M27" s="101"/>
      <c r="N27" s="101"/>
      <c r="O27" s="101"/>
      <c r="P27" s="101"/>
      <c r="Q27" s="101"/>
      <c r="R27" s="101"/>
      <c r="S27" s="101"/>
      <c r="T27" s="101"/>
      <c r="U27" s="101"/>
      <c r="V27" s="101"/>
      <c r="W27" s="102"/>
    </row>
    <row r="28" spans="2:27" ht="37.5" customHeight="1" thickTop="1" x14ac:dyDescent="0.2">
      <c r="B28" s="271" t="s">
        <v>2661</v>
      </c>
      <c r="C28" s="272"/>
      <c r="D28" s="272"/>
      <c r="E28" s="272"/>
      <c r="F28" s="272"/>
      <c r="G28" s="272"/>
      <c r="H28" s="272"/>
      <c r="I28" s="272"/>
      <c r="J28" s="272"/>
      <c r="K28" s="272"/>
      <c r="L28" s="272"/>
      <c r="M28" s="272"/>
      <c r="N28" s="272"/>
      <c r="O28" s="272"/>
      <c r="P28" s="272"/>
      <c r="Q28" s="272"/>
      <c r="R28" s="272"/>
      <c r="S28" s="272"/>
      <c r="T28" s="272"/>
      <c r="U28" s="272"/>
      <c r="V28" s="272"/>
      <c r="W28" s="273"/>
    </row>
    <row r="29" spans="2:27" ht="47.25" customHeight="1" thickBot="1" x14ac:dyDescent="0.25">
      <c r="B29" s="274"/>
      <c r="C29" s="275"/>
      <c r="D29" s="275"/>
      <c r="E29" s="275"/>
      <c r="F29" s="275"/>
      <c r="G29" s="275"/>
      <c r="H29" s="275"/>
      <c r="I29" s="275"/>
      <c r="J29" s="275"/>
      <c r="K29" s="275"/>
      <c r="L29" s="275"/>
      <c r="M29" s="275"/>
      <c r="N29" s="275"/>
      <c r="O29" s="275"/>
      <c r="P29" s="275"/>
      <c r="Q29" s="275"/>
      <c r="R29" s="275"/>
      <c r="S29" s="275"/>
      <c r="T29" s="275"/>
      <c r="U29" s="275"/>
      <c r="V29" s="275"/>
      <c r="W29" s="276"/>
    </row>
    <row r="30" spans="2:27" ht="30" customHeight="1" thickTop="1" x14ac:dyDescent="0.2">
      <c r="B30" s="258" t="s">
        <v>2655</v>
      </c>
      <c r="C30" s="259"/>
      <c r="D30" s="259"/>
      <c r="E30" s="259"/>
      <c r="F30" s="259"/>
      <c r="G30" s="259"/>
      <c r="H30" s="259"/>
      <c r="I30" s="259"/>
      <c r="J30" s="259"/>
      <c r="K30" s="259"/>
      <c r="L30" s="259"/>
      <c r="M30" s="259"/>
      <c r="N30" s="259"/>
      <c r="O30" s="259"/>
      <c r="P30" s="259"/>
      <c r="Q30" s="259"/>
      <c r="R30" s="259"/>
      <c r="S30" s="259"/>
      <c r="T30" s="259"/>
      <c r="U30" s="259"/>
      <c r="V30" s="259"/>
      <c r="W30" s="260"/>
    </row>
    <row r="31" spans="2:27" ht="15" customHeight="1" thickBot="1" x14ac:dyDescent="0.25">
      <c r="B31" s="261"/>
      <c r="C31" s="262"/>
      <c r="D31" s="262"/>
      <c r="E31" s="262"/>
      <c r="F31" s="262"/>
      <c r="G31" s="262"/>
      <c r="H31" s="262"/>
      <c r="I31" s="262"/>
      <c r="J31" s="262"/>
      <c r="K31" s="262"/>
      <c r="L31" s="262"/>
      <c r="M31" s="262"/>
      <c r="N31" s="262"/>
      <c r="O31" s="262"/>
      <c r="P31" s="262"/>
      <c r="Q31" s="262"/>
      <c r="R31" s="262"/>
      <c r="S31" s="262"/>
      <c r="T31" s="262"/>
      <c r="U31" s="262"/>
      <c r="V31" s="262"/>
      <c r="W31" s="263"/>
    </row>
    <row r="32" spans="2:27" ht="27.75" customHeight="1" thickTop="1" x14ac:dyDescent="0.2">
      <c r="B32" s="258" t="s">
        <v>2656</v>
      </c>
      <c r="C32" s="259"/>
      <c r="D32" s="259"/>
      <c r="E32" s="259"/>
      <c r="F32" s="259"/>
      <c r="G32" s="259"/>
      <c r="H32" s="259"/>
      <c r="I32" s="259"/>
      <c r="J32" s="259"/>
      <c r="K32" s="259"/>
      <c r="L32" s="259"/>
      <c r="M32" s="259"/>
      <c r="N32" s="259"/>
      <c r="O32" s="259"/>
      <c r="P32" s="259"/>
      <c r="Q32" s="259"/>
      <c r="R32" s="259"/>
      <c r="S32" s="259"/>
      <c r="T32" s="259"/>
      <c r="U32" s="259"/>
      <c r="V32" s="259"/>
      <c r="W32" s="260"/>
    </row>
    <row r="33" spans="2:23" ht="15.75" thickBot="1" x14ac:dyDescent="0.25">
      <c r="B33" s="264"/>
      <c r="C33" s="265"/>
      <c r="D33" s="265"/>
      <c r="E33" s="265"/>
      <c r="F33" s="265"/>
      <c r="G33" s="265"/>
      <c r="H33" s="265"/>
      <c r="I33" s="265"/>
      <c r="J33" s="265"/>
      <c r="K33" s="265"/>
      <c r="L33" s="265"/>
      <c r="M33" s="265"/>
      <c r="N33" s="265"/>
      <c r="O33" s="265"/>
      <c r="P33" s="265"/>
      <c r="Q33" s="265"/>
      <c r="R33" s="265"/>
      <c r="S33" s="265"/>
      <c r="T33" s="265"/>
      <c r="U33" s="265"/>
      <c r="V33" s="265"/>
      <c r="W33" s="266"/>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31496062992125984" footer="0.31496062992125984"/>
  <pageSetup scale="50" orientation="landscape" r:id="rId1"/>
  <rowBreaks count="1" manualBreakCount="1">
    <brk id="16" min="1" max="22"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1959</v>
      </c>
      <c r="D4" s="209" t="s">
        <v>1958</v>
      </c>
      <c r="E4" s="209"/>
      <c r="F4" s="209"/>
      <c r="G4" s="209"/>
      <c r="H4" s="210"/>
      <c r="J4" s="211" t="s">
        <v>6</v>
      </c>
      <c r="K4" s="209"/>
      <c r="L4" s="64" t="s">
        <v>2017</v>
      </c>
      <c r="M4" s="212" t="s">
        <v>2016</v>
      </c>
      <c r="N4" s="212"/>
      <c r="O4" s="212"/>
      <c r="P4" s="212"/>
      <c r="Q4" s="213"/>
      <c r="R4" s="65"/>
      <c r="S4" s="214" t="s">
        <v>2342</v>
      </c>
      <c r="T4" s="215"/>
      <c r="U4" s="215"/>
      <c r="V4" s="202" t="s">
        <v>2015</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2003</v>
      </c>
      <c r="D6" s="198" t="s">
        <v>2014</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2013</v>
      </c>
      <c r="K8" s="71" t="s">
        <v>2012</v>
      </c>
      <c r="L8" s="71" t="s">
        <v>2011</v>
      </c>
      <c r="M8" s="71" t="s">
        <v>2010</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144.75" customHeight="1" thickTop="1" thickBot="1" x14ac:dyDescent="0.25">
      <c r="B10" s="72" t="s">
        <v>22</v>
      </c>
      <c r="C10" s="202" t="s">
        <v>2009</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2008</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2007</v>
      </c>
      <c r="C21" s="180"/>
      <c r="D21" s="180"/>
      <c r="E21" s="180"/>
      <c r="F21" s="180"/>
      <c r="G21" s="180"/>
      <c r="H21" s="180"/>
      <c r="I21" s="180"/>
      <c r="J21" s="180"/>
      <c r="K21" s="180"/>
      <c r="L21" s="180"/>
      <c r="M21" s="181" t="s">
        <v>2003</v>
      </c>
      <c r="N21" s="181"/>
      <c r="O21" s="181" t="s">
        <v>49</v>
      </c>
      <c r="P21" s="181"/>
      <c r="Q21" s="181" t="s">
        <v>50</v>
      </c>
      <c r="R21" s="181"/>
      <c r="S21" s="79" t="s">
        <v>1826</v>
      </c>
      <c r="T21" s="79" t="s">
        <v>2006</v>
      </c>
      <c r="U21" s="79" t="s">
        <v>2005</v>
      </c>
      <c r="V21" s="79">
        <f>+IF(ISERR(U21/T21*100),"N/A",ROUND(U21/T21*100,2))</f>
        <v>133.13999999999999</v>
      </c>
      <c r="W21" s="80">
        <f>+IF(ISERR(U21/S21*100),"N/A",ROUND(U21/S21*100,2))</f>
        <v>46.26</v>
      </c>
    </row>
    <row r="22" spans="2:27" ht="56.25" customHeight="1" thickBot="1" x14ac:dyDescent="0.25">
      <c r="B22" s="179" t="s">
        <v>2004</v>
      </c>
      <c r="C22" s="180"/>
      <c r="D22" s="180"/>
      <c r="E22" s="180"/>
      <c r="F22" s="180"/>
      <c r="G22" s="180"/>
      <c r="H22" s="180"/>
      <c r="I22" s="180"/>
      <c r="J22" s="180"/>
      <c r="K22" s="180"/>
      <c r="L22" s="180"/>
      <c r="M22" s="181" t="s">
        <v>2003</v>
      </c>
      <c r="N22" s="181"/>
      <c r="O22" s="181" t="s">
        <v>49</v>
      </c>
      <c r="P22" s="181"/>
      <c r="Q22" s="181" t="s">
        <v>50</v>
      </c>
      <c r="R22" s="181"/>
      <c r="S22" s="79" t="s">
        <v>51</v>
      </c>
      <c r="T22" s="79" t="s">
        <v>1033</v>
      </c>
      <c r="U22" s="79" t="s">
        <v>2002</v>
      </c>
      <c r="V22" s="79">
        <f>+IF(ISERR(U22/T22*100),"N/A",ROUND(U22/T22*100,2))</f>
        <v>132.03</v>
      </c>
      <c r="W22" s="80">
        <f>+IF(ISERR(U22/S22*100),"N/A",ROUND(U22/S22*100,2))</f>
        <v>18.88</v>
      </c>
    </row>
    <row r="23" spans="2:27" ht="21.75" customHeight="1" thickTop="1" thickBot="1" x14ac:dyDescent="0.25">
      <c r="B23" s="59" t="s">
        <v>60</v>
      </c>
      <c r="C23" s="60"/>
      <c r="D23" s="60"/>
      <c r="E23" s="60"/>
      <c r="F23" s="60"/>
      <c r="G23" s="60"/>
      <c r="H23" s="61"/>
      <c r="I23" s="61"/>
      <c r="J23" s="61"/>
      <c r="K23" s="61"/>
      <c r="L23" s="61"/>
      <c r="M23" s="61"/>
      <c r="N23" s="61"/>
      <c r="O23" s="61"/>
      <c r="P23" s="61"/>
      <c r="Q23" s="61"/>
      <c r="R23" s="61"/>
      <c r="S23" s="61"/>
      <c r="T23" s="61"/>
      <c r="U23" s="61"/>
      <c r="V23" s="61"/>
      <c r="W23" s="62"/>
      <c r="X23" s="70"/>
    </row>
    <row r="24" spans="2:27" ht="29.25" customHeight="1" thickTop="1" thickBot="1" x14ac:dyDescent="0.25">
      <c r="B24" s="163" t="s">
        <v>2650</v>
      </c>
      <c r="C24" s="164"/>
      <c r="D24" s="164"/>
      <c r="E24" s="164"/>
      <c r="F24" s="164"/>
      <c r="G24" s="164"/>
      <c r="H24" s="164"/>
      <c r="I24" s="164"/>
      <c r="J24" s="164"/>
      <c r="K24" s="164"/>
      <c r="L24" s="164"/>
      <c r="M24" s="164"/>
      <c r="N24" s="164"/>
      <c r="O24" s="164"/>
      <c r="P24" s="164"/>
      <c r="Q24" s="165"/>
      <c r="R24" s="81" t="s">
        <v>42</v>
      </c>
      <c r="S24" s="169" t="s">
        <v>43</v>
      </c>
      <c r="T24" s="169"/>
      <c r="U24" s="82" t="s">
        <v>61</v>
      </c>
      <c r="V24" s="170" t="s">
        <v>62</v>
      </c>
      <c r="W24" s="171"/>
    </row>
    <row r="25" spans="2:27" ht="30.75" customHeight="1" thickBot="1" x14ac:dyDescent="0.25">
      <c r="B25" s="166"/>
      <c r="C25" s="167"/>
      <c r="D25" s="167"/>
      <c r="E25" s="167"/>
      <c r="F25" s="167"/>
      <c r="G25" s="167"/>
      <c r="H25" s="167"/>
      <c r="I25" s="167"/>
      <c r="J25" s="167"/>
      <c r="K25" s="167"/>
      <c r="L25" s="167"/>
      <c r="M25" s="167"/>
      <c r="N25" s="167"/>
      <c r="O25" s="167"/>
      <c r="P25" s="167"/>
      <c r="Q25" s="168"/>
      <c r="R25" s="83" t="s">
        <v>63</v>
      </c>
      <c r="S25" s="83" t="s">
        <v>63</v>
      </c>
      <c r="T25" s="83" t="s">
        <v>49</v>
      </c>
      <c r="U25" s="83" t="s">
        <v>63</v>
      </c>
      <c r="V25" s="83" t="s">
        <v>64</v>
      </c>
      <c r="W25" s="84" t="s">
        <v>65</v>
      </c>
      <c r="Y25" s="70"/>
    </row>
    <row r="26" spans="2:27" ht="23.25" customHeight="1" thickBot="1" x14ac:dyDescent="0.25">
      <c r="B26" s="172" t="s">
        <v>66</v>
      </c>
      <c r="C26" s="173"/>
      <c r="D26" s="173"/>
      <c r="E26" s="85" t="s">
        <v>2000</v>
      </c>
      <c r="F26" s="85"/>
      <c r="G26" s="85"/>
      <c r="H26" s="86"/>
      <c r="I26" s="86"/>
      <c r="J26" s="86"/>
      <c r="K26" s="86"/>
      <c r="L26" s="86"/>
      <c r="M26" s="86"/>
      <c r="N26" s="86"/>
      <c r="O26" s="86"/>
      <c r="P26" s="87"/>
      <c r="Q26" s="87"/>
      <c r="R26" s="88" t="s">
        <v>2001</v>
      </c>
      <c r="S26" s="88" t="s">
        <v>10</v>
      </c>
      <c r="T26" s="87"/>
      <c r="U26" s="88" t="s">
        <v>1997</v>
      </c>
      <c r="V26" s="87"/>
      <c r="W26" s="89">
        <f>+IF(ISERR(U26/R26*100),"N/A",ROUND(U26/R26*100,2))</f>
        <v>56.03</v>
      </c>
    </row>
    <row r="27" spans="2:27" ht="26.25" customHeight="1" thickBot="1" x14ac:dyDescent="0.25">
      <c r="B27" s="174" t="s">
        <v>69</v>
      </c>
      <c r="C27" s="175"/>
      <c r="D27" s="175"/>
      <c r="E27" s="90" t="s">
        <v>2000</v>
      </c>
      <c r="F27" s="90"/>
      <c r="G27" s="90"/>
      <c r="H27" s="91"/>
      <c r="I27" s="91"/>
      <c r="J27" s="91"/>
      <c r="K27" s="91"/>
      <c r="L27" s="91"/>
      <c r="M27" s="91"/>
      <c r="N27" s="91"/>
      <c r="O27" s="91"/>
      <c r="P27" s="92"/>
      <c r="Q27" s="92"/>
      <c r="R27" s="93" t="s">
        <v>1999</v>
      </c>
      <c r="S27" s="93" t="s">
        <v>1998</v>
      </c>
      <c r="T27" s="93">
        <f>+IF(ISERR(S27/R27*100),"N/A",ROUND(S27/R27*100,2))</f>
        <v>58.81</v>
      </c>
      <c r="U27" s="93" t="s">
        <v>1997</v>
      </c>
      <c r="V27" s="93">
        <f>+IF(ISERR(U27/S27*100),"N/A",ROUND(U27/S27*100,2))</f>
        <v>99.82</v>
      </c>
      <c r="W27" s="94">
        <f>+IF(ISERR(U27/R27*100),"N/A",ROUND(U27/R27*100,2))</f>
        <v>58.71</v>
      </c>
    </row>
    <row r="28" spans="2:27" ht="22.5" customHeight="1" thickTop="1" thickBot="1" x14ac:dyDescent="0.25">
      <c r="B28" s="59" t="s">
        <v>71</v>
      </c>
      <c r="C28" s="60"/>
      <c r="D28" s="60"/>
      <c r="E28" s="60"/>
      <c r="F28" s="60"/>
      <c r="G28" s="60"/>
      <c r="H28" s="61"/>
      <c r="I28" s="61"/>
      <c r="J28" s="61"/>
      <c r="K28" s="61"/>
      <c r="L28" s="61"/>
      <c r="M28" s="61"/>
      <c r="N28" s="61"/>
      <c r="O28" s="61"/>
      <c r="P28" s="61"/>
      <c r="Q28" s="61"/>
      <c r="R28" s="61"/>
      <c r="S28" s="61"/>
      <c r="T28" s="61"/>
      <c r="U28" s="61"/>
      <c r="V28" s="61"/>
      <c r="W28" s="62"/>
    </row>
    <row r="29" spans="2:27" ht="37.5" customHeight="1" thickTop="1" x14ac:dyDescent="0.2">
      <c r="B29" s="157" t="s">
        <v>2396</v>
      </c>
      <c r="C29" s="158"/>
      <c r="D29" s="158"/>
      <c r="E29" s="158"/>
      <c r="F29" s="158"/>
      <c r="G29" s="158"/>
      <c r="H29" s="158"/>
      <c r="I29" s="158"/>
      <c r="J29" s="158"/>
      <c r="K29" s="158"/>
      <c r="L29" s="158"/>
      <c r="M29" s="158"/>
      <c r="N29" s="158"/>
      <c r="O29" s="158"/>
      <c r="P29" s="158"/>
      <c r="Q29" s="158"/>
      <c r="R29" s="158"/>
      <c r="S29" s="158"/>
      <c r="T29" s="158"/>
      <c r="U29" s="158"/>
      <c r="V29" s="158"/>
      <c r="W29" s="159"/>
    </row>
    <row r="30" spans="2:27" ht="134.25" customHeight="1" thickBot="1" x14ac:dyDescent="0.25">
      <c r="B30" s="176"/>
      <c r="C30" s="177"/>
      <c r="D30" s="177"/>
      <c r="E30" s="177"/>
      <c r="F30" s="177"/>
      <c r="G30" s="177"/>
      <c r="H30" s="177"/>
      <c r="I30" s="177"/>
      <c r="J30" s="177"/>
      <c r="K30" s="177"/>
      <c r="L30" s="177"/>
      <c r="M30" s="177"/>
      <c r="N30" s="177"/>
      <c r="O30" s="177"/>
      <c r="P30" s="177"/>
      <c r="Q30" s="177"/>
      <c r="R30" s="177"/>
      <c r="S30" s="177"/>
      <c r="T30" s="177"/>
      <c r="U30" s="177"/>
      <c r="V30" s="177"/>
      <c r="W30" s="178"/>
    </row>
    <row r="31" spans="2:27" ht="37.5" customHeight="1" thickTop="1" x14ac:dyDescent="0.2">
      <c r="B31" s="157" t="s">
        <v>2397</v>
      </c>
      <c r="C31" s="158"/>
      <c r="D31" s="158"/>
      <c r="E31" s="158"/>
      <c r="F31" s="158"/>
      <c r="G31" s="158"/>
      <c r="H31" s="158"/>
      <c r="I31" s="158"/>
      <c r="J31" s="158"/>
      <c r="K31" s="158"/>
      <c r="L31" s="158"/>
      <c r="M31" s="158"/>
      <c r="N31" s="158"/>
      <c r="O31" s="158"/>
      <c r="P31" s="158"/>
      <c r="Q31" s="158"/>
      <c r="R31" s="158"/>
      <c r="S31" s="158"/>
      <c r="T31" s="158"/>
      <c r="U31" s="158"/>
      <c r="V31" s="158"/>
      <c r="W31" s="159"/>
    </row>
    <row r="32" spans="2:27" ht="48" customHeight="1" thickBot="1" x14ac:dyDescent="0.25">
      <c r="B32" s="176"/>
      <c r="C32" s="177"/>
      <c r="D32" s="177"/>
      <c r="E32" s="177"/>
      <c r="F32" s="177"/>
      <c r="G32" s="177"/>
      <c r="H32" s="177"/>
      <c r="I32" s="177"/>
      <c r="J32" s="177"/>
      <c r="K32" s="177"/>
      <c r="L32" s="177"/>
      <c r="M32" s="177"/>
      <c r="N32" s="177"/>
      <c r="O32" s="177"/>
      <c r="P32" s="177"/>
      <c r="Q32" s="177"/>
      <c r="R32" s="177"/>
      <c r="S32" s="177"/>
      <c r="T32" s="177"/>
      <c r="U32" s="177"/>
      <c r="V32" s="177"/>
      <c r="W32" s="178"/>
    </row>
    <row r="33" spans="2:23" ht="37.5" customHeight="1" thickTop="1" x14ac:dyDescent="0.2">
      <c r="B33" s="157" t="s">
        <v>2398</v>
      </c>
      <c r="C33" s="158"/>
      <c r="D33" s="158"/>
      <c r="E33" s="158"/>
      <c r="F33" s="158"/>
      <c r="G33" s="158"/>
      <c r="H33" s="158"/>
      <c r="I33" s="158"/>
      <c r="J33" s="158"/>
      <c r="K33" s="158"/>
      <c r="L33" s="158"/>
      <c r="M33" s="158"/>
      <c r="N33" s="158"/>
      <c r="O33" s="158"/>
      <c r="P33" s="158"/>
      <c r="Q33" s="158"/>
      <c r="R33" s="158"/>
      <c r="S33" s="158"/>
      <c r="T33" s="158"/>
      <c r="U33" s="158"/>
      <c r="V33" s="158"/>
      <c r="W33" s="159"/>
    </row>
    <row r="34" spans="2:23" ht="81" customHeight="1" thickBot="1" x14ac:dyDescent="0.25">
      <c r="B34" s="160"/>
      <c r="C34" s="161"/>
      <c r="D34" s="161"/>
      <c r="E34" s="161"/>
      <c r="F34" s="161"/>
      <c r="G34" s="161"/>
      <c r="H34" s="161"/>
      <c r="I34" s="161"/>
      <c r="J34" s="161"/>
      <c r="K34" s="161"/>
      <c r="L34" s="161"/>
      <c r="M34" s="161"/>
      <c r="N34" s="161"/>
      <c r="O34" s="161"/>
      <c r="P34" s="161"/>
      <c r="Q34" s="161"/>
      <c r="R34" s="161"/>
      <c r="S34" s="161"/>
      <c r="T34" s="161"/>
      <c r="U34" s="161"/>
      <c r="V34" s="161"/>
      <c r="W34" s="162"/>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topLeftCell="A34"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2043</v>
      </c>
      <c r="D4" s="209" t="s">
        <v>2042</v>
      </c>
      <c r="E4" s="209"/>
      <c r="F4" s="209"/>
      <c r="G4" s="209"/>
      <c r="H4" s="210"/>
      <c r="J4" s="211" t="s">
        <v>6</v>
      </c>
      <c r="K4" s="209"/>
      <c r="L4" s="64" t="s">
        <v>2041</v>
      </c>
      <c r="M4" s="212" t="s">
        <v>2040</v>
      </c>
      <c r="N4" s="212"/>
      <c r="O4" s="212"/>
      <c r="P4" s="212"/>
      <c r="Q4" s="213"/>
      <c r="R4" s="65"/>
      <c r="S4" s="214" t="s">
        <v>2342</v>
      </c>
      <c r="T4" s="215"/>
      <c r="U4" s="215"/>
      <c r="V4" s="202" t="s">
        <v>2039</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2026</v>
      </c>
      <c r="D6" s="198" t="s">
        <v>2038</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1530</v>
      </c>
      <c r="D7" s="200" t="s">
        <v>2037</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2036</v>
      </c>
      <c r="K8" s="71" t="s">
        <v>2035</v>
      </c>
      <c r="L8" s="71" t="s">
        <v>2034</v>
      </c>
      <c r="M8" s="71" t="s">
        <v>2033</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349.5" customHeight="1" thickTop="1" thickBot="1" x14ac:dyDescent="0.25">
      <c r="B10" s="72" t="s">
        <v>22</v>
      </c>
      <c r="C10" s="202" t="s">
        <v>2032</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2031</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2030</v>
      </c>
      <c r="C21" s="180"/>
      <c r="D21" s="180"/>
      <c r="E21" s="180"/>
      <c r="F21" s="180"/>
      <c r="G21" s="180"/>
      <c r="H21" s="180"/>
      <c r="I21" s="180"/>
      <c r="J21" s="180"/>
      <c r="K21" s="180"/>
      <c r="L21" s="180"/>
      <c r="M21" s="181" t="s">
        <v>1530</v>
      </c>
      <c r="N21" s="181"/>
      <c r="O21" s="181" t="s">
        <v>49</v>
      </c>
      <c r="P21" s="181"/>
      <c r="Q21" s="181" t="s">
        <v>50</v>
      </c>
      <c r="R21" s="181"/>
      <c r="S21" s="79" t="s">
        <v>51</v>
      </c>
      <c r="T21" s="79" t="s">
        <v>2029</v>
      </c>
      <c r="U21" s="79" t="s">
        <v>2028</v>
      </c>
      <c r="V21" s="79">
        <f>+IF(ISERR(U21/T21*100),"N/A",ROUND(U21/T21*100,2))</f>
        <v>62.8</v>
      </c>
      <c r="W21" s="80">
        <f>+IF(ISERR(U21/S21*100),"N/A",ROUND(U21/S21*100,2))</f>
        <v>28.38</v>
      </c>
    </row>
    <row r="22" spans="2:27" ht="56.25" customHeight="1" thickBot="1" x14ac:dyDescent="0.25">
      <c r="B22" s="179" t="s">
        <v>2027</v>
      </c>
      <c r="C22" s="180"/>
      <c r="D22" s="180"/>
      <c r="E22" s="180"/>
      <c r="F22" s="180"/>
      <c r="G22" s="180"/>
      <c r="H22" s="180"/>
      <c r="I22" s="180"/>
      <c r="J22" s="180"/>
      <c r="K22" s="180"/>
      <c r="L22" s="180"/>
      <c r="M22" s="181" t="s">
        <v>2026</v>
      </c>
      <c r="N22" s="181"/>
      <c r="O22" s="181" t="s">
        <v>49</v>
      </c>
      <c r="P22" s="181"/>
      <c r="Q22" s="181" t="s">
        <v>50</v>
      </c>
      <c r="R22" s="181"/>
      <c r="S22" s="79" t="s">
        <v>464</v>
      </c>
      <c r="T22" s="79" t="s">
        <v>464</v>
      </c>
      <c r="U22" s="79" t="s">
        <v>463</v>
      </c>
      <c r="V22" s="79">
        <f>+IF(ISERR(U22/T22*100),"N/A",ROUND(U22/T22*100,2))</f>
        <v>96.08</v>
      </c>
      <c r="W22" s="80">
        <f>+IF(ISERR(U22/S22*100),"N/A",ROUND(U22/S22*100,2))</f>
        <v>96.08</v>
      </c>
    </row>
    <row r="23" spans="2:27" ht="21.75" customHeight="1" thickTop="1" thickBot="1" x14ac:dyDescent="0.25">
      <c r="B23" s="59" t="s">
        <v>60</v>
      </c>
      <c r="C23" s="60"/>
      <c r="D23" s="60"/>
      <c r="E23" s="60"/>
      <c r="F23" s="60"/>
      <c r="G23" s="60"/>
      <c r="H23" s="61"/>
      <c r="I23" s="61"/>
      <c r="J23" s="61"/>
      <c r="K23" s="61"/>
      <c r="L23" s="61"/>
      <c r="M23" s="61"/>
      <c r="N23" s="61"/>
      <c r="O23" s="61"/>
      <c r="P23" s="61"/>
      <c r="Q23" s="61"/>
      <c r="R23" s="61"/>
      <c r="S23" s="61"/>
      <c r="T23" s="61"/>
      <c r="U23" s="61"/>
      <c r="V23" s="61"/>
      <c r="W23" s="62"/>
      <c r="X23" s="70"/>
    </row>
    <row r="24" spans="2:27" ht="29.25" customHeight="1" thickTop="1" thickBot="1" x14ac:dyDescent="0.25">
      <c r="B24" s="163" t="s">
        <v>2650</v>
      </c>
      <c r="C24" s="164"/>
      <c r="D24" s="164"/>
      <c r="E24" s="164"/>
      <c r="F24" s="164"/>
      <c r="G24" s="164"/>
      <c r="H24" s="164"/>
      <c r="I24" s="164"/>
      <c r="J24" s="164"/>
      <c r="K24" s="164"/>
      <c r="L24" s="164"/>
      <c r="M24" s="164"/>
      <c r="N24" s="164"/>
      <c r="O24" s="164"/>
      <c r="P24" s="164"/>
      <c r="Q24" s="165"/>
      <c r="R24" s="81" t="s">
        <v>42</v>
      </c>
      <c r="S24" s="169" t="s">
        <v>43</v>
      </c>
      <c r="T24" s="169"/>
      <c r="U24" s="82" t="s">
        <v>61</v>
      </c>
      <c r="V24" s="170" t="s">
        <v>62</v>
      </c>
      <c r="W24" s="171"/>
    </row>
    <row r="25" spans="2:27" ht="30.75" customHeight="1" thickBot="1" x14ac:dyDescent="0.25">
      <c r="B25" s="166"/>
      <c r="C25" s="167"/>
      <c r="D25" s="167"/>
      <c r="E25" s="167"/>
      <c r="F25" s="167"/>
      <c r="G25" s="167"/>
      <c r="H25" s="167"/>
      <c r="I25" s="167"/>
      <c r="J25" s="167"/>
      <c r="K25" s="167"/>
      <c r="L25" s="167"/>
      <c r="M25" s="167"/>
      <c r="N25" s="167"/>
      <c r="O25" s="167"/>
      <c r="P25" s="167"/>
      <c r="Q25" s="168"/>
      <c r="R25" s="83" t="s">
        <v>63</v>
      </c>
      <c r="S25" s="83" t="s">
        <v>63</v>
      </c>
      <c r="T25" s="83" t="s">
        <v>49</v>
      </c>
      <c r="U25" s="83" t="s">
        <v>63</v>
      </c>
      <c r="V25" s="83" t="s">
        <v>64</v>
      </c>
      <c r="W25" s="84" t="s">
        <v>65</v>
      </c>
      <c r="Y25" s="70"/>
    </row>
    <row r="26" spans="2:27" ht="23.25" customHeight="1" thickBot="1" x14ac:dyDescent="0.25">
      <c r="B26" s="172" t="s">
        <v>66</v>
      </c>
      <c r="C26" s="173"/>
      <c r="D26" s="173"/>
      <c r="E26" s="85" t="s">
        <v>1529</v>
      </c>
      <c r="F26" s="85"/>
      <c r="G26" s="85"/>
      <c r="H26" s="86"/>
      <c r="I26" s="86"/>
      <c r="J26" s="86"/>
      <c r="K26" s="86"/>
      <c r="L26" s="86"/>
      <c r="M26" s="86"/>
      <c r="N26" s="86"/>
      <c r="O26" s="86"/>
      <c r="P26" s="87"/>
      <c r="Q26" s="87"/>
      <c r="R26" s="88" t="s">
        <v>2025</v>
      </c>
      <c r="S26" s="88" t="s">
        <v>10</v>
      </c>
      <c r="T26" s="87"/>
      <c r="U26" s="88" t="s">
        <v>2022</v>
      </c>
      <c r="V26" s="87"/>
      <c r="W26" s="89">
        <f>+IF(ISERR(U26/R26*100),"N/A",ROUND(U26/R26*100,2))</f>
        <v>33.72</v>
      </c>
    </row>
    <row r="27" spans="2:27" ht="26.25" customHeight="1" x14ac:dyDescent="0.2">
      <c r="B27" s="174" t="s">
        <v>69</v>
      </c>
      <c r="C27" s="175"/>
      <c r="D27" s="175"/>
      <c r="E27" s="90" t="s">
        <v>1529</v>
      </c>
      <c r="F27" s="90"/>
      <c r="G27" s="90"/>
      <c r="H27" s="91"/>
      <c r="I27" s="91"/>
      <c r="J27" s="91"/>
      <c r="K27" s="91"/>
      <c r="L27" s="91"/>
      <c r="M27" s="91"/>
      <c r="N27" s="91"/>
      <c r="O27" s="91"/>
      <c r="P27" s="92"/>
      <c r="Q27" s="92"/>
      <c r="R27" s="93" t="s">
        <v>2024</v>
      </c>
      <c r="S27" s="93" t="s">
        <v>2023</v>
      </c>
      <c r="T27" s="93">
        <f>+IF(ISERR(S27/R27*100),"N/A",ROUND(S27/R27*100,2))</f>
        <v>42.47</v>
      </c>
      <c r="U27" s="93" t="s">
        <v>2022</v>
      </c>
      <c r="V27" s="93">
        <f>+IF(ISERR(U27/S27*100),"N/A",ROUND(U27/S27*100,2))</f>
        <v>96.82</v>
      </c>
      <c r="W27" s="94">
        <f>+IF(ISERR(U27/R27*100),"N/A",ROUND(U27/R27*100,2))</f>
        <v>41.12</v>
      </c>
    </row>
    <row r="28" spans="2:27" ht="23.25" customHeight="1" thickBot="1" x14ac:dyDescent="0.25">
      <c r="B28" s="172" t="s">
        <v>66</v>
      </c>
      <c r="C28" s="173"/>
      <c r="D28" s="173"/>
      <c r="E28" s="85" t="s">
        <v>2020</v>
      </c>
      <c r="F28" s="85"/>
      <c r="G28" s="85"/>
      <c r="H28" s="86"/>
      <c r="I28" s="86"/>
      <c r="J28" s="86"/>
      <c r="K28" s="86"/>
      <c r="L28" s="86"/>
      <c r="M28" s="86"/>
      <c r="N28" s="86"/>
      <c r="O28" s="86"/>
      <c r="P28" s="87"/>
      <c r="Q28" s="87"/>
      <c r="R28" s="88" t="s">
        <v>2021</v>
      </c>
      <c r="S28" s="88" t="s">
        <v>10</v>
      </c>
      <c r="T28" s="87"/>
      <c r="U28" s="88" t="s">
        <v>635</v>
      </c>
      <c r="V28" s="87"/>
      <c r="W28" s="89">
        <f>+IF(ISERR(U28/R28*100),"N/A",ROUND(U28/R28*100,2))</f>
        <v>39.74</v>
      </c>
    </row>
    <row r="29" spans="2:27" ht="26.25" customHeight="1" thickBot="1" x14ac:dyDescent="0.25">
      <c r="B29" s="174" t="s">
        <v>69</v>
      </c>
      <c r="C29" s="175"/>
      <c r="D29" s="175"/>
      <c r="E29" s="90" t="s">
        <v>2020</v>
      </c>
      <c r="F29" s="90"/>
      <c r="G29" s="90"/>
      <c r="H29" s="91"/>
      <c r="I29" s="91"/>
      <c r="J29" s="91"/>
      <c r="K29" s="91"/>
      <c r="L29" s="91"/>
      <c r="M29" s="91"/>
      <c r="N29" s="91"/>
      <c r="O29" s="91"/>
      <c r="P29" s="92"/>
      <c r="Q29" s="92"/>
      <c r="R29" s="93" t="s">
        <v>2019</v>
      </c>
      <c r="S29" s="93" t="s">
        <v>2018</v>
      </c>
      <c r="T29" s="93">
        <f>+IF(ISERR(S29/R29*100),"N/A",ROUND(S29/R29*100,2))</f>
        <v>40.14</v>
      </c>
      <c r="U29" s="93" t="s">
        <v>635</v>
      </c>
      <c r="V29" s="93">
        <f>+IF(ISERR(U29/S29*100),"N/A",ROUND(U29/S29*100,2))</f>
        <v>95.65</v>
      </c>
      <c r="W29" s="94">
        <f>+IF(ISERR(U29/R29*100),"N/A",ROUND(U29/R29*100,2))</f>
        <v>38.4</v>
      </c>
    </row>
    <row r="30" spans="2:27" ht="22.5" customHeight="1" thickTop="1" thickBot="1" x14ac:dyDescent="0.25">
      <c r="B30" s="59" t="s">
        <v>71</v>
      </c>
      <c r="C30" s="60"/>
      <c r="D30" s="60"/>
      <c r="E30" s="60"/>
      <c r="F30" s="60"/>
      <c r="G30" s="60"/>
      <c r="H30" s="61"/>
      <c r="I30" s="61"/>
      <c r="J30" s="61"/>
      <c r="K30" s="61"/>
      <c r="L30" s="61"/>
      <c r="M30" s="61"/>
      <c r="N30" s="61"/>
      <c r="O30" s="61"/>
      <c r="P30" s="61"/>
      <c r="Q30" s="61"/>
      <c r="R30" s="61"/>
      <c r="S30" s="61"/>
      <c r="T30" s="61"/>
      <c r="U30" s="61"/>
      <c r="V30" s="61"/>
      <c r="W30" s="62"/>
    </row>
    <row r="31" spans="2:27" ht="37.5" customHeight="1" thickTop="1" x14ac:dyDescent="0.2">
      <c r="B31" s="157" t="s">
        <v>2393</v>
      </c>
      <c r="C31" s="158"/>
      <c r="D31" s="158"/>
      <c r="E31" s="158"/>
      <c r="F31" s="158"/>
      <c r="G31" s="158"/>
      <c r="H31" s="158"/>
      <c r="I31" s="158"/>
      <c r="J31" s="158"/>
      <c r="K31" s="158"/>
      <c r="L31" s="158"/>
      <c r="M31" s="158"/>
      <c r="N31" s="158"/>
      <c r="O31" s="158"/>
      <c r="P31" s="158"/>
      <c r="Q31" s="158"/>
      <c r="R31" s="158"/>
      <c r="S31" s="158"/>
      <c r="T31" s="158"/>
      <c r="U31" s="158"/>
      <c r="V31" s="158"/>
      <c r="W31" s="159"/>
    </row>
    <row r="32" spans="2:27" ht="71.25" customHeight="1" thickBot="1" x14ac:dyDescent="0.25">
      <c r="B32" s="176"/>
      <c r="C32" s="177"/>
      <c r="D32" s="177"/>
      <c r="E32" s="177"/>
      <c r="F32" s="177"/>
      <c r="G32" s="177"/>
      <c r="H32" s="177"/>
      <c r="I32" s="177"/>
      <c r="J32" s="177"/>
      <c r="K32" s="177"/>
      <c r="L32" s="177"/>
      <c r="M32" s="177"/>
      <c r="N32" s="177"/>
      <c r="O32" s="177"/>
      <c r="P32" s="177"/>
      <c r="Q32" s="177"/>
      <c r="R32" s="177"/>
      <c r="S32" s="177"/>
      <c r="T32" s="177"/>
      <c r="U32" s="177"/>
      <c r="V32" s="177"/>
      <c r="W32" s="178"/>
    </row>
    <row r="33" spans="2:23" ht="37.5" customHeight="1" thickTop="1" x14ac:dyDescent="0.2">
      <c r="B33" s="157" t="s">
        <v>2394</v>
      </c>
      <c r="C33" s="158"/>
      <c r="D33" s="158"/>
      <c r="E33" s="158"/>
      <c r="F33" s="158"/>
      <c r="G33" s="158"/>
      <c r="H33" s="158"/>
      <c r="I33" s="158"/>
      <c r="J33" s="158"/>
      <c r="K33" s="158"/>
      <c r="L33" s="158"/>
      <c r="M33" s="158"/>
      <c r="N33" s="158"/>
      <c r="O33" s="158"/>
      <c r="P33" s="158"/>
      <c r="Q33" s="158"/>
      <c r="R33" s="158"/>
      <c r="S33" s="158"/>
      <c r="T33" s="158"/>
      <c r="U33" s="158"/>
      <c r="V33" s="158"/>
      <c r="W33" s="159"/>
    </row>
    <row r="34" spans="2:23" ht="139.5" customHeight="1" thickBot="1" x14ac:dyDescent="0.25">
      <c r="B34" s="176"/>
      <c r="C34" s="177"/>
      <c r="D34" s="177"/>
      <c r="E34" s="177"/>
      <c r="F34" s="177"/>
      <c r="G34" s="177"/>
      <c r="H34" s="177"/>
      <c r="I34" s="177"/>
      <c r="J34" s="177"/>
      <c r="K34" s="177"/>
      <c r="L34" s="177"/>
      <c r="M34" s="177"/>
      <c r="N34" s="177"/>
      <c r="O34" s="177"/>
      <c r="P34" s="177"/>
      <c r="Q34" s="177"/>
      <c r="R34" s="177"/>
      <c r="S34" s="177"/>
      <c r="T34" s="177"/>
      <c r="U34" s="177"/>
      <c r="V34" s="177"/>
      <c r="W34" s="178"/>
    </row>
    <row r="35" spans="2:23" ht="37.5" customHeight="1" thickTop="1" x14ac:dyDescent="0.2">
      <c r="B35" s="157" t="s">
        <v>2395</v>
      </c>
      <c r="C35" s="158"/>
      <c r="D35" s="158"/>
      <c r="E35" s="158"/>
      <c r="F35" s="158"/>
      <c r="G35" s="158"/>
      <c r="H35" s="158"/>
      <c r="I35" s="158"/>
      <c r="J35" s="158"/>
      <c r="K35" s="158"/>
      <c r="L35" s="158"/>
      <c r="M35" s="158"/>
      <c r="N35" s="158"/>
      <c r="O35" s="158"/>
      <c r="P35" s="158"/>
      <c r="Q35" s="158"/>
      <c r="R35" s="158"/>
      <c r="S35" s="158"/>
      <c r="T35" s="158"/>
      <c r="U35" s="158"/>
      <c r="V35" s="158"/>
      <c r="W35" s="159"/>
    </row>
    <row r="36" spans="2:23" ht="138" customHeight="1" thickBot="1" x14ac:dyDescent="0.25">
      <c r="B36" s="160"/>
      <c r="C36" s="161"/>
      <c r="D36" s="161"/>
      <c r="E36" s="161"/>
      <c r="F36" s="161"/>
      <c r="G36" s="161"/>
      <c r="H36" s="161"/>
      <c r="I36" s="161"/>
      <c r="J36" s="161"/>
      <c r="K36" s="161"/>
      <c r="L36" s="161"/>
      <c r="M36" s="161"/>
      <c r="N36" s="161"/>
      <c r="O36" s="161"/>
      <c r="P36" s="161"/>
      <c r="Q36" s="161"/>
      <c r="R36" s="161"/>
      <c r="S36" s="161"/>
      <c r="T36" s="161"/>
      <c r="U36" s="161"/>
      <c r="V36" s="161"/>
      <c r="W36" s="162"/>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5" min="1" max="22" man="1"/>
    <brk id="32" min="1" max="22"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2043</v>
      </c>
      <c r="D4" s="209" t="s">
        <v>2042</v>
      </c>
      <c r="E4" s="209"/>
      <c r="F4" s="209"/>
      <c r="G4" s="209"/>
      <c r="H4" s="210"/>
      <c r="J4" s="211" t="s">
        <v>6</v>
      </c>
      <c r="K4" s="209"/>
      <c r="L4" s="64" t="s">
        <v>2056</v>
      </c>
      <c r="M4" s="212" t="s">
        <v>2055</v>
      </c>
      <c r="N4" s="212"/>
      <c r="O4" s="212"/>
      <c r="P4" s="212"/>
      <c r="Q4" s="213"/>
      <c r="R4" s="65"/>
      <c r="S4" s="214" t="s">
        <v>2342</v>
      </c>
      <c r="T4" s="215"/>
      <c r="U4" s="215"/>
      <c r="V4" s="202" t="s">
        <v>2054</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1530</v>
      </c>
      <c r="D6" s="198" t="s">
        <v>2037</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2053</v>
      </c>
      <c r="K8" s="71" t="s">
        <v>2052</v>
      </c>
      <c r="L8" s="71" t="s">
        <v>2051</v>
      </c>
      <c r="M8" s="71" t="s">
        <v>1383</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102.75" customHeight="1" thickTop="1" thickBot="1" x14ac:dyDescent="0.25">
      <c r="B10" s="72" t="s">
        <v>22</v>
      </c>
      <c r="C10" s="202" t="s">
        <v>2050</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2049</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thickBot="1" x14ac:dyDescent="0.25">
      <c r="B21" s="179" t="s">
        <v>2048</v>
      </c>
      <c r="C21" s="180"/>
      <c r="D21" s="180"/>
      <c r="E21" s="180"/>
      <c r="F21" s="180"/>
      <c r="G21" s="180"/>
      <c r="H21" s="180"/>
      <c r="I21" s="180"/>
      <c r="J21" s="180"/>
      <c r="K21" s="180"/>
      <c r="L21" s="180"/>
      <c r="M21" s="181" t="s">
        <v>1530</v>
      </c>
      <c r="N21" s="181"/>
      <c r="O21" s="181" t="s">
        <v>49</v>
      </c>
      <c r="P21" s="181"/>
      <c r="Q21" s="181" t="s">
        <v>50</v>
      </c>
      <c r="R21" s="181"/>
      <c r="S21" s="79" t="s">
        <v>317</v>
      </c>
      <c r="T21" s="79" t="s">
        <v>2047</v>
      </c>
      <c r="U21" s="79" t="s">
        <v>2046</v>
      </c>
      <c r="V21" s="79">
        <f>+IF(ISERR(U21/T21*100),"N/A",ROUND(U21/T21*100,2))</f>
        <v>119.28</v>
      </c>
      <c r="W21" s="80">
        <f>+IF(ISERR(U21/S21*100),"N/A",ROUND(U21/S21*100,2))</f>
        <v>9.3800000000000008</v>
      </c>
    </row>
    <row r="22" spans="2:27" ht="21.75" customHeight="1" thickTop="1" thickBot="1" x14ac:dyDescent="0.25">
      <c r="B22" s="59" t="s">
        <v>60</v>
      </c>
      <c r="C22" s="60"/>
      <c r="D22" s="60"/>
      <c r="E22" s="60"/>
      <c r="F22" s="60"/>
      <c r="G22" s="60"/>
      <c r="H22" s="61"/>
      <c r="I22" s="61"/>
      <c r="J22" s="61"/>
      <c r="K22" s="61"/>
      <c r="L22" s="61"/>
      <c r="M22" s="61"/>
      <c r="N22" s="61"/>
      <c r="O22" s="61"/>
      <c r="P22" s="61"/>
      <c r="Q22" s="61"/>
      <c r="R22" s="61"/>
      <c r="S22" s="61"/>
      <c r="T22" s="61"/>
      <c r="U22" s="61"/>
      <c r="V22" s="61"/>
      <c r="W22" s="62"/>
      <c r="X22" s="70"/>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81" t="s">
        <v>42</v>
      </c>
      <c r="S23" s="169" t="s">
        <v>43</v>
      </c>
      <c r="T23" s="169"/>
      <c r="U23" s="82" t="s">
        <v>61</v>
      </c>
      <c r="V23" s="170" t="s">
        <v>62</v>
      </c>
      <c r="W23" s="171"/>
    </row>
    <row r="24" spans="2:27" ht="30.75" customHeight="1" thickBot="1" x14ac:dyDescent="0.25">
      <c r="B24" s="166"/>
      <c r="C24" s="167"/>
      <c r="D24" s="167"/>
      <c r="E24" s="167"/>
      <c r="F24" s="167"/>
      <c r="G24" s="167"/>
      <c r="H24" s="167"/>
      <c r="I24" s="167"/>
      <c r="J24" s="167"/>
      <c r="K24" s="167"/>
      <c r="L24" s="167"/>
      <c r="M24" s="167"/>
      <c r="N24" s="167"/>
      <c r="O24" s="167"/>
      <c r="P24" s="167"/>
      <c r="Q24" s="168"/>
      <c r="R24" s="83" t="s">
        <v>63</v>
      </c>
      <c r="S24" s="83" t="s">
        <v>63</v>
      </c>
      <c r="T24" s="83" t="s">
        <v>49</v>
      </c>
      <c r="U24" s="83" t="s">
        <v>63</v>
      </c>
      <c r="V24" s="83" t="s">
        <v>64</v>
      </c>
      <c r="W24" s="84" t="s">
        <v>65</v>
      </c>
      <c r="Y24" s="70"/>
    </row>
    <row r="25" spans="2:27" ht="23.25" customHeight="1" thickBot="1" x14ac:dyDescent="0.25">
      <c r="B25" s="172" t="s">
        <v>66</v>
      </c>
      <c r="C25" s="173"/>
      <c r="D25" s="173"/>
      <c r="E25" s="85" t="s">
        <v>1529</v>
      </c>
      <c r="F25" s="85"/>
      <c r="G25" s="85"/>
      <c r="H25" s="86"/>
      <c r="I25" s="86"/>
      <c r="J25" s="86"/>
      <c r="K25" s="86"/>
      <c r="L25" s="86"/>
      <c r="M25" s="86"/>
      <c r="N25" s="86"/>
      <c r="O25" s="86"/>
      <c r="P25" s="87"/>
      <c r="Q25" s="87"/>
      <c r="R25" s="88" t="s">
        <v>2045</v>
      </c>
      <c r="S25" s="88" t="s">
        <v>10</v>
      </c>
      <c r="T25" s="87"/>
      <c r="U25" s="88" t="s">
        <v>2044</v>
      </c>
      <c r="V25" s="87"/>
      <c r="W25" s="89">
        <f>+IF(ISERR(U25/R25*100),"N/A",ROUND(U25/R25*100,2))</f>
        <v>4.8099999999999996</v>
      </c>
    </row>
    <row r="26" spans="2:27" ht="26.25" customHeight="1" thickBot="1" x14ac:dyDescent="0.25">
      <c r="B26" s="174" t="s">
        <v>69</v>
      </c>
      <c r="C26" s="175"/>
      <c r="D26" s="175"/>
      <c r="E26" s="90" t="s">
        <v>1529</v>
      </c>
      <c r="F26" s="90"/>
      <c r="G26" s="90"/>
      <c r="H26" s="91"/>
      <c r="I26" s="91"/>
      <c r="J26" s="91"/>
      <c r="K26" s="91"/>
      <c r="L26" s="91"/>
      <c r="M26" s="91"/>
      <c r="N26" s="91"/>
      <c r="O26" s="91"/>
      <c r="P26" s="92"/>
      <c r="Q26" s="92"/>
      <c r="R26" s="93" t="s">
        <v>2045</v>
      </c>
      <c r="S26" s="93" t="s">
        <v>2044</v>
      </c>
      <c r="T26" s="93">
        <f>+IF(ISERR(S26/R26*100),"N/A",ROUND(S26/R26*100,2))</f>
        <v>4.8099999999999996</v>
      </c>
      <c r="U26" s="93" t="s">
        <v>2044</v>
      </c>
      <c r="V26" s="93">
        <f>+IF(ISERR(U26/S26*100),"N/A",ROUND(U26/S26*100,2))</f>
        <v>100</v>
      </c>
      <c r="W26" s="94">
        <f>+IF(ISERR(U26/R26*100),"N/A",ROUND(U26/R26*100,2))</f>
        <v>4.8099999999999996</v>
      </c>
    </row>
    <row r="27" spans="2:27" ht="22.5" customHeight="1" thickTop="1" thickBot="1" x14ac:dyDescent="0.25">
      <c r="B27" s="59" t="s">
        <v>71</v>
      </c>
      <c r="C27" s="60"/>
      <c r="D27" s="60"/>
      <c r="E27" s="60"/>
      <c r="F27" s="60"/>
      <c r="G27" s="60"/>
      <c r="H27" s="61"/>
      <c r="I27" s="61"/>
      <c r="J27" s="61"/>
      <c r="K27" s="61"/>
      <c r="L27" s="61"/>
      <c r="M27" s="61"/>
      <c r="N27" s="61"/>
      <c r="O27" s="61"/>
      <c r="P27" s="61"/>
      <c r="Q27" s="61"/>
      <c r="R27" s="61"/>
      <c r="S27" s="61"/>
      <c r="T27" s="61"/>
      <c r="U27" s="61"/>
      <c r="V27" s="61"/>
      <c r="W27" s="62"/>
    </row>
    <row r="28" spans="2:27" ht="37.5" customHeight="1" thickTop="1" x14ac:dyDescent="0.2">
      <c r="B28" s="157" t="s">
        <v>2390</v>
      </c>
      <c r="C28" s="158"/>
      <c r="D28" s="158"/>
      <c r="E28" s="158"/>
      <c r="F28" s="158"/>
      <c r="G28" s="158"/>
      <c r="H28" s="158"/>
      <c r="I28" s="158"/>
      <c r="J28" s="158"/>
      <c r="K28" s="158"/>
      <c r="L28" s="158"/>
      <c r="M28" s="158"/>
      <c r="N28" s="158"/>
      <c r="O28" s="158"/>
      <c r="P28" s="158"/>
      <c r="Q28" s="158"/>
      <c r="R28" s="158"/>
      <c r="S28" s="158"/>
      <c r="T28" s="158"/>
      <c r="U28" s="158"/>
      <c r="V28" s="158"/>
      <c r="W28" s="159"/>
    </row>
    <row r="29" spans="2:27" ht="74.25" customHeight="1" thickBot="1" x14ac:dyDescent="0.2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7" ht="37.5" customHeight="1" thickTop="1" x14ac:dyDescent="0.2">
      <c r="B30" s="157" t="s">
        <v>2391</v>
      </c>
      <c r="C30" s="158"/>
      <c r="D30" s="158"/>
      <c r="E30" s="158"/>
      <c r="F30" s="158"/>
      <c r="G30" s="158"/>
      <c r="H30" s="158"/>
      <c r="I30" s="158"/>
      <c r="J30" s="158"/>
      <c r="K30" s="158"/>
      <c r="L30" s="158"/>
      <c r="M30" s="158"/>
      <c r="N30" s="158"/>
      <c r="O30" s="158"/>
      <c r="P30" s="158"/>
      <c r="Q30" s="158"/>
      <c r="R30" s="158"/>
      <c r="S30" s="158"/>
      <c r="T30" s="158"/>
      <c r="U30" s="158"/>
      <c r="V30" s="158"/>
      <c r="W30" s="159"/>
    </row>
    <row r="31" spans="2:27" ht="34.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2392</v>
      </c>
      <c r="C32" s="158"/>
      <c r="D32" s="158"/>
      <c r="E32" s="158"/>
      <c r="F32" s="158"/>
      <c r="G32" s="158"/>
      <c r="H32" s="158"/>
      <c r="I32" s="158"/>
      <c r="J32" s="158"/>
      <c r="K32" s="158"/>
      <c r="L32" s="158"/>
      <c r="M32" s="158"/>
      <c r="N32" s="158"/>
      <c r="O32" s="158"/>
      <c r="P32" s="158"/>
      <c r="Q32" s="158"/>
      <c r="R32" s="158"/>
      <c r="S32" s="158"/>
      <c r="T32" s="158"/>
      <c r="U32" s="158"/>
      <c r="V32" s="158"/>
      <c r="W32" s="159"/>
    </row>
    <row r="33" spans="2:23" ht="15.75" thickBot="1" x14ac:dyDescent="0.25">
      <c r="B33" s="160"/>
      <c r="C33" s="161"/>
      <c r="D33" s="161"/>
      <c r="E33" s="161"/>
      <c r="F33" s="161"/>
      <c r="G33" s="161"/>
      <c r="H33" s="161"/>
      <c r="I33" s="161"/>
      <c r="J33" s="161"/>
      <c r="K33" s="161"/>
      <c r="L33" s="161"/>
      <c r="M33" s="161"/>
      <c r="N33" s="161"/>
      <c r="O33" s="161"/>
      <c r="P33" s="161"/>
      <c r="Q33" s="161"/>
      <c r="R33" s="161"/>
      <c r="S33" s="161"/>
      <c r="T33" s="161"/>
      <c r="U33" s="161"/>
      <c r="V33" s="161"/>
      <c r="W33" s="16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9"/>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71.25" customHeight="1" thickTop="1" thickBot="1" x14ac:dyDescent="0.25">
      <c r="B4" s="63" t="s">
        <v>3</v>
      </c>
      <c r="C4" s="64" t="s">
        <v>2097</v>
      </c>
      <c r="D4" s="209" t="s">
        <v>2096</v>
      </c>
      <c r="E4" s="209"/>
      <c r="F4" s="209"/>
      <c r="G4" s="209"/>
      <c r="H4" s="210"/>
      <c r="J4" s="211" t="s">
        <v>6</v>
      </c>
      <c r="K4" s="209"/>
      <c r="L4" s="64" t="s">
        <v>2095</v>
      </c>
      <c r="M4" s="212" t="s">
        <v>2094</v>
      </c>
      <c r="N4" s="212"/>
      <c r="O4" s="212"/>
      <c r="P4" s="212"/>
      <c r="Q4" s="213"/>
      <c r="R4" s="65"/>
      <c r="S4" s="214" t="s">
        <v>2342</v>
      </c>
      <c r="T4" s="215"/>
      <c r="U4" s="215"/>
      <c r="V4" s="202" t="s">
        <v>2093</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637</v>
      </c>
      <c r="D6" s="198" t="s">
        <v>2092</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2091</v>
      </c>
      <c r="K8" s="71" t="s">
        <v>2090</v>
      </c>
      <c r="L8" s="71" t="s">
        <v>2089</v>
      </c>
      <c r="M8" s="71" t="s">
        <v>2088</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317.25" customHeight="1" thickTop="1" thickBot="1" x14ac:dyDescent="0.25">
      <c r="B10" s="72" t="s">
        <v>22</v>
      </c>
      <c r="C10" s="202" t="s">
        <v>2087</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2086</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2085</v>
      </c>
      <c r="C21" s="180"/>
      <c r="D21" s="180"/>
      <c r="E21" s="180"/>
      <c r="F21" s="180"/>
      <c r="G21" s="180"/>
      <c r="H21" s="180"/>
      <c r="I21" s="180"/>
      <c r="J21" s="180"/>
      <c r="K21" s="180"/>
      <c r="L21" s="180"/>
      <c r="M21" s="181" t="s">
        <v>800</v>
      </c>
      <c r="N21" s="181"/>
      <c r="O21" s="181" t="s">
        <v>49</v>
      </c>
      <c r="P21" s="181"/>
      <c r="Q21" s="181" t="s">
        <v>50</v>
      </c>
      <c r="R21" s="181"/>
      <c r="S21" s="79" t="s">
        <v>1185</v>
      </c>
      <c r="T21" s="79" t="s">
        <v>2084</v>
      </c>
      <c r="U21" s="79" t="s">
        <v>2083</v>
      </c>
      <c r="V21" s="79">
        <f t="shared" ref="V21:V33" si="0">+IF(ISERR(U21/T21*100),"N/A",ROUND(U21/T21*100,2))</f>
        <v>219.56</v>
      </c>
      <c r="W21" s="80">
        <f t="shared" ref="W21:W33" si="1">+IF(ISERR(U21/S21*100),"N/A",ROUND(U21/S21*100,2))</f>
        <v>113.25</v>
      </c>
    </row>
    <row r="22" spans="2:27" ht="56.25" customHeight="1" x14ac:dyDescent="0.2">
      <c r="B22" s="179" t="s">
        <v>2082</v>
      </c>
      <c r="C22" s="180"/>
      <c r="D22" s="180"/>
      <c r="E22" s="180"/>
      <c r="F22" s="180"/>
      <c r="G22" s="180"/>
      <c r="H22" s="180"/>
      <c r="I22" s="180"/>
      <c r="J22" s="180"/>
      <c r="K22" s="180"/>
      <c r="L22" s="180"/>
      <c r="M22" s="181" t="s">
        <v>800</v>
      </c>
      <c r="N22" s="181"/>
      <c r="O22" s="181" t="s">
        <v>49</v>
      </c>
      <c r="P22" s="181"/>
      <c r="Q22" s="181" t="s">
        <v>50</v>
      </c>
      <c r="R22" s="181"/>
      <c r="S22" s="79" t="s">
        <v>51</v>
      </c>
      <c r="T22" s="79" t="s">
        <v>51</v>
      </c>
      <c r="U22" s="79" t="s">
        <v>51</v>
      </c>
      <c r="V22" s="79">
        <f t="shared" si="0"/>
        <v>100</v>
      </c>
      <c r="W22" s="80">
        <f t="shared" si="1"/>
        <v>100</v>
      </c>
    </row>
    <row r="23" spans="2:27" ht="56.25" customHeight="1" x14ac:dyDescent="0.2">
      <c r="B23" s="179" t="s">
        <v>2081</v>
      </c>
      <c r="C23" s="180"/>
      <c r="D23" s="180"/>
      <c r="E23" s="180"/>
      <c r="F23" s="180"/>
      <c r="G23" s="180"/>
      <c r="H23" s="180"/>
      <c r="I23" s="180"/>
      <c r="J23" s="180"/>
      <c r="K23" s="180"/>
      <c r="L23" s="180"/>
      <c r="M23" s="181" t="s">
        <v>800</v>
      </c>
      <c r="N23" s="181"/>
      <c r="O23" s="181" t="s">
        <v>49</v>
      </c>
      <c r="P23" s="181"/>
      <c r="Q23" s="181" t="s">
        <v>164</v>
      </c>
      <c r="R23" s="181"/>
      <c r="S23" s="79" t="s">
        <v>230</v>
      </c>
      <c r="T23" s="79" t="s">
        <v>2080</v>
      </c>
      <c r="U23" s="79" t="s">
        <v>51</v>
      </c>
      <c r="V23" s="79">
        <f t="shared" si="0"/>
        <v>128.57</v>
      </c>
      <c r="W23" s="80">
        <f t="shared" si="1"/>
        <v>125</v>
      </c>
    </row>
    <row r="24" spans="2:27" ht="56.25" customHeight="1" x14ac:dyDescent="0.2">
      <c r="B24" s="179" t="s">
        <v>2079</v>
      </c>
      <c r="C24" s="180"/>
      <c r="D24" s="180"/>
      <c r="E24" s="180"/>
      <c r="F24" s="180"/>
      <c r="G24" s="180"/>
      <c r="H24" s="180"/>
      <c r="I24" s="180"/>
      <c r="J24" s="180"/>
      <c r="K24" s="180"/>
      <c r="L24" s="180"/>
      <c r="M24" s="181" t="s">
        <v>800</v>
      </c>
      <c r="N24" s="181"/>
      <c r="O24" s="181" t="s">
        <v>49</v>
      </c>
      <c r="P24" s="181"/>
      <c r="Q24" s="181" t="s">
        <v>50</v>
      </c>
      <c r="R24" s="181"/>
      <c r="S24" s="79" t="s">
        <v>421</v>
      </c>
      <c r="T24" s="79" t="s">
        <v>2078</v>
      </c>
      <c r="U24" s="79" t="s">
        <v>2077</v>
      </c>
      <c r="V24" s="79">
        <f t="shared" si="0"/>
        <v>106.31</v>
      </c>
      <c r="W24" s="80">
        <f t="shared" si="1"/>
        <v>104.13</v>
      </c>
    </row>
    <row r="25" spans="2:27" ht="56.25" customHeight="1" x14ac:dyDescent="0.2">
      <c r="B25" s="179" t="s">
        <v>2076</v>
      </c>
      <c r="C25" s="180"/>
      <c r="D25" s="180"/>
      <c r="E25" s="180"/>
      <c r="F25" s="180"/>
      <c r="G25" s="180"/>
      <c r="H25" s="180"/>
      <c r="I25" s="180"/>
      <c r="J25" s="180"/>
      <c r="K25" s="180"/>
      <c r="L25" s="180"/>
      <c r="M25" s="181" t="s">
        <v>800</v>
      </c>
      <c r="N25" s="181"/>
      <c r="O25" s="181" t="s">
        <v>49</v>
      </c>
      <c r="P25" s="181"/>
      <c r="Q25" s="181" t="s">
        <v>50</v>
      </c>
      <c r="R25" s="181"/>
      <c r="S25" s="79" t="s">
        <v>2075</v>
      </c>
      <c r="T25" s="79" t="s">
        <v>2074</v>
      </c>
      <c r="U25" s="79" t="s">
        <v>2073</v>
      </c>
      <c r="V25" s="79">
        <f t="shared" si="0"/>
        <v>102.31</v>
      </c>
      <c r="W25" s="80">
        <f t="shared" si="1"/>
        <v>99.52</v>
      </c>
    </row>
    <row r="26" spans="2:27" ht="56.25" customHeight="1" x14ac:dyDescent="0.2">
      <c r="B26" s="179" t="s">
        <v>2072</v>
      </c>
      <c r="C26" s="180"/>
      <c r="D26" s="180"/>
      <c r="E26" s="180"/>
      <c r="F26" s="180"/>
      <c r="G26" s="180"/>
      <c r="H26" s="180"/>
      <c r="I26" s="180"/>
      <c r="J26" s="180"/>
      <c r="K26" s="180"/>
      <c r="L26" s="180"/>
      <c r="M26" s="181" t="s">
        <v>637</v>
      </c>
      <c r="N26" s="181"/>
      <c r="O26" s="181" t="s">
        <v>49</v>
      </c>
      <c r="P26" s="181"/>
      <c r="Q26" s="181" t="s">
        <v>65</v>
      </c>
      <c r="R26" s="181"/>
      <c r="S26" s="79" t="s">
        <v>230</v>
      </c>
      <c r="T26" s="79" t="s">
        <v>83</v>
      </c>
      <c r="U26" s="79" t="s">
        <v>83</v>
      </c>
      <c r="V26" s="79" t="str">
        <f t="shared" si="0"/>
        <v>N/A</v>
      </c>
      <c r="W26" s="80" t="str">
        <f t="shared" si="1"/>
        <v>N/A</v>
      </c>
    </row>
    <row r="27" spans="2:27" ht="56.25" customHeight="1" x14ac:dyDescent="0.2">
      <c r="B27" s="179" t="s">
        <v>2071</v>
      </c>
      <c r="C27" s="180"/>
      <c r="D27" s="180"/>
      <c r="E27" s="180"/>
      <c r="F27" s="180"/>
      <c r="G27" s="180"/>
      <c r="H27" s="180"/>
      <c r="I27" s="180"/>
      <c r="J27" s="180"/>
      <c r="K27" s="180"/>
      <c r="L27" s="180"/>
      <c r="M27" s="181" t="s">
        <v>637</v>
      </c>
      <c r="N27" s="181"/>
      <c r="O27" s="181" t="s">
        <v>49</v>
      </c>
      <c r="P27" s="181"/>
      <c r="Q27" s="181" t="s">
        <v>65</v>
      </c>
      <c r="R27" s="181"/>
      <c r="S27" s="79" t="s">
        <v>230</v>
      </c>
      <c r="T27" s="79" t="s">
        <v>83</v>
      </c>
      <c r="U27" s="79" t="s">
        <v>83</v>
      </c>
      <c r="V27" s="79" t="str">
        <f t="shared" si="0"/>
        <v>N/A</v>
      </c>
      <c r="W27" s="80" t="str">
        <f t="shared" si="1"/>
        <v>N/A</v>
      </c>
    </row>
    <row r="28" spans="2:27" ht="56.25" customHeight="1" x14ac:dyDescent="0.2">
      <c r="B28" s="179" t="s">
        <v>2070</v>
      </c>
      <c r="C28" s="180"/>
      <c r="D28" s="180"/>
      <c r="E28" s="180"/>
      <c r="F28" s="180"/>
      <c r="G28" s="180"/>
      <c r="H28" s="180"/>
      <c r="I28" s="180"/>
      <c r="J28" s="180"/>
      <c r="K28" s="180"/>
      <c r="L28" s="180"/>
      <c r="M28" s="181" t="s">
        <v>637</v>
      </c>
      <c r="N28" s="181"/>
      <c r="O28" s="181" t="s">
        <v>49</v>
      </c>
      <c r="P28" s="181"/>
      <c r="Q28" s="181" t="s">
        <v>65</v>
      </c>
      <c r="R28" s="181"/>
      <c r="S28" s="79" t="s">
        <v>51</v>
      </c>
      <c r="T28" s="79" t="s">
        <v>83</v>
      </c>
      <c r="U28" s="79" t="s">
        <v>83</v>
      </c>
      <c r="V28" s="79" t="str">
        <f t="shared" si="0"/>
        <v>N/A</v>
      </c>
      <c r="W28" s="80" t="str">
        <f t="shared" si="1"/>
        <v>N/A</v>
      </c>
    </row>
    <row r="29" spans="2:27" ht="56.25" customHeight="1" x14ac:dyDescent="0.2">
      <c r="B29" s="179" t="s">
        <v>2069</v>
      </c>
      <c r="C29" s="180"/>
      <c r="D29" s="180"/>
      <c r="E29" s="180"/>
      <c r="F29" s="180"/>
      <c r="G29" s="180"/>
      <c r="H29" s="180"/>
      <c r="I29" s="180"/>
      <c r="J29" s="180"/>
      <c r="K29" s="180"/>
      <c r="L29" s="180"/>
      <c r="M29" s="181" t="s">
        <v>637</v>
      </c>
      <c r="N29" s="181"/>
      <c r="O29" s="181" t="s">
        <v>49</v>
      </c>
      <c r="P29" s="181"/>
      <c r="Q29" s="181" t="s">
        <v>65</v>
      </c>
      <c r="R29" s="181"/>
      <c r="S29" s="79" t="s">
        <v>51</v>
      </c>
      <c r="T29" s="79" t="s">
        <v>83</v>
      </c>
      <c r="U29" s="79" t="s">
        <v>83</v>
      </c>
      <c r="V29" s="79" t="str">
        <f t="shared" si="0"/>
        <v>N/A</v>
      </c>
      <c r="W29" s="80" t="str">
        <f t="shared" si="1"/>
        <v>N/A</v>
      </c>
    </row>
    <row r="30" spans="2:27" ht="56.25" customHeight="1" x14ac:dyDescent="0.2">
      <c r="B30" s="179" t="s">
        <v>2068</v>
      </c>
      <c r="C30" s="180"/>
      <c r="D30" s="180"/>
      <c r="E30" s="180"/>
      <c r="F30" s="180"/>
      <c r="G30" s="180"/>
      <c r="H30" s="180"/>
      <c r="I30" s="180"/>
      <c r="J30" s="180"/>
      <c r="K30" s="180"/>
      <c r="L30" s="180"/>
      <c r="M30" s="181" t="s">
        <v>637</v>
      </c>
      <c r="N30" s="181"/>
      <c r="O30" s="181" t="s">
        <v>49</v>
      </c>
      <c r="P30" s="181"/>
      <c r="Q30" s="181" t="s">
        <v>50</v>
      </c>
      <c r="R30" s="181"/>
      <c r="S30" s="79" t="s">
        <v>592</v>
      </c>
      <c r="T30" s="79" t="s">
        <v>592</v>
      </c>
      <c r="U30" s="79" t="s">
        <v>2067</v>
      </c>
      <c r="V30" s="79">
        <f t="shared" si="0"/>
        <v>104.17</v>
      </c>
      <c r="W30" s="80">
        <f t="shared" si="1"/>
        <v>104.17</v>
      </c>
    </row>
    <row r="31" spans="2:27" ht="56.25" customHeight="1" x14ac:dyDescent="0.2">
      <c r="B31" s="179" t="s">
        <v>2066</v>
      </c>
      <c r="C31" s="180"/>
      <c r="D31" s="180"/>
      <c r="E31" s="180"/>
      <c r="F31" s="180"/>
      <c r="G31" s="180"/>
      <c r="H31" s="180"/>
      <c r="I31" s="180"/>
      <c r="J31" s="180"/>
      <c r="K31" s="180"/>
      <c r="L31" s="180"/>
      <c r="M31" s="181" t="s">
        <v>637</v>
      </c>
      <c r="N31" s="181"/>
      <c r="O31" s="181" t="s">
        <v>49</v>
      </c>
      <c r="P31" s="181"/>
      <c r="Q31" s="181" t="s">
        <v>65</v>
      </c>
      <c r="R31" s="181"/>
      <c r="S31" s="79" t="s">
        <v>51</v>
      </c>
      <c r="T31" s="79" t="s">
        <v>83</v>
      </c>
      <c r="U31" s="79" t="s">
        <v>83</v>
      </c>
      <c r="V31" s="79" t="str">
        <f t="shared" si="0"/>
        <v>N/A</v>
      </c>
      <c r="W31" s="80" t="str">
        <f t="shared" si="1"/>
        <v>N/A</v>
      </c>
    </row>
    <row r="32" spans="2:27" ht="56.25" customHeight="1" x14ac:dyDescent="0.2">
      <c r="B32" s="179" t="s">
        <v>2065</v>
      </c>
      <c r="C32" s="180"/>
      <c r="D32" s="180"/>
      <c r="E32" s="180"/>
      <c r="F32" s="180"/>
      <c r="G32" s="180"/>
      <c r="H32" s="180"/>
      <c r="I32" s="180"/>
      <c r="J32" s="180"/>
      <c r="K32" s="180"/>
      <c r="L32" s="180"/>
      <c r="M32" s="181" t="s">
        <v>637</v>
      </c>
      <c r="N32" s="181"/>
      <c r="O32" s="181" t="s">
        <v>49</v>
      </c>
      <c r="P32" s="181"/>
      <c r="Q32" s="181" t="s">
        <v>65</v>
      </c>
      <c r="R32" s="181"/>
      <c r="S32" s="79" t="s">
        <v>51</v>
      </c>
      <c r="T32" s="79" t="s">
        <v>83</v>
      </c>
      <c r="U32" s="79" t="s">
        <v>83</v>
      </c>
      <c r="V32" s="79" t="str">
        <f t="shared" si="0"/>
        <v>N/A</v>
      </c>
      <c r="W32" s="80" t="str">
        <f t="shared" si="1"/>
        <v>N/A</v>
      </c>
    </row>
    <row r="33" spans="2:25" ht="56.25" customHeight="1" thickBot="1" x14ac:dyDescent="0.25">
      <c r="B33" s="179" t="s">
        <v>2064</v>
      </c>
      <c r="C33" s="180"/>
      <c r="D33" s="180"/>
      <c r="E33" s="180"/>
      <c r="F33" s="180"/>
      <c r="G33" s="180"/>
      <c r="H33" s="180"/>
      <c r="I33" s="180"/>
      <c r="J33" s="180"/>
      <c r="K33" s="180"/>
      <c r="L33" s="180"/>
      <c r="M33" s="181" t="s">
        <v>637</v>
      </c>
      <c r="N33" s="181"/>
      <c r="O33" s="181" t="s">
        <v>49</v>
      </c>
      <c r="P33" s="181"/>
      <c r="Q33" s="181" t="s">
        <v>65</v>
      </c>
      <c r="R33" s="181"/>
      <c r="S33" s="79" t="s">
        <v>51</v>
      </c>
      <c r="T33" s="79" t="s">
        <v>83</v>
      </c>
      <c r="U33" s="79" t="s">
        <v>83</v>
      </c>
      <c r="V33" s="79" t="str">
        <f t="shared" si="0"/>
        <v>N/A</v>
      </c>
      <c r="W33" s="80" t="str">
        <f t="shared" si="1"/>
        <v>N/A</v>
      </c>
    </row>
    <row r="34" spans="2:25" ht="21.75" customHeight="1" thickTop="1" thickBot="1" x14ac:dyDescent="0.25">
      <c r="B34" s="59" t="s">
        <v>60</v>
      </c>
      <c r="C34" s="60"/>
      <c r="D34" s="60"/>
      <c r="E34" s="60"/>
      <c r="F34" s="60"/>
      <c r="G34" s="60"/>
      <c r="H34" s="61"/>
      <c r="I34" s="61"/>
      <c r="J34" s="61"/>
      <c r="K34" s="61"/>
      <c r="L34" s="61"/>
      <c r="M34" s="61"/>
      <c r="N34" s="61"/>
      <c r="O34" s="61"/>
      <c r="P34" s="61"/>
      <c r="Q34" s="61"/>
      <c r="R34" s="61"/>
      <c r="S34" s="61"/>
      <c r="T34" s="61"/>
      <c r="U34" s="61"/>
      <c r="V34" s="61"/>
      <c r="W34" s="62"/>
      <c r="X34" s="70"/>
    </row>
    <row r="35" spans="2:25" ht="29.25" customHeight="1" thickTop="1" thickBot="1" x14ac:dyDescent="0.25">
      <c r="B35" s="163" t="s">
        <v>2650</v>
      </c>
      <c r="C35" s="164"/>
      <c r="D35" s="164"/>
      <c r="E35" s="164"/>
      <c r="F35" s="164"/>
      <c r="G35" s="164"/>
      <c r="H35" s="164"/>
      <c r="I35" s="164"/>
      <c r="J35" s="164"/>
      <c r="K35" s="164"/>
      <c r="L35" s="164"/>
      <c r="M35" s="164"/>
      <c r="N35" s="164"/>
      <c r="O35" s="164"/>
      <c r="P35" s="164"/>
      <c r="Q35" s="165"/>
      <c r="R35" s="81" t="s">
        <v>42</v>
      </c>
      <c r="S35" s="169" t="s">
        <v>43</v>
      </c>
      <c r="T35" s="169"/>
      <c r="U35" s="82" t="s">
        <v>61</v>
      </c>
      <c r="V35" s="170" t="s">
        <v>62</v>
      </c>
      <c r="W35" s="171"/>
    </row>
    <row r="36" spans="2:25" ht="30.75" customHeight="1" thickBot="1" x14ac:dyDescent="0.25">
      <c r="B36" s="166"/>
      <c r="C36" s="167"/>
      <c r="D36" s="167"/>
      <c r="E36" s="167"/>
      <c r="F36" s="167"/>
      <c r="G36" s="167"/>
      <c r="H36" s="167"/>
      <c r="I36" s="167"/>
      <c r="J36" s="167"/>
      <c r="K36" s="167"/>
      <c r="L36" s="167"/>
      <c r="M36" s="167"/>
      <c r="N36" s="167"/>
      <c r="O36" s="167"/>
      <c r="P36" s="167"/>
      <c r="Q36" s="168"/>
      <c r="R36" s="83" t="s">
        <v>63</v>
      </c>
      <c r="S36" s="83" t="s">
        <v>63</v>
      </c>
      <c r="T36" s="83" t="s">
        <v>49</v>
      </c>
      <c r="U36" s="83" t="s">
        <v>63</v>
      </c>
      <c r="V36" s="83" t="s">
        <v>64</v>
      </c>
      <c r="W36" s="84" t="s">
        <v>65</v>
      </c>
      <c r="Y36" s="70"/>
    </row>
    <row r="37" spans="2:25" ht="23.25" customHeight="1" thickBot="1" x14ac:dyDescent="0.25">
      <c r="B37" s="172" t="s">
        <v>66</v>
      </c>
      <c r="C37" s="173"/>
      <c r="D37" s="173"/>
      <c r="E37" s="85" t="s">
        <v>781</v>
      </c>
      <c r="F37" s="85"/>
      <c r="G37" s="85"/>
      <c r="H37" s="86"/>
      <c r="I37" s="86"/>
      <c r="J37" s="86"/>
      <c r="K37" s="86"/>
      <c r="L37" s="86"/>
      <c r="M37" s="86"/>
      <c r="N37" s="86"/>
      <c r="O37" s="86"/>
      <c r="P37" s="87"/>
      <c r="Q37" s="87"/>
      <c r="R37" s="88" t="s">
        <v>2063</v>
      </c>
      <c r="S37" s="88" t="s">
        <v>10</v>
      </c>
      <c r="T37" s="87"/>
      <c r="U37" s="88" t="s">
        <v>2060</v>
      </c>
      <c r="V37" s="87"/>
      <c r="W37" s="89">
        <f t="shared" ref="W37:W42" si="2">+IF(ISERR(U37/R37*100),"N/A",ROUND(U37/R37*100,2))</f>
        <v>44.57</v>
      </c>
    </row>
    <row r="38" spans="2:25" ht="26.25" customHeight="1" x14ac:dyDescent="0.2">
      <c r="B38" s="174" t="s">
        <v>69</v>
      </c>
      <c r="C38" s="175"/>
      <c r="D38" s="175"/>
      <c r="E38" s="90" t="s">
        <v>781</v>
      </c>
      <c r="F38" s="90"/>
      <c r="G38" s="90"/>
      <c r="H38" s="91"/>
      <c r="I38" s="91"/>
      <c r="J38" s="91"/>
      <c r="K38" s="91"/>
      <c r="L38" s="91"/>
      <c r="M38" s="91"/>
      <c r="N38" s="91"/>
      <c r="O38" s="91"/>
      <c r="P38" s="92"/>
      <c r="Q38" s="92"/>
      <c r="R38" s="93" t="s">
        <v>2062</v>
      </c>
      <c r="S38" s="93" t="s">
        <v>2061</v>
      </c>
      <c r="T38" s="93">
        <f>+IF(ISERR(S38/R38*100),"N/A",ROUND(S38/R38*100,2))</f>
        <v>48.81</v>
      </c>
      <c r="U38" s="93" t="s">
        <v>2060</v>
      </c>
      <c r="V38" s="93">
        <f>+IF(ISERR(U38/S38*100),"N/A",ROUND(U38/S38*100,2))</f>
        <v>91.58</v>
      </c>
      <c r="W38" s="94">
        <f t="shared" si="2"/>
        <v>44.7</v>
      </c>
    </row>
    <row r="39" spans="2:25" ht="23.25" customHeight="1" thickBot="1" x14ac:dyDescent="0.25">
      <c r="B39" s="172" t="s">
        <v>66</v>
      </c>
      <c r="C39" s="173"/>
      <c r="D39" s="173"/>
      <c r="E39" s="85" t="s">
        <v>608</v>
      </c>
      <c r="F39" s="85"/>
      <c r="G39" s="85"/>
      <c r="H39" s="86"/>
      <c r="I39" s="86"/>
      <c r="J39" s="86"/>
      <c r="K39" s="86"/>
      <c r="L39" s="86"/>
      <c r="M39" s="86"/>
      <c r="N39" s="86"/>
      <c r="O39" s="86"/>
      <c r="P39" s="87"/>
      <c r="Q39" s="87"/>
      <c r="R39" s="88" t="s">
        <v>2059</v>
      </c>
      <c r="S39" s="88" t="s">
        <v>10</v>
      </c>
      <c r="T39" s="87"/>
      <c r="U39" s="88" t="s">
        <v>129</v>
      </c>
      <c r="V39" s="87"/>
      <c r="W39" s="89">
        <f t="shared" si="2"/>
        <v>0</v>
      </c>
    </row>
    <row r="40" spans="2:25" ht="26.25" customHeight="1" x14ac:dyDescent="0.2">
      <c r="B40" s="174" t="s">
        <v>69</v>
      </c>
      <c r="C40" s="175"/>
      <c r="D40" s="175"/>
      <c r="E40" s="90" t="s">
        <v>608</v>
      </c>
      <c r="F40" s="90"/>
      <c r="G40" s="90"/>
      <c r="H40" s="91"/>
      <c r="I40" s="91"/>
      <c r="J40" s="91"/>
      <c r="K40" s="91"/>
      <c r="L40" s="91"/>
      <c r="M40" s="91"/>
      <c r="N40" s="91"/>
      <c r="O40" s="91"/>
      <c r="P40" s="92"/>
      <c r="Q40" s="92"/>
      <c r="R40" s="93" t="s">
        <v>2058</v>
      </c>
      <c r="S40" s="93" t="s">
        <v>2057</v>
      </c>
      <c r="T40" s="93">
        <f>+IF(ISERR(S40/R40*100),"N/A",ROUND(S40/R40*100,2))</f>
        <v>54.55</v>
      </c>
      <c r="U40" s="93" t="s">
        <v>129</v>
      </c>
      <c r="V40" s="93">
        <f>+IF(ISERR(U40/S40*100),"N/A",ROUND(U40/S40*100,2))</f>
        <v>0</v>
      </c>
      <c r="W40" s="94">
        <f t="shared" si="2"/>
        <v>0</v>
      </c>
    </row>
    <row r="41" spans="2:25" s="143" customFormat="1" ht="23.25" customHeight="1" thickBot="1" x14ac:dyDescent="0.25">
      <c r="B41" s="172" t="s">
        <v>66</v>
      </c>
      <c r="C41" s="173"/>
      <c r="D41" s="173"/>
      <c r="E41" s="141" t="s">
        <v>1847</v>
      </c>
      <c r="F41" s="141"/>
      <c r="G41" s="141"/>
      <c r="H41" s="86"/>
      <c r="I41" s="86"/>
      <c r="J41" s="86"/>
      <c r="K41" s="86"/>
      <c r="L41" s="86"/>
      <c r="M41" s="86"/>
      <c r="N41" s="86"/>
      <c r="O41" s="86"/>
      <c r="P41" s="87"/>
      <c r="Q41" s="87"/>
      <c r="R41" s="88">
        <v>0</v>
      </c>
      <c r="S41" s="88"/>
      <c r="T41" s="87"/>
      <c r="U41" s="88">
        <v>4.3985089999999998E-2</v>
      </c>
      <c r="V41" s="87"/>
      <c r="W41" s="89" t="str">
        <f t="shared" si="2"/>
        <v>N/A</v>
      </c>
    </row>
    <row r="42" spans="2:25" s="143" customFormat="1" ht="26.25" customHeight="1" thickBot="1" x14ac:dyDescent="0.25">
      <c r="B42" s="174" t="s">
        <v>69</v>
      </c>
      <c r="C42" s="175"/>
      <c r="D42" s="175"/>
      <c r="E42" s="142" t="s">
        <v>1847</v>
      </c>
      <c r="F42" s="142"/>
      <c r="G42" s="142"/>
      <c r="H42" s="91"/>
      <c r="I42" s="91"/>
      <c r="J42" s="91"/>
      <c r="K42" s="91"/>
      <c r="L42" s="91"/>
      <c r="M42" s="91"/>
      <c r="N42" s="91"/>
      <c r="O42" s="91"/>
      <c r="P42" s="92"/>
      <c r="Q42" s="92"/>
      <c r="R42" s="93">
        <v>0</v>
      </c>
      <c r="S42" s="93">
        <v>1.2843800000000001</v>
      </c>
      <c r="T42" s="93" t="str">
        <f>+IF(ISERR(S42/R42*100),"N/A",ROUND(S42/R42*100,2))</f>
        <v>N/A</v>
      </c>
      <c r="U42" s="93">
        <v>0.72859300000000005</v>
      </c>
      <c r="V42" s="93">
        <f>+IF(ISERR(U42/S42*100),"N/A",ROUND(U42/S42*100,2))</f>
        <v>56.73</v>
      </c>
      <c r="W42" s="94" t="str">
        <f t="shared" si="2"/>
        <v>N/A</v>
      </c>
    </row>
    <row r="43" spans="2:25" ht="22.5" customHeight="1" thickTop="1" thickBot="1" x14ac:dyDescent="0.25">
      <c r="B43" s="59" t="s">
        <v>71</v>
      </c>
      <c r="C43" s="60"/>
      <c r="D43" s="60"/>
      <c r="E43" s="60"/>
      <c r="F43" s="60"/>
      <c r="G43" s="60"/>
      <c r="H43" s="61"/>
      <c r="I43" s="61"/>
      <c r="J43" s="61"/>
      <c r="K43" s="61"/>
      <c r="L43" s="61"/>
      <c r="M43" s="61"/>
      <c r="N43" s="61"/>
      <c r="O43" s="61"/>
      <c r="P43" s="61"/>
      <c r="Q43" s="61"/>
      <c r="R43" s="61"/>
      <c r="S43" s="61"/>
      <c r="T43" s="61"/>
      <c r="U43" s="61"/>
      <c r="V43" s="61"/>
      <c r="W43" s="62"/>
    </row>
    <row r="44" spans="2:25" ht="37.5" customHeight="1" thickTop="1" x14ac:dyDescent="0.2">
      <c r="B44" s="157" t="s">
        <v>2387</v>
      </c>
      <c r="C44" s="158"/>
      <c r="D44" s="158"/>
      <c r="E44" s="158"/>
      <c r="F44" s="158"/>
      <c r="G44" s="158"/>
      <c r="H44" s="158"/>
      <c r="I44" s="158"/>
      <c r="J44" s="158"/>
      <c r="K44" s="158"/>
      <c r="L44" s="158"/>
      <c r="M44" s="158"/>
      <c r="N44" s="158"/>
      <c r="O44" s="158"/>
      <c r="P44" s="158"/>
      <c r="Q44" s="158"/>
      <c r="R44" s="158"/>
      <c r="S44" s="158"/>
      <c r="T44" s="158"/>
      <c r="U44" s="158"/>
      <c r="V44" s="158"/>
      <c r="W44" s="159"/>
    </row>
    <row r="45" spans="2:25" ht="287.25" customHeight="1" thickBot="1" x14ac:dyDescent="0.25">
      <c r="B45" s="176"/>
      <c r="C45" s="177"/>
      <c r="D45" s="177"/>
      <c r="E45" s="177"/>
      <c r="F45" s="177"/>
      <c r="G45" s="177"/>
      <c r="H45" s="177"/>
      <c r="I45" s="177"/>
      <c r="J45" s="177"/>
      <c r="K45" s="177"/>
      <c r="L45" s="177"/>
      <c r="M45" s="177"/>
      <c r="N45" s="177"/>
      <c r="O45" s="177"/>
      <c r="P45" s="177"/>
      <c r="Q45" s="177"/>
      <c r="R45" s="177"/>
      <c r="S45" s="177"/>
      <c r="T45" s="177"/>
      <c r="U45" s="177"/>
      <c r="V45" s="177"/>
      <c r="W45" s="178"/>
    </row>
    <row r="46" spans="2:25" ht="37.5" customHeight="1" thickTop="1" x14ac:dyDescent="0.2">
      <c r="B46" s="157" t="s">
        <v>2388</v>
      </c>
      <c r="C46" s="158"/>
      <c r="D46" s="158"/>
      <c r="E46" s="158"/>
      <c r="F46" s="158"/>
      <c r="G46" s="158"/>
      <c r="H46" s="158"/>
      <c r="I46" s="158"/>
      <c r="J46" s="158"/>
      <c r="K46" s="158"/>
      <c r="L46" s="158"/>
      <c r="M46" s="158"/>
      <c r="N46" s="158"/>
      <c r="O46" s="158"/>
      <c r="P46" s="158"/>
      <c r="Q46" s="158"/>
      <c r="R46" s="158"/>
      <c r="S46" s="158"/>
      <c r="T46" s="158"/>
      <c r="U46" s="158"/>
      <c r="V46" s="158"/>
      <c r="W46" s="159"/>
    </row>
    <row r="47" spans="2:25" ht="273" customHeight="1" thickBot="1" x14ac:dyDescent="0.25">
      <c r="B47" s="176"/>
      <c r="C47" s="177"/>
      <c r="D47" s="177"/>
      <c r="E47" s="177"/>
      <c r="F47" s="177"/>
      <c r="G47" s="177"/>
      <c r="H47" s="177"/>
      <c r="I47" s="177"/>
      <c r="J47" s="177"/>
      <c r="K47" s="177"/>
      <c r="L47" s="177"/>
      <c r="M47" s="177"/>
      <c r="N47" s="177"/>
      <c r="O47" s="177"/>
      <c r="P47" s="177"/>
      <c r="Q47" s="177"/>
      <c r="R47" s="177"/>
      <c r="S47" s="177"/>
      <c r="T47" s="177"/>
      <c r="U47" s="177"/>
      <c r="V47" s="177"/>
      <c r="W47" s="178"/>
    </row>
    <row r="48" spans="2:25" ht="37.5" customHeight="1" thickTop="1" x14ac:dyDescent="0.2">
      <c r="B48" s="157" t="s">
        <v>2389</v>
      </c>
      <c r="C48" s="158"/>
      <c r="D48" s="158"/>
      <c r="E48" s="158"/>
      <c r="F48" s="158"/>
      <c r="G48" s="158"/>
      <c r="H48" s="158"/>
      <c r="I48" s="158"/>
      <c r="J48" s="158"/>
      <c r="K48" s="158"/>
      <c r="L48" s="158"/>
      <c r="M48" s="158"/>
      <c r="N48" s="158"/>
      <c r="O48" s="158"/>
      <c r="P48" s="158"/>
      <c r="Q48" s="158"/>
      <c r="R48" s="158"/>
      <c r="S48" s="158"/>
      <c r="T48" s="158"/>
      <c r="U48" s="158"/>
      <c r="V48" s="158"/>
      <c r="W48" s="159"/>
    </row>
    <row r="49" spans="2:23" ht="66.75" customHeight="1" thickBot="1" x14ac:dyDescent="0.25">
      <c r="B49" s="160"/>
      <c r="C49" s="161"/>
      <c r="D49" s="161"/>
      <c r="E49" s="161"/>
      <c r="F49" s="161"/>
      <c r="G49" s="161"/>
      <c r="H49" s="161"/>
      <c r="I49" s="161"/>
      <c r="J49" s="161"/>
      <c r="K49" s="161"/>
      <c r="L49" s="161"/>
      <c r="M49" s="161"/>
      <c r="N49" s="161"/>
      <c r="O49" s="161"/>
      <c r="P49" s="161"/>
      <c r="Q49" s="161"/>
      <c r="R49" s="161"/>
      <c r="S49" s="161"/>
      <c r="T49" s="161"/>
      <c r="U49" s="161"/>
      <c r="V49" s="161"/>
      <c r="W49" s="162"/>
    </row>
  </sheetData>
  <mergeCells count="103">
    <mergeCell ref="B33:L33"/>
    <mergeCell ref="M33:N33"/>
    <mergeCell ref="O33:P33"/>
    <mergeCell ref="Q33:R33"/>
    <mergeCell ref="B40:D40"/>
    <mergeCell ref="B44:W45"/>
    <mergeCell ref="B46:W47"/>
    <mergeCell ref="B48:W49"/>
    <mergeCell ref="B35:Q36"/>
    <mergeCell ref="S35:T35"/>
    <mergeCell ref="V35:W35"/>
    <mergeCell ref="B37:D37"/>
    <mergeCell ref="B38:D38"/>
    <mergeCell ref="B39:D39"/>
    <mergeCell ref="B41:D41"/>
    <mergeCell ref="B42:D42"/>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B21:L21"/>
    <mergeCell ref="M21:N21"/>
    <mergeCell ref="O21:P21"/>
    <mergeCell ref="Q21:R21"/>
    <mergeCell ref="B22:L22"/>
    <mergeCell ref="M22:N22"/>
    <mergeCell ref="O22:P22"/>
    <mergeCell ref="Q22:R22"/>
    <mergeCell ref="B23:L23"/>
    <mergeCell ref="M23:N23"/>
    <mergeCell ref="O23:P23"/>
    <mergeCell ref="Q23:R23"/>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C16:W16"/>
    <mergeCell ref="B18:T18"/>
    <mergeCell ref="U18:W18"/>
    <mergeCell ref="D7:H7"/>
    <mergeCell ref="O7:W7"/>
    <mergeCell ref="D8:H8"/>
    <mergeCell ref="P8:W8"/>
    <mergeCell ref="C9:W9"/>
    <mergeCell ref="C10:W10"/>
    <mergeCell ref="B13:I13"/>
    <mergeCell ref="K13:Q13"/>
    <mergeCell ref="S13:W13"/>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5" min="1" max="22" man="1"/>
    <brk id="42" min="1" max="22"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6"/>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2097</v>
      </c>
      <c r="D4" s="209" t="s">
        <v>2096</v>
      </c>
      <c r="E4" s="209"/>
      <c r="F4" s="209"/>
      <c r="G4" s="209"/>
      <c r="H4" s="210"/>
      <c r="J4" s="211" t="s">
        <v>6</v>
      </c>
      <c r="K4" s="209"/>
      <c r="L4" s="64" t="s">
        <v>550</v>
      </c>
      <c r="M4" s="212" t="s">
        <v>2114</v>
      </c>
      <c r="N4" s="212"/>
      <c r="O4" s="212"/>
      <c r="P4" s="212"/>
      <c r="Q4" s="213"/>
      <c r="R4" s="65"/>
      <c r="S4" s="214" t="s">
        <v>2342</v>
      </c>
      <c r="T4" s="215"/>
      <c r="U4" s="215"/>
      <c r="V4" s="202" t="s">
        <v>436</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144" t="s">
        <v>2102</v>
      </c>
      <c r="D6" s="217" t="s">
        <v>2664</v>
      </c>
      <c r="E6" s="217"/>
      <c r="F6" s="217"/>
      <c r="G6" s="217"/>
      <c r="H6" s="217"/>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2113</v>
      </c>
      <c r="K8" s="71" t="s">
        <v>2112</v>
      </c>
      <c r="L8" s="71" t="s">
        <v>2111</v>
      </c>
      <c r="M8" s="71" t="s">
        <v>2110</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186.75" customHeight="1" thickTop="1" thickBot="1" x14ac:dyDescent="0.25">
      <c r="B10" s="72" t="s">
        <v>22</v>
      </c>
      <c r="C10" s="202" t="s">
        <v>2109</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2086</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2108</v>
      </c>
      <c r="C21" s="180"/>
      <c r="D21" s="180"/>
      <c r="E21" s="180"/>
      <c r="F21" s="180"/>
      <c r="G21" s="180"/>
      <c r="H21" s="180"/>
      <c r="I21" s="180"/>
      <c r="J21" s="180"/>
      <c r="K21" s="180"/>
      <c r="L21" s="180"/>
      <c r="M21" s="181" t="s">
        <v>2102</v>
      </c>
      <c r="N21" s="181"/>
      <c r="O21" s="181" t="s">
        <v>49</v>
      </c>
      <c r="P21" s="181"/>
      <c r="Q21" s="181" t="s">
        <v>65</v>
      </c>
      <c r="R21" s="181"/>
      <c r="S21" s="79" t="s">
        <v>51</v>
      </c>
      <c r="T21" s="79" t="s">
        <v>83</v>
      </c>
      <c r="U21" s="79" t="s">
        <v>83</v>
      </c>
      <c r="V21" s="79" t="str">
        <f>+IF(ISERR(U21/T21*100),"N/A",ROUND(U21/T21*100,2))</f>
        <v>N/A</v>
      </c>
      <c r="W21" s="80" t="str">
        <f>+IF(ISERR(U21/S21*100),"N/A",ROUND(U21/S21*100,2))</f>
        <v>N/A</v>
      </c>
    </row>
    <row r="22" spans="2:27" ht="56.25" customHeight="1" x14ac:dyDescent="0.2">
      <c r="B22" s="179" t="s">
        <v>2107</v>
      </c>
      <c r="C22" s="180"/>
      <c r="D22" s="180"/>
      <c r="E22" s="180"/>
      <c r="F22" s="180"/>
      <c r="G22" s="180"/>
      <c r="H22" s="180"/>
      <c r="I22" s="180"/>
      <c r="J22" s="180"/>
      <c r="K22" s="180"/>
      <c r="L22" s="180"/>
      <c r="M22" s="181" t="s">
        <v>2102</v>
      </c>
      <c r="N22" s="181"/>
      <c r="O22" s="181" t="s">
        <v>49</v>
      </c>
      <c r="P22" s="181"/>
      <c r="Q22" s="181" t="s">
        <v>50</v>
      </c>
      <c r="R22" s="181"/>
      <c r="S22" s="79" t="s">
        <v>951</v>
      </c>
      <c r="T22" s="79" t="s">
        <v>1112</v>
      </c>
      <c r="U22" s="79" t="s">
        <v>2106</v>
      </c>
      <c r="V22" s="79">
        <f>+IF(ISERR(U22/T22*100),"N/A",ROUND(U22/T22*100,2))</f>
        <v>45.12</v>
      </c>
      <c r="W22" s="80">
        <f>+IF(ISERR(U22/S22*100),"N/A",ROUND(U22/S22*100,2))</f>
        <v>39.35</v>
      </c>
    </row>
    <row r="23" spans="2:27" ht="56.25" customHeight="1" x14ac:dyDescent="0.2">
      <c r="B23" s="179" t="s">
        <v>2105</v>
      </c>
      <c r="C23" s="180"/>
      <c r="D23" s="180"/>
      <c r="E23" s="180"/>
      <c r="F23" s="180"/>
      <c r="G23" s="180"/>
      <c r="H23" s="180"/>
      <c r="I23" s="180"/>
      <c r="J23" s="180"/>
      <c r="K23" s="180"/>
      <c r="L23" s="180"/>
      <c r="M23" s="181" t="s">
        <v>2102</v>
      </c>
      <c r="N23" s="181"/>
      <c r="O23" s="181" t="s">
        <v>1187</v>
      </c>
      <c r="P23" s="181"/>
      <c r="Q23" s="181" t="s">
        <v>65</v>
      </c>
      <c r="R23" s="181"/>
      <c r="S23" s="79" t="s">
        <v>2104</v>
      </c>
      <c r="T23" s="79" t="s">
        <v>83</v>
      </c>
      <c r="U23" s="79" t="s">
        <v>83</v>
      </c>
      <c r="V23" s="79" t="str">
        <f>+IF(ISERR(U23/T23*100),"N/A",ROUND(U23/T23*100,2))</f>
        <v>N/A</v>
      </c>
      <c r="W23" s="80" t="str">
        <f>+IF(ISERR(U23/S23*100),"N/A",ROUND(U23/S23*100,2))</f>
        <v>N/A</v>
      </c>
    </row>
    <row r="24" spans="2:27" ht="56.25" customHeight="1" thickBot="1" x14ac:dyDescent="0.25">
      <c r="B24" s="179" t="s">
        <v>2103</v>
      </c>
      <c r="C24" s="180"/>
      <c r="D24" s="180"/>
      <c r="E24" s="180"/>
      <c r="F24" s="180"/>
      <c r="G24" s="180"/>
      <c r="H24" s="180"/>
      <c r="I24" s="180"/>
      <c r="J24" s="180"/>
      <c r="K24" s="180"/>
      <c r="L24" s="180"/>
      <c r="M24" s="181" t="s">
        <v>2102</v>
      </c>
      <c r="N24" s="181"/>
      <c r="O24" s="181" t="s">
        <v>49</v>
      </c>
      <c r="P24" s="181"/>
      <c r="Q24" s="181" t="s">
        <v>65</v>
      </c>
      <c r="R24" s="181"/>
      <c r="S24" s="79" t="s">
        <v>2101</v>
      </c>
      <c r="T24" s="79" t="s">
        <v>83</v>
      </c>
      <c r="U24" s="79" t="s">
        <v>83</v>
      </c>
      <c r="V24" s="79" t="str">
        <f>+IF(ISERR(U24/T24*100),"N/A",ROUND(U24/T24*100,2))</f>
        <v>N/A</v>
      </c>
      <c r="W24" s="80" t="str">
        <f>+IF(ISERR(U24/S24*100),"N/A",ROUND(U24/S24*100,2))</f>
        <v>N/A</v>
      </c>
    </row>
    <row r="25" spans="2:27" ht="21.75" customHeight="1" thickTop="1" thickBot="1" x14ac:dyDescent="0.25">
      <c r="B25" s="59" t="s">
        <v>60</v>
      </c>
      <c r="C25" s="60"/>
      <c r="D25" s="60"/>
      <c r="E25" s="60"/>
      <c r="F25" s="60"/>
      <c r="G25" s="60"/>
      <c r="H25" s="61"/>
      <c r="I25" s="61"/>
      <c r="J25" s="61"/>
      <c r="K25" s="61"/>
      <c r="L25" s="61"/>
      <c r="M25" s="61"/>
      <c r="N25" s="61"/>
      <c r="O25" s="61"/>
      <c r="P25" s="61"/>
      <c r="Q25" s="61"/>
      <c r="R25" s="61"/>
      <c r="S25" s="61"/>
      <c r="T25" s="61"/>
      <c r="U25" s="61"/>
      <c r="V25" s="61"/>
      <c r="W25" s="62"/>
      <c r="X25" s="70"/>
    </row>
    <row r="26" spans="2:27" ht="29.25" customHeight="1" thickTop="1" thickBot="1" x14ac:dyDescent="0.25">
      <c r="B26" s="163" t="s">
        <v>2650</v>
      </c>
      <c r="C26" s="164"/>
      <c r="D26" s="164"/>
      <c r="E26" s="164"/>
      <c r="F26" s="164"/>
      <c r="G26" s="164"/>
      <c r="H26" s="164"/>
      <c r="I26" s="164"/>
      <c r="J26" s="164"/>
      <c r="K26" s="164"/>
      <c r="L26" s="164"/>
      <c r="M26" s="164"/>
      <c r="N26" s="164"/>
      <c r="O26" s="164"/>
      <c r="P26" s="164"/>
      <c r="Q26" s="165"/>
      <c r="R26" s="81" t="s">
        <v>42</v>
      </c>
      <c r="S26" s="169" t="s">
        <v>43</v>
      </c>
      <c r="T26" s="169"/>
      <c r="U26" s="82" t="s">
        <v>61</v>
      </c>
      <c r="V26" s="170" t="s">
        <v>62</v>
      </c>
      <c r="W26" s="171"/>
    </row>
    <row r="27" spans="2:27" ht="30.75" customHeight="1" thickBot="1" x14ac:dyDescent="0.25">
      <c r="B27" s="166"/>
      <c r="C27" s="167"/>
      <c r="D27" s="167"/>
      <c r="E27" s="167"/>
      <c r="F27" s="167"/>
      <c r="G27" s="167"/>
      <c r="H27" s="167"/>
      <c r="I27" s="167"/>
      <c r="J27" s="167"/>
      <c r="K27" s="167"/>
      <c r="L27" s="167"/>
      <c r="M27" s="167"/>
      <c r="N27" s="167"/>
      <c r="O27" s="167"/>
      <c r="P27" s="167"/>
      <c r="Q27" s="168"/>
      <c r="R27" s="83" t="s">
        <v>63</v>
      </c>
      <c r="S27" s="83" t="s">
        <v>63</v>
      </c>
      <c r="T27" s="83" t="s">
        <v>49</v>
      </c>
      <c r="U27" s="83" t="s">
        <v>63</v>
      </c>
      <c r="V27" s="83" t="s">
        <v>64</v>
      </c>
      <c r="W27" s="84" t="s">
        <v>65</v>
      </c>
      <c r="Y27" s="70"/>
    </row>
    <row r="28" spans="2:27" ht="23.25" customHeight="1" thickBot="1" x14ac:dyDescent="0.25">
      <c r="B28" s="172" t="s">
        <v>66</v>
      </c>
      <c r="C28" s="173"/>
      <c r="D28" s="173"/>
      <c r="E28" s="85" t="s">
        <v>2100</v>
      </c>
      <c r="F28" s="85"/>
      <c r="G28" s="85"/>
      <c r="H28" s="86"/>
      <c r="I28" s="86"/>
      <c r="J28" s="86"/>
      <c r="K28" s="86"/>
      <c r="L28" s="86"/>
      <c r="M28" s="86"/>
      <c r="N28" s="86"/>
      <c r="O28" s="86"/>
      <c r="P28" s="87"/>
      <c r="Q28" s="87"/>
      <c r="R28" s="88" t="s">
        <v>436</v>
      </c>
      <c r="S28" s="88" t="s">
        <v>10</v>
      </c>
      <c r="T28" s="87"/>
      <c r="U28" s="88" t="s">
        <v>146</v>
      </c>
      <c r="V28" s="87"/>
      <c r="W28" s="89">
        <f>+IF(ISERR(U28/R28*100),"N/A",ROUND(U28/R28*100,2))</f>
        <v>80</v>
      </c>
    </row>
    <row r="29" spans="2:27" ht="26.25" customHeight="1" thickBot="1" x14ac:dyDescent="0.25">
      <c r="B29" s="174" t="s">
        <v>69</v>
      </c>
      <c r="C29" s="175"/>
      <c r="D29" s="175"/>
      <c r="E29" s="90" t="s">
        <v>2100</v>
      </c>
      <c r="F29" s="90"/>
      <c r="G29" s="90"/>
      <c r="H29" s="91"/>
      <c r="I29" s="91"/>
      <c r="J29" s="91"/>
      <c r="K29" s="91"/>
      <c r="L29" s="91"/>
      <c r="M29" s="91"/>
      <c r="N29" s="91"/>
      <c r="O29" s="91"/>
      <c r="P29" s="92"/>
      <c r="Q29" s="92"/>
      <c r="R29" s="93" t="s">
        <v>2099</v>
      </c>
      <c r="S29" s="93" t="s">
        <v>2098</v>
      </c>
      <c r="T29" s="93">
        <f>+IF(ISERR(S29/R29*100),"N/A",ROUND(S29/R29*100,2))</f>
        <v>91.07</v>
      </c>
      <c r="U29" s="93" t="s">
        <v>146</v>
      </c>
      <c r="V29" s="93">
        <f>+IF(ISERR(U29/S29*100),"N/A",ROUND(U29/S29*100,2))</f>
        <v>78.430000000000007</v>
      </c>
      <c r="W29" s="94">
        <f>+IF(ISERR(U29/R29*100),"N/A",ROUND(U29/R29*100,2))</f>
        <v>71.430000000000007</v>
      </c>
    </row>
    <row r="30" spans="2:27" ht="22.5" customHeight="1" thickTop="1" thickBot="1" x14ac:dyDescent="0.25">
      <c r="B30" s="59" t="s">
        <v>71</v>
      </c>
      <c r="C30" s="60"/>
      <c r="D30" s="60"/>
      <c r="E30" s="60"/>
      <c r="F30" s="60"/>
      <c r="G30" s="60"/>
      <c r="H30" s="61"/>
      <c r="I30" s="61"/>
      <c r="J30" s="61"/>
      <c r="K30" s="61"/>
      <c r="L30" s="61"/>
      <c r="M30" s="61"/>
      <c r="N30" s="61"/>
      <c r="O30" s="61"/>
      <c r="P30" s="61"/>
      <c r="Q30" s="61"/>
      <c r="R30" s="61"/>
      <c r="S30" s="61"/>
      <c r="T30" s="61"/>
      <c r="U30" s="61"/>
      <c r="V30" s="61"/>
      <c r="W30" s="62"/>
    </row>
    <row r="31" spans="2:27" ht="37.5" customHeight="1" thickTop="1" x14ac:dyDescent="0.2">
      <c r="B31" s="157" t="s">
        <v>2384</v>
      </c>
      <c r="C31" s="158"/>
      <c r="D31" s="158"/>
      <c r="E31" s="158"/>
      <c r="F31" s="158"/>
      <c r="G31" s="158"/>
      <c r="H31" s="158"/>
      <c r="I31" s="158"/>
      <c r="J31" s="158"/>
      <c r="K31" s="158"/>
      <c r="L31" s="158"/>
      <c r="M31" s="158"/>
      <c r="N31" s="158"/>
      <c r="O31" s="158"/>
      <c r="P31" s="158"/>
      <c r="Q31" s="158"/>
      <c r="R31" s="158"/>
      <c r="S31" s="158"/>
      <c r="T31" s="158"/>
      <c r="U31" s="158"/>
      <c r="V31" s="158"/>
      <c r="W31" s="159"/>
    </row>
    <row r="32" spans="2:27" ht="122.25" customHeight="1" thickBot="1" x14ac:dyDescent="0.25">
      <c r="B32" s="176"/>
      <c r="C32" s="177"/>
      <c r="D32" s="177"/>
      <c r="E32" s="177"/>
      <c r="F32" s="177"/>
      <c r="G32" s="177"/>
      <c r="H32" s="177"/>
      <c r="I32" s="177"/>
      <c r="J32" s="177"/>
      <c r="K32" s="177"/>
      <c r="L32" s="177"/>
      <c r="M32" s="177"/>
      <c r="N32" s="177"/>
      <c r="O32" s="177"/>
      <c r="P32" s="177"/>
      <c r="Q32" s="177"/>
      <c r="R32" s="177"/>
      <c r="S32" s="177"/>
      <c r="T32" s="177"/>
      <c r="U32" s="177"/>
      <c r="V32" s="177"/>
      <c r="W32" s="178"/>
    </row>
    <row r="33" spans="2:23" ht="37.5" customHeight="1" thickTop="1" x14ac:dyDescent="0.2">
      <c r="B33" s="157" t="s">
        <v>2385</v>
      </c>
      <c r="C33" s="158"/>
      <c r="D33" s="158"/>
      <c r="E33" s="158"/>
      <c r="F33" s="158"/>
      <c r="G33" s="158"/>
      <c r="H33" s="158"/>
      <c r="I33" s="158"/>
      <c r="J33" s="158"/>
      <c r="K33" s="158"/>
      <c r="L33" s="158"/>
      <c r="M33" s="158"/>
      <c r="N33" s="158"/>
      <c r="O33" s="158"/>
      <c r="P33" s="158"/>
      <c r="Q33" s="158"/>
      <c r="R33" s="158"/>
      <c r="S33" s="158"/>
      <c r="T33" s="158"/>
      <c r="U33" s="158"/>
      <c r="V33" s="158"/>
      <c r="W33" s="159"/>
    </row>
    <row r="34" spans="2:23" ht="77.25" customHeight="1" thickBot="1" x14ac:dyDescent="0.25">
      <c r="B34" s="176"/>
      <c r="C34" s="177"/>
      <c r="D34" s="177"/>
      <c r="E34" s="177"/>
      <c r="F34" s="177"/>
      <c r="G34" s="177"/>
      <c r="H34" s="177"/>
      <c r="I34" s="177"/>
      <c r="J34" s="177"/>
      <c r="K34" s="177"/>
      <c r="L34" s="177"/>
      <c r="M34" s="177"/>
      <c r="N34" s="177"/>
      <c r="O34" s="177"/>
      <c r="P34" s="177"/>
      <c r="Q34" s="177"/>
      <c r="R34" s="177"/>
      <c r="S34" s="177"/>
      <c r="T34" s="177"/>
      <c r="U34" s="177"/>
      <c r="V34" s="177"/>
      <c r="W34" s="178"/>
    </row>
    <row r="35" spans="2:23" ht="37.5" customHeight="1" thickTop="1" x14ac:dyDescent="0.2">
      <c r="B35" s="157" t="s">
        <v>2386</v>
      </c>
      <c r="C35" s="158"/>
      <c r="D35" s="158"/>
      <c r="E35" s="158"/>
      <c r="F35" s="158"/>
      <c r="G35" s="158"/>
      <c r="H35" s="158"/>
      <c r="I35" s="158"/>
      <c r="J35" s="158"/>
      <c r="K35" s="158"/>
      <c r="L35" s="158"/>
      <c r="M35" s="158"/>
      <c r="N35" s="158"/>
      <c r="O35" s="158"/>
      <c r="P35" s="158"/>
      <c r="Q35" s="158"/>
      <c r="R35" s="158"/>
      <c r="S35" s="158"/>
      <c r="T35" s="158"/>
      <c r="U35" s="158"/>
      <c r="V35" s="158"/>
      <c r="W35" s="159"/>
    </row>
    <row r="36" spans="2:23" ht="50.25" customHeight="1" thickBot="1" x14ac:dyDescent="0.25">
      <c r="B36" s="160"/>
      <c r="C36" s="161"/>
      <c r="D36" s="161"/>
      <c r="E36" s="161"/>
      <c r="F36" s="161"/>
      <c r="G36" s="161"/>
      <c r="H36" s="161"/>
      <c r="I36" s="161"/>
      <c r="J36" s="161"/>
      <c r="K36" s="161"/>
      <c r="L36" s="161"/>
      <c r="M36" s="161"/>
      <c r="N36" s="161"/>
      <c r="O36" s="161"/>
      <c r="P36" s="161"/>
      <c r="Q36" s="161"/>
      <c r="R36" s="161"/>
      <c r="S36" s="161"/>
      <c r="T36" s="161"/>
      <c r="U36" s="161"/>
      <c r="V36" s="161"/>
      <c r="W36" s="162"/>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2097</v>
      </c>
      <c r="D4" s="209" t="s">
        <v>2096</v>
      </c>
      <c r="E4" s="209"/>
      <c r="F4" s="209"/>
      <c r="G4" s="209"/>
      <c r="H4" s="210"/>
      <c r="J4" s="211" t="s">
        <v>6</v>
      </c>
      <c r="K4" s="209"/>
      <c r="L4" s="64" t="s">
        <v>2041</v>
      </c>
      <c r="M4" s="212" t="s">
        <v>2119</v>
      </c>
      <c r="N4" s="212"/>
      <c r="O4" s="212"/>
      <c r="P4" s="212"/>
      <c r="Q4" s="213"/>
      <c r="R4" s="65"/>
      <c r="S4" s="214" t="s">
        <v>2342</v>
      </c>
      <c r="T4" s="215"/>
      <c r="U4" s="215"/>
      <c r="V4" s="202" t="s">
        <v>1634</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570</v>
      </c>
      <c r="D6" s="198" t="s">
        <v>2118</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1633</v>
      </c>
      <c r="K8" s="71" t="s">
        <v>434</v>
      </c>
      <c r="L8" s="71" t="s">
        <v>91</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231.75" customHeight="1" thickTop="1" thickBot="1" x14ac:dyDescent="0.25">
      <c r="B10" s="72" t="s">
        <v>22</v>
      </c>
      <c r="C10" s="202" t="s">
        <v>2117</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2086</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2116</v>
      </c>
      <c r="C21" s="180"/>
      <c r="D21" s="180"/>
      <c r="E21" s="180"/>
      <c r="F21" s="180"/>
      <c r="G21" s="180"/>
      <c r="H21" s="180"/>
      <c r="I21" s="180"/>
      <c r="J21" s="180"/>
      <c r="K21" s="180"/>
      <c r="L21" s="180"/>
      <c r="M21" s="181" t="s">
        <v>570</v>
      </c>
      <c r="N21" s="181"/>
      <c r="O21" s="181" t="s">
        <v>49</v>
      </c>
      <c r="P21" s="181"/>
      <c r="Q21" s="181" t="s">
        <v>65</v>
      </c>
      <c r="R21" s="181"/>
      <c r="S21" s="79" t="s">
        <v>51</v>
      </c>
      <c r="T21" s="79" t="s">
        <v>83</v>
      </c>
      <c r="U21" s="79" t="s">
        <v>83</v>
      </c>
      <c r="V21" s="79" t="str">
        <f>+IF(ISERR(U21/T21*100),"N/A",ROUND(U21/T21*100,2))</f>
        <v>N/A</v>
      </c>
      <c r="W21" s="80" t="str">
        <f>+IF(ISERR(U21/S21*100),"N/A",ROUND(U21/S21*100,2))</f>
        <v>N/A</v>
      </c>
    </row>
    <row r="22" spans="2:27" ht="56.25" customHeight="1" thickBot="1" x14ac:dyDescent="0.25">
      <c r="B22" s="179" t="s">
        <v>2115</v>
      </c>
      <c r="C22" s="180"/>
      <c r="D22" s="180"/>
      <c r="E22" s="180"/>
      <c r="F22" s="180"/>
      <c r="G22" s="180"/>
      <c r="H22" s="180"/>
      <c r="I22" s="180"/>
      <c r="J22" s="180"/>
      <c r="K22" s="180"/>
      <c r="L22" s="180"/>
      <c r="M22" s="181" t="s">
        <v>570</v>
      </c>
      <c r="N22" s="181"/>
      <c r="O22" s="181" t="s">
        <v>49</v>
      </c>
      <c r="P22" s="181"/>
      <c r="Q22" s="181" t="s">
        <v>65</v>
      </c>
      <c r="R22" s="181"/>
      <c r="S22" s="79" t="s">
        <v>51</v>
      </c>
      <c r="T22" s="79" t="s">
        <v>83</v>
      </c>
      <c r="U22" s="79" t="s">
        <v>83</v>
      </c>
      <c r="V22" s="79" t="str">
        <f>+IF(ISERR(U22/T22*100),"N/A",ROUND(U22/T22*100,2))</f>
        <v>N/A</v>
      </c>
      <c r="W22" s="80" t="str">
        <f>+IF(ISERR(U22/S22*100),"N/A",ROUND(U22/S22*100,2))</f>
        <v>N/A</v>
      </c>
    </row>
    <row r="23" spans="2:27" ht="21.75" customHeight="1" thickTop="1" thickBot="1" x14ac:dyDescent="0.25">
      <c r="B23" s="59" t="s">
        <v>60</v>
      </c>
      <c r="C23" s="60"/>
      <c r="D23" s="60"/>
      <c r="E23" s="60"/>
      <c r="F23" s="60"/>
      <c r="G23" s="60"/>
      <c r="H23" s="61"/>
      <c r="I23" s="61"/>
      <c r="J23" s="61"/>
      <c r="K23" s="61"/>
      <c r="L23" s="61"/>
      <c r="M23" s="61"/>
      <c r="N23" s="61"/>
      <c r="O23" s="61"/>
      <c r="P23" s="61"/>
      <c r="Q23" s="61"/>
      <c r="R23" s="61"/>
      <c r="S23" s="61"/>
      <c r="T23" s="61"/>
      <c r="U23" s="61"/>
      <c r="V23" s="61"/>
      <c r="W23" s="62"/>
      <c r="X23" s="70"/>
    </row>
    <row r="24" spans="2:27" ht="29.25" customHeight="1" thickTop="1" thickBot="1" x14ac:dyDescent="0.25">
      <c r="B24" s="163" t="s">
        <v>2650</v>
      </c>
      <c r="C24" s="164"/>
      <c r="D24" s="164"/>
      <c r="E24" s="164"/>
      <c r="F24" s="164"/>
      <c r="G24" s="164"/>
      <c r="H24" s="164"/>
      <c r="I24" s="164"/>
      <c r="J24" s="164"/>
      <c r="K24" s="164"/>
      <c r="L24" s="164"/>
      <c r="M24" s="164"/>
      <c r="N24" s="164"/>
      <c r="O24" s="164"/>
      <c r="P24" s="164"/>
      <c r="Q24" s="165"/>
      <c r="R24" s="81" t="s">
        <v>42</v>
      </c>
      <c r="S24" s="169" t="s">
        <v>43</v>
      </c>
      <c r="T24" s="169"/>
      <c r="U24" s="82" t="s">
        <v>61</v>
      </c>
      <c r="V24" s="170" t="s">
        <v>62</v>
      </c>
      <c r="W24" s="171"/>
    </row>
    <row r="25" spans="2:27" ht="30.75" customHeight="1" thickBot="1" x14ac:dyDescent="0.25">
      <c r="B25" s="166"/>
      <c r="C25" s="167"/>
      <c r="D25" s="167"/>
      <c r="E25" s="167"/>
      <c r="F25" s="167"/>
      <c r="G25" s="167"/>
      <c r="H25" s="167"/>
      <c r="I25" s="167"/>
      <c r="J25" s="167"/>
      <c r="K25" s="167"/>
      <c r="L25" s="167"/>
      <c r="M25" s="167"/>
      <c r="N25" s="167"/>
      <c r="O25" s="167"/>
      <c r="P25" s="167"/>
      <c r="Q25" s="168"/>
      <c r="R25" s="83" t="s">
        <v>63</v>
      </c>
      <c r="S25" s="83" t="s">
        <v>63</v>
      </c>
      <c r="T25" s="83" t="s">
        <v>49</v>
      </c>
      <c r="U25" s="83" t="s">
        <v>63</v>
      </c>
      <c r="V25" s="83" t="s">
        <v>64</v>
      </c>
      <c r="W25" s="84" t="s">
        <v>65</v>
      </c>
      <c r="Y25" s="70"/>
    </row>
    <row r="26" spans="2:27" ht="23.25" customHeight="1" thickBot="1" x14ac:dyDescent="0.25">
      <c r="B26" s="172" t="s">
        <v>66</v>
      </c>
      <c r="C26" s="173"/>
      <c r="D26" s="173"/>
      <c r="E26" s="85" t="s">
        <v>568</v>
      </c>
      <c r="F26" s="85"/>
      <c r="G26" s="85"/>
      <c r="H26" s="86"/>
      <c r="I26" s="86"/>
      <c r="J26" s="86"/>
      <c r="K26" s="86"/>
      <c r="L26" s="86"/>
      <c r="M26" s="86"/>
      <c r="N26" s="86"/>
      <c r="O26" s="86"/>
      <c r="P26" s="87"/>
      <c r="Q26" s="87"/>
      <c r="R26" s="88" t="s">
        <v>1634</v>
      </c>
      <c r="S26" s="88" t="s">
        <v>10</v>
      </c>
      <c r="T26" s="87"/>
      <c r="U26" s="88" t="s">
        <v>129</v>
      </c>
      <c r="V26" s="87"/>
      <c r="W26" s="89">
        <f>+IF(ISERR(U26/R26*100),"N/A",ROUND(U26/R26*100,2))</f>
        <v>0</v>
      </c>
    </row>
    <row r="27" spans="2:27" ht="26.25" customHeight="1" thickBot="1" x14ac:dyDescent="0.25">
      <c r="B27" s="174" t="s">
        <v>69</v>
      </c>
      <c r="C27" s="175"/>
      <c r="D27" s="175"/>
      <c r="E27" s="90" t="s">
        <v>568</v>
      </c>
      <c r="F27" s="90"/>
      <c r="G27" s="90"/>
      <c r="H27" s="91"/>
      <c r="I27" s="91"/>
      <c r="J27" s="91"/>
      <c r="K27" s="91"/>
      <c r="L27" s="91"/>
      <c r="M27" s="91"/>
      <c r="N27" s="91"/>
      <c r="O27" s="91"/>
      <c r="P27" s="92"/>
      <c r="Q27" s="92"/>
      <c r="R27" s="93" t="s">
        <v>1634</v>
      </c>
      <c r="S27" s="93" t="s">
        <v>1021</v>
      </c>
      <c r="T27" s="93">
        <f>+IF(ISERR(S27/R27*100),"N/A",ROUND(S27/R27*100,2))</f>
        <v>100</v>
      </c>
      <c r="U27" s="93" t="s">
        <v>129</v>
      </c>
      <c r="V27" s="93">
        <f>+IF(ISERR(U27/S27*100),"N/A",ROUND(U27/S27*100,2))</f>
        <v>0</v>
      </c>
      <c r="W27" s="94">
        <f>+IF(ISERR(U27/R27*100),"N/A",ROUND(U27/R27*100,2))</f>
        <v>0</v>
      </c>
    </row>
    <row r="28" spans="2:27" ht="22.5" customHeight="1" thickTop="1" thickBot="1" x14ac:dyDescent="0.25">
      <c r="B28" s="59" t="s">
        <v>71</v>
      </c>
      <c r="C28" s="60"/>
      <c r="D28" s="60"/>
      <c r="E28" s="60"/>
      <c r="F28" s="60"/>
      <c r="G28" s="60"/>
      <c r="H28" s="61"/>
      <c r="I28" s="61"/>
      <c r="J28" s="61"/>
      <c r="K28" s="61"/>
      <c r="L28" s="61"/>
      <c r="M28" s="61"/>
      <c r="N28" s="61"/>
      <c r="O28" s="61"/>
      <c r="P28" s="61"/>
      <c r="Q28" s="61"/>
      <c r="R28" s="61"/>
      <c r="S28" s="61"/>
      <c r="T28" s="61"/>
      <c r="U28" s="61"/>
      <c r="V28" s="61"/>
      <c r="W28" s="62"/>
    </row>
    <row r="29" spans="2:27" ht="37.5" customHeight="1" thickTop="1" x14ac:dyDescent="0.2">
      <c r="B29" s="157" t="s">
        <v>2381</v>
      </c>
      <c r="C29" s="158"/>
      <c r="D29" s="158"/>
      <c r="E29" s="158"/>
      <c r="F29" s="158"/>
      <c r="G29" s="158"/>
      <c r="H29" s="158"/>
      <c r="I29" s="158"/>
      <c r="J29" s="158"/>
      <c r="K29" s="158"/>
      <c r="L29" s="158"/>
      <c r="M29" s="158"/>
      <c r="N29" s="158"/>
      <c r="O29" s="158"/>
      <c r="P29" s="158"/>
      <c r="Q29" s="158"/>
      <c r="R29" s="158"/>
      <c r="S29" s="158"/>
      <c r="T29" s="158"/>
      <c r="U29" s="158"/>
      <c r="V29" s="158"/>
      <c r="W29" s="159"/>
    </row>
    <row r="30" spans="2:27" ht="60.75" customHeight="1" thickBot="1" x14ac:dyDescent="0.25">
      <c r="B30" s="176"/>
      <c r="C30" s="177"/>
      <c r="D30" s="177"/>
      <c r="E30" s="177"/>
      <c r="F30" s="177"/>
      <c r="G30" s="177"/>
      <c r="H30" s="177"/>
      <c r="I30" s="177"/>
      <c r="J30" s="177"/>
      <c r="K30" s="177"/>
      <c r="L30" s="177"/>
      <c r="M30" s="177"/>
      <c r="N30" s="177"/>
      <c r="O30" s="177"/>
      <c r="P30" s="177"/>
      <c r="Q30" s="177"/>
      <c r="R30" s="177"/>
      <c r="S30" s="177"/>
      <c r="T30" s="177"/>
      <c r="U30" s="177"/>
      <c r="V30" s="177"/>
      <c r="W30" s="178"/>
    </row>
    <row r="31" spans="2:27" ht="37.5" customHeight="1" thickTop="1" x14ac:dyDescent="0.2">
      <c r="B31" s="157" t="s">
        <v>2382</v>
      </c>
      <c r="C31" s="158"/>
      <c r="D31" s="158"/>
      <c r="E31" s="158"/>
      <c r="F31" s="158"/>
      <c r="G31" s="158"/>
      <c r="H31" s="158"/>
      <c r="I31" s="158"/>
      <c r="J31" s="158"/>
      <c r="K31" s="158"/>
      <c r="L31" s="158"/>
      <c r="M31" s="158"/>
      <c r="N31" s="158"/>
      <c r="O31" s="158"/>
      <c r="P31" s="158"/>
      <c r="Q31" s="158"/>
      <c r="R31" s="158"/>
      <c r="S31" s="158"/>
      <c r="T31" s="158"/>
      <c r="U31" s="158"/>
      <c r="V31" s="158"/>
      <c r="W31" s="159"/>
    </row>
    <row r="32" spans="2:27" ht="49.5" customHeight="1" thickBot="1" x14ac:dyDescent="0.25">
      <c r="B32" s="176"/>
      <c r="C32" s="177"/>
      <c r="D32" s="177"/>
      <c r="E32" s="177"/>
      <c r="F32" s="177"/>
      <c r="G32" s="177"/>
      <c r="H32" s="177"/>
      <c r="I32" s="177"/>
      <c r="J32" s="177"/>
      <c r="K32" s="177"/>
      <c r="L32" s="177"/>
      <c r="M32" s="177"/>
      <c r="N32" s="177"/>
      <c r="O32" s="177"/>
      <c r="P32" s="177"/>
      <c r="Q32" s="177"/>
      <c r="R32" s="177"/>
      <c r="S32" s="177"/>
      <c r="T32" s="177"/>
      <c r="U32" s="177"/>
      <c r="V32" s="177"/>
      <c r="W32" s="178"/>
    </row>
    <row r="33" spans="2:23" ht="37.5" customHeight="1" thickTop="1" x14ac:dyDescent="0.2">
      <c r="B33" s="157" t="s">
        <v>2383</v>
      </c>
      <c r="C33" s="158"/>
      <c r="D33" s="158"/>
      <c r="E33" s="158"/>
      <c r="F33" s="158"/>
      <c r="G33" s="158"/>
      <c r="H33" s="158"/>
      <c r="I33" s="158"/>
      <c r="J33" s="158"/>
      <c r="K33" s="158"/>
      <c r="L33" s="158"/>
      <c r="M33" s="158"/>
      <c r="N33" s="158"/>
      <c r="O33" s="158"/>
      <c r="P33" s="158"/>
      <c r="Q33" s="158"/>
      <c r="R33" s="158"/>
      <c r="S33" s="158"/>
      <c r="T33" s="158"/>
      <c r="U33" s="158"/>
      <c r="V33" s="158"/>
      <c r="W33" s="159"/>
    </row>
    <row r="34" spans="2:23" ht="90" customHeight="1" thickBot="1" x14ac:dyDescent="0.25">
      <c r="B34" s="160"/>
      <c r="C34" s="161"/>
      <c r="D34" s="161"/>
      <c r="E34" s="161"/>
      <c r="F34" s="161"/>
      <c r="G34" s="161"/>
      <c r="H34" s="161"/>
      <c r="I34" s="161"/>
      <c r="J34" s="161"/>
      <c r="K34" s="161"/>
      <c r="L34" s="161"/>
      <c r="M34" s="161"/>
      <c r="N34" s="161"/>
      <c r="O34" s="161"/>
      <c r="P34" s="161"/>
      <c r="Q34" s="161"/>
      <c r="R34" s="161"/>
      <c r="S34" s="161"/>
      <c r="T34" s="161"/>
      <c r="U34" s="161"/>
      <c r="V34" s="161"/>
      <c r="W34" s="162"/>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2097</v>
      </c>
      <c r="D4" s="209" t="s">
        <v>2096</v>
      </c>
      <c r="E4" s="209"/>
      <c r="F4" s="209"/>
      <c r="G4" s="209"/>
      <c r="H4" s="210"/>
      <c r="J4" s="211" t="s">
        <v>6</v>
      </c>
      <c r="K4" s="209"/>
      <c r="L4" s="64" t="s">
        <v>214</v>
      </c>
      <c r="M4" s="212" t="s">
        <v>213</v>
      </c>
      <c r="N4" s="212"/>
      <c r="O4" s="212"/>
      <c r="P4" s="212"/>
      <c r="Q4" s="213"/>
      <c r="R4" s="65"/>
      <c r="S4" s="214" t="s">
        <v>2342</v>
      </c>
      <c r="T4" s="215"/>
      <c r="U4" s="215"/>
      <c r="V4" s="202" t="s">
        <v>2129</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2125</v>
      </c>
      <c r="D6" s="198" t="s">
        <v>2128</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1552</v>
      </c>
      <c r="K8" s="71" t="s">
        <v>1578</v>
      </c>
      <c r="L8" s="71" t="s">
        <v>1428</v>
      </c>
      <c r="M8" s="71" t="s">
        <v>1552</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175.5" customHeight="1" thickTop="1" thickBot="1" x14ac:dyDescent="0.25">
      <c r="B10" s="72" t="s">
        <v>22</v>
      </c>
      <c r="C10" s="202" t="s">
        <v>2127</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2086</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thickBot="1" x14ac:dyDescent="0.25">
      <c r="B21" s="179" t="s">
        <v>2126</v>
      </c>
      <c r="C21" s="180"/>
      <c r="D21" s="180"/>
      <c r="E21" s="180"/>
      <c r="F21" s="180"/>
      <c r="G21" s="180"/>
      <c r="H21" s="180"/>
      <c r="I21" s="180"/>
      <c r="J21" s="180"/>
      <c r="K21" s="180"/>
      <c r="L21" s="180"/>
      <c r="M21" s="181" t="s">
        <v>2125</v>
      </c>
      <c r="N21" s="181"/>
      <c r="O21" s="181" t="s">
        <v>49</v>
      </c>
      <c r="P21" s="181"/>
      <c r="Q21" s="181" t="s">
        <v>50</v>
      </c>
      <c r="R21" s="181"/>
      <c r="S21" s="79" t="s">
        <v>2124</v>
      </c>
      <c r="T21" s="79" t="s">
        <v>2123</v>
      </c>
      <c r="U21" s="79" t="s">
        <v>51</v>
      </c>
      <c r="V21" s="79">
        <f>+IF(ISERR(U21/T21*100),"N/A",ROUND(U21/T21*100,2))</f>
        <v>110.58</v>
      </c>
      <c r="W21" s="80">
        <f>+IF(ISERR(U21/S21*100),"N/A",ROUND(U21/S21*100,2))</f>
        <v>110.13</v>
      </c>
    </row>
    <row r="22" spans="2:27" ht="21.75" customHeight="1" thickTop="1" thickBot="1" x14ac:dyDescent="0.25">
      <c r="B22" s="59" t="s">
        <v>60</v>
      </c>
      <c r="C22" s="60"/>
      <c r="D22" s="60"/>
      <c r="E22" s="60"/>
      <c r="F22" s="60"/>
      <c r="G22" s="60"/>
      <c r="H22" s="61"/>
      <c r="I22" s="61"/>
      <c r="J22" s="61"/>
      <c r="K22" s="61"/>
      <c r="L22" s="61"/>
      <c r="M22" s="61"/>
      <c r="N22" s="61"/>
      <c r="O22" s="61"/>
      <c r="P22" s="61"/>
      <c r="Q22" s="61"/>
      <c r="R22" s="61"/>
      <c r="S22" s="61"/>
      <c r="T22" s="61"/>
      <c r="U22" s="61"/>
      <c r="V22" s="61"/>
      <c r="W22" s="62"/>
      <c r="X22" s="70"/>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81" t="s">
        <v>42</v>
      </c>
      <c r="S23" s="169" t="s">
        <v>43</v>
      </c>
      <c r="T23" s="169"/>
      <c r="U23" s="82" t="s">
        <v>61</v>
      </c>
      <c r="V23" s="170" t="s">
        <v>62</v>
      </c>
      <c r="W23" s="171"/>
    </row>
    <row r="24" spans="2:27" ht="30.75" customHeight="1" thickBot="1" x14ac:dyDescent="0.25">
      <c r="B24" s="166"/>
      <c r="C24" s="167"/>
      <c r="D24" s="167"/>
      <c r="E24" s="167"/>
      <c r="F24" s="167"/>
      <c r="G24" s="167"/>
      <c r="H24" s="167"/>
      <c r="I24" s="167"/>
      <c r="J24" s="167"/>
      <c r="K24" s="167"/>
      <c r="L24" s="167"/>
      <c r="M24" s="167"/>
      <c r="N24" s="167"/>
      <c r="O24" s="167"/>
      <c r="P24" s="167"/>
      <c r="Q24" s="168"/>
      <c r="R24" s="83" t="s">
        <v>63</v>
      </c>
      <c r="S24" s="83" t="s">
        <v>63</v>
      </c>
      <c r="T24" s="83" t="s">
        <v>49</v>
      </c>
      <c r="U24" s="83" t="s">
        <v>63</v>
      </c>
      <c r="V24" s="83" t="s">
        <v>64</v>
      </c>
      <c r="W24" s="84" t="s">
        <v>65</v>
      </c>
      <c r="Y24" s="70"/>
    </row>
    <row r="25" spans="2:27" ht="23.25" customHeight="1" thickBot="1" x14ac:dyDescent="0.25">
      <c r="B25" s="172" t="s">
        <v>66</v>
      </c>
      <c r="C25" s="173"/>
      <c r="D25" s="173"/>
      <c r="E25" s="85" t="s">
        <v>2122</v>
      </c>
      <c r="F25" s="85"/>
      <c r="G25" s="85"/>
      <c r="H25" s="86"/>
      <c r="I25" s="86"/>
      <c r="J25" s="86"/>
      <c r="K25" s="86"/>
      <c r="L25" s="86"/>
      <c r="M25" s="86"/>
      <c r="N25" s="86"/>
      <c r="O25" s="86"/>
      <c r="P25" s="87"/>
      <c r="Q25" s="87"/>
      <c r="R25" s="88" t="s">
        <v>2121</v>
      </c>
      <c r="S25" s="88" t="s">
        <v>10</v>
      </c>
      <c r="T25" s="87"/>
      <c r="U25" s="88" t="s">
        <v>1013</v>
      </c>
      <c r="V25" s="87"/>
      <c r="W25" s="89">
        <f>+IF(ISERR(U25/R25*100),"N/A",ROUND(U25/R25*100,2))</f>
        <v>29.68</v>
      </c>
    </row>
    <row r="26" spans="2:27" ht="26.25" customHeight="1" thickBot="1" x14ac:dyDescent="0.25">
      <c r="B26" s="174" t="s">
        <v>69</v>
      </c>
      <c r="C26" s="175"/>
      <c r="D26" s="175"/>
      <c r="E26" s="90" t="s">
        <v>2122</v>
      </c>
      <c r="F26" s="90"/>
      <c r="G26" s="90"/>
      <c r="H26" s="91"/>
      <c r="I26" s="91"/>
      <c r="J26" s="91"/>
      <c r="K26" s="91"/>
      <c r="L26" s="91"/>
      <c r="M26" s="91"/>
      <c r="N26" s="91"/>
      <c r="O26" s="91"/>
      <c r="P26" s="92"/>
      <c r="Q26" s="92"/>
      <c r="R26" s="93" t="s">
        <v>2121</v>
      </c>
      <c r="S26" s="93" t="s">
        <v>2120</v>
      </c>
      <c r="T26" s="93">
        <f>+IF(ISERR(S26/R26*100),"N/A",ROUND(S26/R26*100,2))</f>
        <v>49.46</v>
      </c>
      <c r="U26" s="93" t="s">
        <v>1013</v>
      </c>
      <c r="V26" s="93">
        <f>+IF(ISERR(U26/S26*100),"N/A",ROUND(U26/S26*100,2))</f>
        <v>60</v>
      </c>
      <c r="W26" s="94">
        <f>+IF(ISERR(U26/R26*100),"N/A",ROUND(U26/R26*100,2))</f>
        <v>29.68</v>
      </c>
    </row>
    <row r="27" spans="2:27" ht="22.5" customHeight="1" thickTop="1" thickBot="1" x14ac:dyDescent="0.25">
      <c r="B27" s="59" t="s">
        <v>71</v>
      </c>
      <c r="C27" s="60"/>
      <c r="D27" s="60"/>
      <c r="E27" s="60"/>
      <c r="F27" s="60"/>
      <c r="G27" s="60"/>
      <c r="H27" s="61"/>
      <c r="I27" s="61"/>
      <c r="J27" s="61"/>
      <c r="K27" s="61"/>
      <c r="L27" s="61"/>
      <c r="M27" s="61"/>
      <c r="N27" s="61"/>
      <c r="O27" s="61"/>
      <c r="P27" s="61"/>
      <c r="Q27" s="61"/>
      <c r="R27" s="61"/>
      <c r="S27" s="61"/>
      <c r="T27" s="61"/>
      <c r="U27" s="61"/>
      <c r="V27" s="61"/>
      <c r="W27" s="62"/>
    </row>
    <row r="28" spans="2:27" ht="37.5" customHeight="1" thickTop="1" x14ac:dyDescent="0.2">
      <c r="B28" s="157" t="s">
        <v>2378</v>
      </c>
      <c r="C28" s="158"/>
      <c r="D28" s="158"/>
      <c r="E28" s="158"/>
      <c r="F28" s="158"/>
      <c r="G28" s="158"/>
      <c r="H28" s="158"/>
      <c r="I28" s="158"/>
      <c r="J28" s="158"/>
      <c r="K28" s="158"/>
      <c r="L28" s="158"/>
      <c r="M28" s="158"/>
      <c r="N28" s="158"/>
      <c r="O28" s="158"/>
      <c r="P28" s="158"/>
      <c r="Q28" s="158"/>
      <c r="R28" s="158"/>
      <c r="S28" s="158"/>
      <c r="T28" s="158"/>
      <c r="U28" s="158"/>
      <c r="V28" s="158"/>
      <c r="W28" s="159"/>
    </row>
    <row r="29" spans="2:27" ht="36.75" customHeight="1" thickBot="1" x14ac:dyDescent="0.2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7" ht="37.5" customHeight="1" thickTop="1" x14ac:dyDescent="0.2">
      <c r="B30" s="157" t="s">
        <v>2379</v>
      </c>
      <c r="C30" s="158"/>
      <c r="D30" s="158"/>
      <c r="E30" s="158"/>
      <c r="F30" s="158"/>
      <c r="G30" s="158"/>
      <c r="H30" s="158"/>
      <c r="I30" s="158"/>
      <c r="J30" s="158"/>
      <c r="K30" s="158"/>
      <c r="L30" s="158"/>
      <c r="M30" s="158"/>
      <c r="N30" s="158"/>
      <c r="O30" s="158"/>
      <c r="P30" s="158"/>
      <c r="Q30" s="158"/>
      <c r="R30" s="158"/>
      <c r="S30" s="158"/>
      <c r="T30" s="158"/>
      <c r="U30" s="158"/>
      <c r="V30" s="158"/>
      <c r="W30" s="159"/>
    </row>
    <row r="31" spans="2:27" ht="48"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2380</v>
      </c>
      <c r="C32" s="158"/>
      <c r="D32" s="158"/>
      <c r="E32" s="158"/>
      <c r="F32" s="158"/>
      <c r="G32" s="158"/>
      <c r="H32" s="158"/>
      <c r="I32" s="158"/>
      <c r="J32" s="158"/>
      <c r="K32" s="158"/>
      <c r="L32" s="158"/>
      <c r="M32" s="158"/>
      <c r="N32" s="158"/>
      <c r="O32" s="158"/>
      <c r="P32" s="158"/>
      <c r="Q32" s="158"/>
      <c r="R32" s="158"/>
      <c r="S32" s="158"/>
      <c r="T32" s="158"/>
      <c r="U32" s="158"/>
      <c r="V32" s="158"/>
      <c r="W32" s="159"/>
    </row>
    <row r="33" spans="2:23" ht="15.75" thickBot="1" x14ac:dyDescent="0.25">
      <c r="B33" s="160"/>
      <c r="C33" s="161"/>
      <c r="D33" s="161"/>
      <c r="E33" s="161"/>
      <c r="F33" s="161"/>
      <c r="G33" s="161"/>
      <c r="H33" s="161"/>
      <c r="I33" s="161"/>
      <c r="J33" s="161"/>
      <c r="K33" s="161"/>
      <c r="L33" s="161"/>
      <c r="M33" s="161"/>
      <c r="N33" s="161"/>
      <c r="O33" s="161"/>
      <c r="P33" s="161"/>
      <c r="Q33" s="161"/>
      <c r="R33" s="161"/>
      <c r="S33" s="161"/>
      <c r="T33" s="161"/>
      <c r="U33" s="161"/>
      <c r="V33" s="161"/>
      <c r="W33" s="16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7"/>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2152</v>
      </c>
      <c r="D4" s="209" t="s">
        <v>2151</v>
      </c>
      <c r="E4" s="209"/>
      <c r="F4" s="209"/>
      <c r="G4" s="209"/>
      <c r="H4" s="210"/>
      <c r="J4" s="211" t="s">
        <v>6</v>
      </c>
      <c r="K4" s="209"/>
      <c r="L4" s="64" t="s">
        <v>1901</v>
      </c>
      <c r="M4" s="212" t="s">
        <v>2150</v>
      </c>
      <c r="N4" s="212"/>
      <c r="O4" s="212"/>
      <c r="P4" s="212"/>
      <c r="Q4" s="213"/>
      <c r="R4" s="65"/>
      <c r="S4" s="214" t="s">
        <v>2342</v>
      </c>
      <c r="T4" s="215"/>
      <c r="U4" s="215"/>
      <c r="V4" s="202">
        <v>2766.317231</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2132</v>
      </c>
      <c r="D6" s="198" t="s">
        <v>2149</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2148</v>
      </c>
      <c r="K8" s="71" t="s">
        <v>91</v>
      </c>
      <c r="L8" s="71" t="s">
        <v>2147</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230.25" customHeight="1" thickTop="1" thickBot="1" x14ac:dyDescent="0.25">
      <c r="B10" s="72" t="s">
        <v>22</v>
      </c>
      <c r="C10" s="202" t="s">
        <v>2146</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2145</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2144</v>
      </c>
      <c r="C21" s="180"/>
      <c r="D21" s="180"/>
      <c r="E21" s="180"/>
      <c r="F21" s="180"/>
      <c r="G21" s="180"/>
      <c r="H21" s="180"/>
      <c r="I21" s="180"/>
      <c r="J21" s="180"/>
      <c r="K21" s="180"/>
      <c r="L21" s="180"/>
      <c r="M21" s="181" t="s">
        <v>2132</v>
      </c>
      <c r="N21" s="181"/>
      <c r="O21" s="181" t="s">
        <v>49</v>
      </c>
      <c r="P21" s="181"/>
      <c r="Q21" s="181" t="s">
        <v>50</v>
      </c>
      <c r="R21" s="181"/>
      <c r="S21" s="79" t="s">
        <v>421</v>
      </c>
      <c r="T21" s="79" t="s">
        <v>421</v>
      </c>
      <c r="U21" s="79" t="s">
        <v>950</v>
      </c>
      <c r="V21" s="79">
        <f>+IF(ISERR(U21/T21*100),"N/A",ROUND(U21/T21*100,2))</f>
        <v>98.11</v>
      </c>
      <c r="W21" s="80">
        <f>+IF(ISERR(U21/S21*100),"N/A",ROUND(U21/S21*100,2))</f>
        <v>98.11</v>
      </c>
    </row>
    <row r="22" spans="2:27" ht="56.25" customHeight="1" x14ac:dyDescent="0.2">
      <c r="B22" s="179" t="s">
        <v>2143</v>
      </c>
      <c r="C22" s="180"/>
      <c r="D22" s="180"/>
      <c r="E22" s="180"/>
      <c r="F22" s="180"/>
      <c r="G22" s="180"/>
      <c r="H22" s="180"/>
      <c r="I22" s="180"/>
      <c r="J22" s="180"/>
      <c r="K22" s="180"/>
      <c r="L22" s="180"/>
      <c r="M22" s="181" t="s">
        <v>2132</v>
      </c>
      <c r="N22" s="181"/>
      <c r="O22" s="181" t="s">
        <v>2142</v>
      </c>
      <c r="P22" s="181"/>
      <c r="Q22" s="181" t="s">
        <v>65</v>
      </c>
      <c r="R22" s="181"/>
      <c r="S22" s="79" t="s">
        <v>267</v>
      </c>
      <c r="T22" s="79" t="s">
        <v>83</v>
      </c>
      <c r="U22" s="79" t="s">
        <v>83</v>
      </c>
      <c r="V22" s="79" t="str">
        <f>+IF(ISERR(U22/T22*100),"N/A",ROUND(U22/T22*100,2))</f>
        <v>N/A</v>
      </c>
      <c r="W22" s="80" t="str">
        <f>+IF(ISERR(U22/S22*100),"N/A",ROUND(U22/S22*100,2))</f>
        <v>N/A</v>
      </c>
    </row>
    <row r="23" spans="2:27" ht="56.25" customHeight="1" x14ac:dyDescent="0.2">
      <c r="B23" s="179" t="s">
        <v>2141</v>
      </c>
      <c r="C23" s="180"/>
      <c r="D23" s="180"/>
      <c r="E23" s="180"/>
      <c r="F23" s="180"/>
      <c r="G23" s="180"/>
      <c r="H23" s="180"/>
      <c r="I23" s="180"/>
      <c r="J23" s="180"/>
      <c r="K23" s="180"/>
      <c r="L23" s="180"/>
      <c r="M23" s="181" t="s">
        <v>2132</v>
      </c>
      <c r="N23" s="181"/>
      <c r="O23" s="181" t="s">
        <v>49</v>
      </c>
      <c r="P23" s="181"/>
      <c r="Q23" s="181" t="s">
        <v>164</v>
      </c>
      <c r="R23" s="181"/>
      <c r="S23" s="79" t="s">
        <v>2140</v>
      </c>
      <c r="T23" s="79" t="s">
        <v>2139</v>
      </c>
      <c r="U23" s="79" t="s">
        <v>2138</v>
      </c>
      <c r="V23" s="79">
        <f>+IF(ISERR(U23/T23*100),"N/A",ROUND(U23/T23*100,2))</f>
        <v>87.79</v>
      </c>
      <c r="W23" s="80">
        <f>+IF(ISERR(U23/S23*100),"N/A",ROUND(U23/S23*100,2))</f>
        <v>46.94</v>
      </c>
    </row>
    <row r="24" spans="2:27" ht="56.25" customHeight="1" x14ac:dyDescent="0.2">
      <c r="B24" s="179" t="s">
        <v>2137</v>
      </c>
      <c r="C24" s="180"/>
      <c r="D24" s="180"/>
      <c r="E24" s="180"/>
      <c r="F24" s="180"/>
      <c r="G24" s="180"/>
      <c r="H24" s="180"/>
      <c r="I24" s="180"/>
      <c r="J24" s="180"/>
      <c r="K24" s="180"/>
      <c r="L24" s="180"/>
      <c r="M24" s="181" t="s">
        <v>2132</v>
      </c>
      <c r="N24" s="181"/>
      <c r="O24" s="181" t="s">
        <v>49</v>
      </c>
      <c r="P24" s="181"/>
      <c r="Q24" s="181" t="s">
        <v>164</v>
      </c>
      <c r="R24" s="181"/>
      <c r="S24" s="79" t="s">
        <v>2136</v>
      </c>
      <c r="T24" s="79" t="s">
        <v>2135</v>
      </c>
      <c r="U24" s="79" t="s">
        <v>2134</v>
      </c>
      <c r="V24" s="79">
        <f>+IF(ISERR(U24/T24*100),"N/A",ROUND(U24/T24*100,2))</f>
        <v>69.69</v>
      </c>
      <c r="W24" s="80">
        <f>+IF(ISERR(U24/S24*100),"N/A",ROUND(U24/S24*100,2))</f>
        <v>34.619999999999997</v>
      </c>
    </row>
    <row r="25" spans="2:27" ht="56.25" customHeight="1" thickBot="1" x14ac:dyDescent="0.25">
      <c r="B25" s="179" t="s">
        <v>2133</v>
      </c>
      <c r="C25" s="180"/>
      <c r="D25" s="180"/>
      <c r="E25" s="180"/>
      <c r="F25" s="180"/>
      <c r="G25" s="180"/>
      <c r="H25" s="180"/>
      <c r="I25" s="180"/>
      <c r="J25" s="180"/>
      <c r="K25" s="180"/>
      <c r="L25" s="180"/>
      <c r="M25" s="181" t="s">
        <v>2132</v>
      </c>
      <c r="N25" s="181"/>
      <c r="O25" s="181" t="s">
        <v>49</v>
      </c>
      <c r="P25" s="181"/>
      <c r="Q25" s="181" t="s">
        <v>164</v>
      </c>
      <c r="R25" s="181"/>
      <c r="S25" s="79" t="s">
        <v>1106</v>
      </c>
      <c r="T25" s="79" t="s">
        <v>2131</v>
      </c>
      <c r="U25" s="79" t="s">
        <v>1031</v>
      </c>
      <c r="V25" s="79">
        <f>+IF(ISERR(U25/T25*100),"N/A",ROUND(U25/T25*100,2))</f>
        <v>88.15</v>
      </c>
      <c r="W25" s="80">
        <f>+IF(ISERR(U25/S25*100),"N/A",ROUND(U25/S25*100,2))</f>
        <v>51.29</v>
      </c>
    </row>
    <row r="26" spans="2:27" ht="21.75" customHeight="1" thickTop="1" thickBot="1" x14ac:dyDescent="0.25">
      <c r="B26" s="59" t="s">
        <v>60</v>
      </c>
      <c r="C26" s="60"/>
      <c r="D26" s="60"/>
      <c r="E26" s="60"/>
      <c r="F26" s="60"/>
      <c r="G26" s="60"/>
      <c r="H26" s="61"/>
      <c r="I26" s="61"/>
      <c r="J26" s="61"/>
      <c r="K26" s="61"/>
      <c r="L26" s="61"/>
      <c r="M26" s="61"/>
      <c r="N26" s="61"/>
      <c r="O26" s="61"/>
      <c r="P26" s="61"/>
      <c r="Q26" s="61"/>
      <c r="R26" s="61"/>
      <c r="S26" s="61"/>
      <c r="T26" s="61"/>
      <c r="U26" s="61"/>
      <c r="V26" s="61"/>
      <c r="W26" s="62"/>
      <c r="X26" s="70"/>
    </row>
    <row r="27" spans="2:27" ht="29.25" customHeight="1" thickTop="1" thickBot="1" x14ac:dyDescent="0.25">
      <c r="B27" s="163" t="s">
        <v>2650</v>
      </c>
      <c r="C27" s="164"/>
      <c r="D27" s="164"/>
      <c r="E27" s="164"/>
      <c r="F27" s="164"/>
      <c r="G27" s="164"/>
      <c r="H27" s="164"/>
      <c r="I27" s="164"/>
      <c r="J27" s="164"/>
      <c r="K27" s="164"/>
      <c r="L27" s="164"/>
      <c r="M27" s="164"/>
      <c r="N27" s="164"/>
      <c r="O27" s="164"/>
      <c r="P27" s="164"/>
      <c r="Q27" s="165"/>
      <c r="R27" s="81" t="s">
        <v>42</v>
      </c>
      <c r="S27" s="169" t="s">
        <v>43</v>
      </c>
      <c r="T27" s="169"/>
      <c r="U27" s="82" t="s">
        <v>61</v>
      </c>
      <c r="V27" s="170" t="s">
        <v>62</v>
      </c>
      <c r="W27" s="171"/>
    </row>
    <row r="28" spans="2:27" ht="30.75" customHeight="1" thickBot="1" x14ac:dyDescent="0.25">
      <c r="B28" s="166"/>
      <c r="C28" s="167"/>
      <c r="D28" s="167"/>
      <c r="E28" s="167"/>
      <c r="F28" s="167"/>
      <c r="G28" s="167"/>
      <c r="H28" s="167"/>
      <c r="I28" s="167"/>
      <c r="J28" s="167"/>
      <c r="K28" s="167"/>
      <c r="L28" s="167"/>
      <c r="M28" s="167"/>
      <c r="N28" s="167"/>
      <c r="O28" s="167"/>
      <c r="P28" s="167"/>
      <c r="Q28" s="168"/>
      <c r="R28" s="83" t="s">
        <v>63</v>
      </c>
      <c r="S28" s="83" t="s">
        <v>63</v>
      </c>
      <c r="T28" s="83" t="s">
        <v>49</v>
      </c>
      <c r="U28" s="83" t="s">
        <v>63</v>
      </c>
      <c r="V28" s="83" t="s">
        <v>64</v>
      </c>
      <c r="W28" s="84" t="s">
        <v>65</v>
      </c>
      <c r="Y28" s="70"/>
    </row>
    <row r="29" spans="2:27" ht="23.25" customHeight="1" thickBot="1" x14ac:dyDescent="0.25">
      <c r="B29" s="172" t="s">
        <v>66</v>
      </c>
      <c r="C29" s="173"/>
      <c r="D29" s="173"/>
      <c r="E29" s="85" t="s">
        <v>2130</v>
      </c>
      <c r="F29" s="85"/>
      <c r="G29" s="85"/>
      <c r="H29" s="86"/>
      <c r="I29" s="86"/>
      <c r="J29" s="86"/>
      <c r="K29" s="86"/>
      <c r="L29" s="86"/>
      <c r="M29" s="86"/>
      <c r="N29" s="86"/>
      <c r="O29" s="86"/>
      <c r="P29" s="87"/>
      <c r="Q29" s="87"/>
      <c r="R29" s="88">
        <v>2766.317231</v>
      </c>
      <c r="S29" s="88" t="s">
        <v>10</v>
      </c>
      <c r="T29" s="87"/>
      <c r="U29" s="88">
        <v>918.15319610019196</v>
      </c>
      <c r="V29" s="87"/>
      <c r="W29" s="89">
        <f>+IF(ISERR(U29/R29*100),"N/A",ROUND(U29/R29*100,2))</f>
        <v>33.19</v>
      </c>
    </row>
    <row r="30" spans="2:27" ht="26.25" customHeight="1" thickBot="1" x14ac:dyDescent="0.25">
      <c r="B30" s="174" t="s">
        <v>69</v>
      </c>
      <c r="C30" s="175"/>
      <c r="D30" s="175"/>
      <c r="E30" s="90" t="s">
        <v>2130</v>
      </c>
      <c r="F30" s="90"/>
      <c r="G30" s="90"/>
      <c r="H30" s="91"/>
      <c r="I30" s="91"/>
      <c r="J30" s="91"/>
      <c r="K30" s="91"/>
      <c r="L30" s="91"/>
      <c r="M30" s="91"/>
      <c r="N30" s="91"/>
      <c r="O30" s="91"/>
      <c r="P30" s="92"/>
      <c r="Q30" s="92"/>
      <c r="R30" s="93">
        <v>2502.8782825010499</v>
      </c>
      <c r="S30" s="93">
        <v>1190.36868713016</v>
      </c>
      <c r="T30" s="93">
        <f>+IF(ISERR(S30/R30*100),"N/A",ROUND(S30/R30*100,2))</f>
        <v>47.56</v>
      </c>
      <c r="U30" s="93">
        <v>918.15319610019196</v>
      </c>
      <c r="V30" s="93">
        <f>+IF(ISERR(U30/S30*100),"N/A",ROUND(U30/S30*100,2))</f>
        <v>77.13</v>
      </c>
      <c r="W30" s="94">
        <f>+IF(ISERR(U30/R30*100),"N/A",ROUND(U30/R30*100,2))</f>
        <v>36.68</v>
      </c>
    </row>
    <row r="31" spans="2:27" ht="22.5" customHeight="1" thickTop="1" thickBot="1" x14ac:dyDescent="0.25">
      <c r="B31" s="59" t="s">
        <v>71</v>
      </c>
      <c r="C31" s="60"/>
      <c r="D31" s="60"/>
      <c r="E31" s="60"/>
      <c r="F31" s="60"/>
      <c r="G31" s="60"/>
      <c r="H31" s="61"/>
      <c r="I31" s="61"/>
      <c r="J31" s="61"/>
      <c r="K31" s="61"/>
      <c r="L31" s="61"/>
      <c r="M31" s="61"/>
      <c r="N31" s="61"/>
      <c r="O31" s="61"/>
      <c r="P31" s="61"/>
      <c r="Q31" s="61"/>
      <c r="R31" s="61"/>
      <c r="S31" s="61"/>
      <c r="T31" s="61"/>
      <c r="U31" s="61"/>
      <c r="V31" s="61"/>
      <c r="W31" s="62"/>
    </row>
    <row r="32" spans="2:27" ht="37.5" customHeight="1" thickTop="1" x14ac:dyDescent="0.2">
      <c r="B32" s="157" t="s">
        <v>2375</v>
      </c>
      <c r="C32" s="158"/>
      <c r="D32" s="158"/>
      <c r="E32" s="158"/>
      <c r="F32" s="158"/>
      <c r="G32" s="158"/>
      <c r="H32" s="158"/>
      <c r="I32" s="158"/>
      <c r="J32" s="158"/>
      <c r="K32" s="158"/>
      <c r="L32" s="158"/>
      <c r="M32" s="158"/>
      <c r="N32" s="158"/>
      <c r="O32" s="158"/>
      <c r="P32" s="158"/>
      <c r="Q32" s="158"/>
      <c r="R32" s="158"/>
      <c r="S32" s="158"/>
      <c r="T32" s="158"/>
      <c r="U32" s="158"/>
      <c r="V32" s="158"/>
      <c r="W32" s="159"/>
    </row>
    <row r="33" spans="2:23" ht="67.5" customHeight="1"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row r="34" spans="2:23" ht="37.5" customHeight="1" thickTop="1" x14ac:dyDescent="0.2">
      <c r="B34" s="157" t="s">
        <v>2376</v>
      </c>
      <c r="C34" s="158"/>
      <c r="D34" s="158"/>
      <c r="E34" s="158"/>
      <c r="F34" s="158"/>
      <c r="G34" s="158"/>
      <c r="H34" s="158"/>
      <c r="I34" s="158"/>
      <c r="J34" s="158"/>
      <c r="K34" s="158"/>
      <c r="L34" s="158"/>
      <c r="M34" s="158"/>
      <c r="N34" s="158"/>
      <c r="O34" s="158"/>
      <c r="P34" s="158"/>
      <c r="Q34" s="158"/>
      <c r="R34" s="158"/>
      <c r="S34" s="158"/>
      <c r="T34" s="158"/>
      <c r="U34" s="158"/>
      <c r="V34" s="158"/>
      <c r="W34" s="159"/>
    </row>
    <row r="35" spans="2:23" ht="137.25" customHeight="1" thickBot="1" x14ac:dyDescent="0.25">
      <c r="B35" s="176"/>
      <c r="C35" s="177"/>
      <c r="D35" s="177"/>
      <c r="E35" s="177"/>
      <c r="F35" s="177"/>
      <c r="G35" s="177"/>
      <c r="H35" s="177"/>
      <c r="I35" s="177"/>
      <c r="J35" s="177"/>
      <c r="K35" s="177"/>
      <c r="L35" s="177"/>
      <c r="M35" s="177"/>
      <c r="N35" s="177"/>
      <c r="O35" s="177"/>
      <c r="P35" s="177"/>
      <c r="Q35" s="177"/>
      <c r="R35" s="177"/>
      <c r="S35" s="177"/>
      <c r="T35" s="177"/>
      <c r="U35" s="177"/>
      <c r="V35" s="177"/>
      <c r="W35" s="178"/>
    </row>
    <row r="36" spans="2:23" ht="37.5" customHeight="1" thickTop="1" x14ac:dyDescent="0.2">
      <c r="B36" s="157" t="s">
        <v>2377</v>
      </c>
      <c r="C36" s="158"/>
      <c r="D36" s="158"/>
      <c r="E36" s="158"/>
      <c r="F36" s="158"/>
      <c r="G36" s="158"/>
      <c r="H36" s="158"/>
      <c r="I36" s="158"/>
      <c r="J36" s="158"/>
      <c r="K36" s="158"/>
      <c r="L36" s="158"/>
      <c r="M36" s="158"/>
      <c r="N36" s="158"/>
      <c r="O36" s="158"/>
      <c r="P36" s="158"/>
      <c r="Q36" s="158"/>
      <c r="R36" s="158"/>
      <c r="S36" s="158"/>
      <c r="T36" s="158"/>
      <c r="U36" s="158"/>
      <c r="V36" s="158"/>
      <c r="W36" s="159"/>
    </row>
    <row r="37" spans="2:23" ht="15.75" thickBot="1" x14ac:dyDescent="0.25">
      <c r="B37" s="160"/>
      <c r="C37" s="161"/>
      <c r="D37" s="161"/>
      <c r="E37" s="161"/>
      <c r="F37" s="161"/>
      <c r="G37" s="161"/>
      <c r="H37" s="161"/>
      <c r="I37" s="161"/>
      <c r="J37" s="161"/>
      <c r="K37" s="161"/>
      <c r="L37" s="161"/>
      <c r="M37" s="161"/>
      <c r="N37" s="161"/>
      <c r="O37" s="161"/>
      <c r="P37" s="161"/>
      <c r="Q37" s="161"/>
      <c r="R37" s="161"/>
      <c r="S37" s="161"/>
      <c r="T37" s="161"/>
      <c r="U37" s="161"/>
      <c r="V37" s="161"/>
      <c r="W37" s="162"/>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2152</v>
      </c>
      <c r="D4" s="209" t="s">
        <v>2151</v>
      </c>
      <c r="E4" s="209"/>
      <c r="F4" s="209"/>
      <c r="G4" s="209"/>
      <c r="H4" s="210"/>
      <c r="J4" s="211" t="s">
        <v>6</v>
      </c>
      <c r="K4" s="209"/>
      <c r="L4" s="64" t="s">
        <v>476</v>
      </c>
      <c r="M4" s="212" t="s">
        <v>2169</v>
      </c>
      <c r="N4" s="212"/>
      <c r="O4" s="212"/>
      <c r="P4" s="212"/>
      <c r="Q4" s="213"/>
      <c r="R4" s="65"/>
      <c r="S4" s="214" t="s">
        <v>2342</v>
      </c>
      <c r="T4" s="215"/>
      <c r="U4" s="215"/>
      <c r="V4" s="202">
        <v>15285.257516</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2132</v>
      </c>
      <c r="D6" s="198" t="s">
        <v>2149</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2168</v>
      </c>
      <c r="K8" s="71" t="s">
        <v>91</v>
      </c>
      <c r="L8" s="71" t="s">
        <v>2167</v>
      </c>
      <c r="M8" s="71" t="s">
        <v>2166</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2165</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2145</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2164</v>
      </c>
      <c r="C21" s="180"/>
      <c r="D21" s="180"/>
      <c r="E21" s="180"/>
      <c r="F21" s="180"/>
      <c r="G21" s="180"/>
      <c r="H21" s="180"/>
      <c r="I21" s="180"/>
      <c r="J21" s="180"/>
      <c r="K21" s="180"/>
      <c r="L21" s="180"/>
      <c r="M21" s="181" t="s">
        <v>2132</v>
      </c>
      <c r="N21" s="181"/>
      <c r="O21" s="181" t="s">
        <v>49</v>
      </c>
      <c r="P21" s="181"/>
      <c r="Q21" s="181" t="s">
        <v>50</v>
      </c>
      <c r="R21" s="181"/>
      <c r="S21" s="79" t="s">
        <v>2163</v>
      </c>
      <c r="T21" s="79" t="s">
        <v>2162</v>
      </c>
      <c r="U21" s="79" t="s">
        <v>2161</v>
      </c>
      <c r="V21" s="79">
        <f>+IF(ISERR(U21/T21*100),"N/A",ROUND(U21/T21*100,2))</f>
        <v>104.83</v>
      </c>
      <c r="W21" s="80">
        <f>+IF(ISERR(U21/S21*100),"N/A",ROUND(U21/S21*100,2))</f>
        <v>104.05</v>
      </c>
    </row>
    <row r="22" spans="2:27" ht="56.25" customHeight="1" x14ac:dyDescent="0.2">
      <c r="B22" s="179" t="s">
        <v>2160</v>
      </c>
      <c r="C22" s="180"/>
      <c r="D22" s="180"/>
      <c r="E22" s="180"/>
      <c r="F22" s="180"/>
      <c r="G22" s="180"/>
      <c r="H22" s="180"/>
      <c r="I22" s="180"/>
      <c r="J22" s="180"/>
      <c r="K22" s="180"/>
      <c r="L22" s="180"/>
      <c r="M22" s="181" t="s">
        <v>2132</v>
      </c>
      <c r="N22" s="181"/>
      <c r="O22" s="181" t="s">
        <v>49</v>
      </c>
      <c r="P22" s="181"/>
      <c r="Q22" s="181" t="s">
        <v>50</v>
      </c>
      <c r="R22" s="181"/>
      <c r="S22" s="79" t="s">
        <v>2159</v>
      </c>
      <c r="T22" s="79" t="s">
        <v>2158</v>
      </c>
      <c r="U22" s="79" t="s">
        <v>2157</v>
      </c>
      <c r="V22" s="79">
        <f>+IF(ISERR(U22/T22*100),"N/A",ROUND(U22/T22*100,2))</f>
        <v>104.36</v>
      </c>
      <c r="W22" s="80">
        <f>+IF(ISERR(U22/S22*100),"N/A",ROUND(U22/S22*100,2))</f>
        <v>117.79</v>
      </c>
    </row>
    <row r="23" spans="2:27" ht="56.25" customHeight="1" thickBot="1" x14ac:dyDescent="0.25">
      <c r="B23" s="179" t="s">
        <v>2156</v>
      </c>
      <c r="C23" s="180"/>
      <c r="D23" s="180"/>
      <c r="E23" s="180"/>
      <c r="F23" s="180"/>
      <c r="G23" s="180"/>
      <c r="H23" s="180"/>
      <c r="I23" s="180"/>
      <c r="J23" s="180"/>
      <c r="K23" s="180"/>
      <c r="L23" s="180"/>
      <c r="M23" s="181" t="s">
        <v>2132</v>
      </c>
      <c r="N23" s="181"/>
      <c r="O23" s="181" t="s">
        <v>49</v>
      </c>
      <c r="P23" s="181"/>
      <c r="Q23" s="181" t="s">
        <v>50</v>
      </c>
      <c r="R23" s="181"/>
      <c r="S23" s="79" t="s">
        <v>2155</v>
      </c>
      <c r="T23" s="79" t="s">
        <v>2154</v>
      </c>
      <c r="U23" s="79" t="s">
        <v>2153</v>
      </c>
      <c r="V23" s="79">
        <f>+IF(ISERR(U23/T23*100),"N/A",ROUND(U23/T23*100,2))</f>
        <v>93.74</v>
      </c>
      <c r="W23" s="80">
        <f>+IF(ISERR(U23/S23*100),"N/A",ROUND(U23/S23*100,2))</f>
        <v>96.26</v>
      </c>
    </row>
    <row r="24" spans="2:27" ht="21.75" customHeight="1" thickTop="1" thickBot="1" x14ac:dyDescent="0.25">
      <c r="B24" s="59" t="s">
        <v>60</v>
      </c>
      <c r="C24" s="60"/>
      <c r="D24" s="60"/>
      <c r="E24" s="60"/>
      <c r="F24" s="60"/>
      <c r="G24" s="60"/>
      <c r="H24" s="61"/>
      <c r="I24" s="61"/>
      <c r="J24" s="61"/>
      <c r="K24" s="61"/>
      <c r="L24" s="61"/>
      <c r="M24" s="61"/>
      <c r="N24" s="61"/>
      <c r="O24" s="61"/>
      <c r="P24" s="61"/>
      <c r="Q24" s="61"/>
      <c r="R24" s="61"/>
      <c r="S24" s="61"/>
      <c r="T24" s="61"/>
      <c r="U24" s="61"/>
      <c r="V24" s="61"/>
      <c r="W24" s="62"/>
      <c r="X24" s="70"/>
    </row>
    <row r="25" spans="2:27" ht="29.25" customHeight="1" thickTop="1" thickBot="1" x14ac:dyDescent="0.25">
      <c r="B25" s="163" t="s">
        <v>2650</v>
      </c>
      <c r="C25" s="164"/>
      <c r="D25" s="164"/>
      <c r="E25" s="164"/>
      <c r="F25" s="164"/>
      <c r="G25" s="164"/>
      <c r="H25" s="164"/>
      <c r="I25" s="164"/>
      <c r="J25" s="164"/>
      <c r="K25" s="164"/>
      <c r="L25" s="164"/>
      <c r="M25" s="164"/>
      <c r="N25" s="164"/>
      <c r="O25" s="164"/>
      <c r="P25" s="164"/>
      <c r="Q25" s="165"/>
      <c r="R25" s="81" t="s">
        <v>42</v>
      </c>
      <c r="S25" s="169" t="s">
        <v>43</v>
      </c>
      <c r="T25" s="169"/>
      <c r="U25" s="82" t="s">
        <v>61</v>
      </c>
      <c r="V25" s="170" t="s">
        <v>62</v>
      </c>
      <c r="W25" s="171"/>
    </row>
    <row r="26" spans="2:27" ht="30.75" customHeight="1" thickBot="1" x14ac:dyDescent="0.25">
      <c r="B26" s="166"/>
      <c r="C26" s="167"/>
      <c r="D26" s="167"/>
      <c r="E26" s="167"/>
      <c r="F26" s="167"/>
      <c r="G26" s="167"/>
      <c r="H26" s="167"/>
      <c r="I26" s="167"/>
      <c r="J26" s="167"/>
      <c r="K26" s="167"/>
      <c r="L26" s="167"/>
      <c r="M26" s="167"/>
      <c r="N26" s="167"/>
      <c r="O26" s="167"/>
      <c r="P26" s="167"/>
      <c r="Q26" s="168"/>
      <c r="R26" s="83" t="s">
        <v>63</v>
      </c>
      <c r="S26" s="83" t="s">
        <v>63</v>
      </c>
      <c r="T26" s="83" t="s">
        <v>49</v>
      </c>
      <c r="U26" s="83" t="s">
        <v>63</v>
      </c>
      <c r="V26" s="83" t="s">
        <v>64</v>
      </c>
      <c r="W26" s="84" t="s">
        <v>65</v>
      </c>
      <c r="Y26" s="70"/>
    </row>
    <row r="27" spans="2:27" ht="23.25" customHeight="1" thickBot="1" x14ac:dyDescent="0.25">
      <c r="B27" s="172" t="s">
        <v>66</v>
      </c>
      <c r="C27" s="173"/>
      <c r="D27" s="173"/>
      <c r="E27" s="85" t="s">
        <v>2130</v>
      </c>
      <c r="F27" s="85"/>
      <c r="G27" s="85"/>
      <c r="H27" s="86"/>
      <c r="I27" s="86"/>
      <c r="J27" s="86"/>
      <c r="K27" s="86"/>
      <c r="L27" s="86"/>
      <c r="M27" s="86"/>
      <c r="N27" s="86"/>
      <c r="O27" s="86"/>
      <c r="P27" s="87"/>
      <c r="Q27" s="87"/>
      <c r="R27" s="88">
        <v>15285.257516</v>
      </c>
      <c r="S27" s="88" t="s">
        <v>10</v>
      </c>
      <c r="T27" s="87"/>
      <c r="U27" s="88">
        <v>7149.1734014499898</v>
      </c>
      <c r="V27" s="87"/>
      <c r="W27" s="89">
        <f>+IF(ISERR(U27/R27*100),"N/A",ROUND(U27/R27*100,2))</f>
        <v>46.77</v>
      </c>
    </row>
    <row r="28" spans="2:27" ht="26.25" customHeight="1" thickBot="1" x14ac:dyDescent="0.25">
      <c r="B28" s="174" t="s">
        <v>69</v>
      </c>
      <c r="C28" s="175"/>
      <c r="D28" s="175"/>
      <c r="E28" s="90" t="s">
        <v>2130</v>
      </c>
      <c r="F28" s="90"/>
      <c r="G28" s="90"/>
      <c r="H28" s="91"/>
      <c r="I28" s="91"/>
      <c r="J28" s="91"/>
      <c r="K28" s="91"/>
      <c r="L28" s="91"/>
      <c r="M28" s="91"/>
      <c r="N28" s="91"/>
      <c r="O28" s="91"/>
      <c r="P28" s="92"/>
      <c r="Q28" s="92"/>
      <c r="R28" s="93">
        <v>15086.266968</v>
      </c>
      <c r="S28" s="93">
        <v>7363.4423370000004</v>
      </c>
      <c r="T28" s="93">
        <f>+IF(ISERR(S28/R28*100),"N/A",ROUND(S28/R28*100,2))</f>
        <v>48.81</v>
      </c>
      <c r="U28" s="93">
        <v>7149.1734014499898</v>
      </c>
      <c r="V28" s="93">
        <f>+IF(ISERR(U28/S28*100),"N/A",ROUND(U28/S28*100,2))</f>
        <v>97.09</v>
      </c>
      <c r="W28" s="94">
        <f>+IF(ISERR(U28/R28*100),"N/A",ROUND(U28/R28*100,2))</f>
        <v>47.39</v>
      </c>
    </row>
    <row r="29" spans="2:27" ht="22.5" customHeight="1" thickTop="1" thickBot="1" x14ac:dyDescent="0.25">
      <c r="B29" s="59" t="s">
        <v>71</v>
      </c>
      <c r="C29" s="60"/>
      <c r="D29" s="60"/>
      <c r="E29" s="60"/>
      <c r="F29" s="60"/>
      <c r="G29" s="60"/>
      <c r="H29" s="61"/>
      <c r="I29" s="61"/>
      <c r="J29" s="61"/>
      <c r="K29" s="61"/>
      <c r="L29" s="61"/>
      <c r="M29" s="61"/>
      <c r="N29" s="61"/>
      <c r="O29" s="61"/>
      <c r="P29" s="61"/>
      <c r="Q29" s="61"/>
      <c r="R29" s="61"/>
      <c r="S29" s="61"/>
      <c r="T29" s="61"/>
      <c r="U29" s="61"/>
      <c r="V29" s="61"/>
      <c r="W29" s="62"/>
    </row>
    <row r="30" spans="2:27" ht="37.5" customHeight="1" thickTop="1" x14ac:dyDescent="0.2">
      <c r="B30" s="157" t="s">
        <v>2372</v>
      </c>
      <c r="C30" s="158"/>
      <c r="D30" s="158"/>
      <c r="E30" s="158"/>
      <c r="F30" s="158"/>
      <c r="G30" s="158"/>
      <c r="H30" s="158"/>
      <c r="I30" s="158"/>
      <c r="J30" s="158"/>
      <c r="K30" s="158"/>
      <c r="L30" s="158"/>
      <c r="M30" s="158"/>
      <c r="N30" s="158"/>
      <c r="O30" s="158"/>
      <c r="P30" s="158"/>
      <c r="Q30" s="158"/>
      <c r="R30" s="158"/>
      <c r="S30" s="158"/>
      <c r="T30" s="158"/>
      <c r="U30" s="158"/>
      <c r="V30" s="158"/>
      <c r="W30" s="159"/>
    </row>
    <row r="31" spans="2:27" ht="121.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2373</v>
      </c>
      <c r="C32" s="158"/>
      <c r="D32" s="158"/>
      <c r="E32" s="158"/>
      <c r="F32" s="158"/>
      <c r="G32" s="158"/>
      <c r="H32" s="158"/>
      <c r="I32" s="158"/>
      <c r="J32" s="158"/>
      <c r="K32" s="158"/>
      <c r="L32" s="158"/>
      <c r="M32" s="158"/>
      <c r="N32" s="158"/>
      <c r="O32" s="158"/>
      <c r="P32" s="158"/>
      <c r="Q32" s="158"/>
      <c r="R32" s="158"/>
      <c r="S32" s="158"/>
      <c r="T32" s="158"/>
      <c r="U32" s="158"/>
      <c r="V32" s="158"/>
      <c r="W32" s="159"/>
    </row>
    <row r="33" spans="2:23" ht="132" customHeight="1"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row r="34" spans="2:23" ht="37.5" customHeight="1" thickTop="1" x14ac:dyDescent="0.2">
      <c r="B34" s="157" t="s">
        <v>2374</v>
      </c>
      <c r="C34" s="158"/>
      <c r="D34" s="158"/>
      <c r="E34" s="158"/>
      <c r="F34" s="158"/>
      <c r="G34" s="158"/>
      <c r="H34" s="158"/>
      <c r="I34" s="158"/>
      <c r="J34" s="158"/>
      <c r="K34" s="158"/>
      <c r="L34" s="158"/>
      <c r="M34" s="158"/>
      <c r="N34" s="158"/>
      <c r="O34" s="158"/>
      <c r="P34" s="158"/>
      <c r="Q34" s="158"/>
      <c r="R34" s="158"/>
      <c r="S34" s="158"/>
      <c r="T34" s="158"/>
      <c r="U34" s="158"/>
      <c r="V34" s="158"/>
      <c r="W34" s="159"/>
    </row>
    <row r="35" spans="2:23" ht="138" customHeight="1" thickBot="1" x14ac:dyDescent="0.25">
      <c r="B35" s="160"/>
      <c r="C35" s="161"/>
      <c r="D35" s="161"/>
      <c r="E35" s="161"/>
      <c r="F35" s="161"/>
      <c r="G35" s="161"/>
      <c r="H35" s="161"/>
      <c r="I35" s="161"/>
      <c r="J35" s="161"/>
      <c r="K35" s="161"/>
      <c r="L35" s="161"/>
      <c r="M35" s="161"/>
      <c r="N35" s="161"/>
      <c r="O35" s="161"/>
      <c r="P35" s="161"/>
      <c r="Q35" s="161"/>
      <c r="R35" s="161"/>
      <c r="S35" s="161"/>
      <c r="T35" s="161"/>
      <c r="U35" s="161"/>
      <c r="V35" s="161"/>
      <c r="W35" s="162"/>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2152</v>
      </c>
      <c r="D4" s="209" t="s">
        <v>2151</v>
      </c>
      <c r="E4" s="209"/>
      <c r="F4" s="209"/>
      <c r="G4" s="209"/>
      <c r="H4" s="210"/>
      <c r="J4" s="211" t="s">
        <v>6</v>
      </c>
      <c r="K4" s="209"/>
      <c r="L4" s="64" t="s">
        <v>2041</v>
      </c>
      <c r="M4" s="212" t="s">
        <v>969</v>
      </c>
      <c r="N4" s="212"/>
      <c r="O4" s="212"/>
      <c r="P4" s="212"/>
      <c r="Q4" s="213"/>
      <c r="R4" s="65"/>
      <c r="S4" s="214" t="s">
        <v>2342</v>
      </c>
      <c r="T4" s="215"/>
      <c r="U4" s="215"/>
      <c r="V4" s="202">
        <v>8562.4123129999898</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2132</v>
      </c>
      <c r="D6" s="198" t="s">
        <v>2149</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2176</v>
      </c>
      <c r="K8" s="71" t="s">
        <v>91</v>
      </c>
      <c r="L8" s="71" t="s">
        <v>2175</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2174</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2145</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2173</v>
      </c>
      <c r="C21" s="180"/>
      <c r="D21" s="180"/>
      <c r="E21" s="180"/>
      <c r="F21" s="180"/>
      <c r="G21" s="180"/>
      <c r="H21" s="180"/>
      <c r="I21" s="180"/>
      <c r="J21" s="180"/>
      <c r="K21" s="180"/>
      <c r="L21" s="180"/>
      <c r="M21" s="181" t="s">
        <v>2132</v>
      </c>
      <c r="N21" s="181"/>
      <c r="O21" s="181" t="s">
        <v>49</v>
      </c>
      <c r="P21" s="181"/>
      <c r="Q21" s="181" t="s">
        <v>50</v>
      </c>
      <c r="R21" s="181"/>
      <c r="S21" s="79" t="s">
        <v>1827</v>
      </c>
      <c r="T21" s="79" t="s">
        <v>1827</v>
      </c>
      <c r="U21" s="79" t="s">
        <v>2172</v>
      </c>
      <c r="V21" s="79">
        <f>+IF(ISERR(U21/T21*100),"N/A",ROUND(U21/T21*100,2))</f>
        <v>101.13</v>
      </c>
      <c r="W21" s="80">
        <f>+IF(ISERR(U21/S21*100),"N/A",ROUND(U21/S21*100,2))</f>
        <v>101.13</v>
      </c>
    </row>
    <row r="22" spans="2:27" ht="56.25" customHeight="1" thickBot="1" x14ac:dyDescent="0.25">
      <c r="B22" s="179" t="s">
        <v>2171</v>
      </c>
      <c r="C22" s="180"/>
      <c r="D22" s="180"/>
      <c r="E22" s="180"/>
      <c r="F22" s="180"/>
      <c r="G22" s="180"/>
      <c r="H22" s="180"/>
      <c r="I22" s="180"/>
      <c r="J22" s="180"/>
      <c r="K22" s="180"/>
      <c r="L22" s="180"/>
      <c r="M22" s="181" t="s">
        <v>2132</v>
      </c>
      <c r="N22" s="181"/>
      <c r="O22" s="181" t="s">
        <v>518</v>
      </c>
      <c r="P22" s="181"/>
      <c r="Q22" s="181" t="s">
        <v>50</v>
      </c>
      <c r="R22" s="181"/>
      <c r="S22" s="79" t="s">
        <v>1711</v>
      </c>
      <c r="T22" s="79" t="s">
        <v>1711</v>
      </c>
      <c r="U22" s="79" t="s">
        <v>2170</v>
      </c>
      <c r="V22" s="79">
        <f>+IF(ISERR(U22/T22*100),"N/A",ROUND(U22/T22*100,2))</f>
        <v>98.33</v>
      </c>
      <c r="W22" s="80">
        <f>+IF(ISERR(U22/S22*100),"N/A",ROUND(U22/S22*100,2))</f>
        <v>98.33</v>
      </c>
    </row>
    <row r="23" spans="2:27" ht="21.75" customHeight="1" thickTop="1" thickBot="1" x14ac:dyDescent="0.25">
      <c r="B23" s="59" t="s">
        <v>60</v>
      </c>
      <c r="C23" s="60"/>
      <c r="D23" s="60"/>
      <c r="E23" s="60"/>
      <c r="F23" s="60"/>
      <c r="G23" s="60"/>
      <c r="H23" s="61"/>
      <c r="I23" s="61"/>
      <c r="J23" s="61"/>
      <c r="K23" s="61"/>
      <c r="L23" s="61"/>
      <c r="M23" s="61"/>
      <c r="N23" s="61"/>
      <c r="O23" s="61"/>
      <c r="P23" s="61"/>
      <c r="Q23" s="61"/>
      <c r="R23" s="61"/>
      <c r="S23" s="61"/>
      <c r="T23" s="61"/>
      <c r="U23" s="61"/>
      <c r="V23" s="61"/>
      <c r="W23" s="62"/>
      <c r="X23" s="70"/>
    </row>
    <row r="24" spans="2:27" ht="29.25" customHeight="1" thickTop="1" thickBot="1" x14ac:dyDescent="0.25">
      <c r="B24" s="163" t="s">
        <v>2650</v>
      </c>
      <c r="C24" s="164"/>
      <c r="D24" s="164"/>
      <c r="E24" s="164"/>
      <c r="F24" s="164"/>
      <c r="G24" s="164"/>
      <c r="H24" s="164"/>
      <c r="I24" s="164"/>
      <c r="J24" s="164"/>
      <c r="K24" s="164"/>
      <c r="L24" s="164"/>
      <c r="M24" s="164"/>
      <c r="N24" s="164"/>
      <c r="O24" s="164"/>
      <c r="P24" s="164"/>
      <c r="Q24" s="165"/>
      <c r="R24" s="81" t="s">
        <v>42</v>
      </c>
      <c r="S24" s="169" t="s">
        <v>43</v>
      </c>
      <c r="T24" s="169"/>
      <c r="U24" s="82" t="s">
        <v>61</v>
      </c>
      <c r="V24" s="170" t="s">
        <v>62</v>
      </c>
      <c r="W24" s="171"/>
    </row>
    <row r="25" spans="2:27" ht="30.75" customHeight="1" thickBot="1" x14ac:dyDescent="0.25">
      <c r="B25" s="166"/>
      <c r="C25" s="167"/>
      <c r="D25" s="167"/>
      <c r="E25" s="167"/>
      <c r="F25" s="167"/>
      <c r="G25" s="167"/>
      <c r="H25" s="167"/>
      <c r="I25" s="167"/>
      <c r="J25" s="167"/>
      <c r="K25" s="167"/>
      <c r="L25" s="167"/>
      <c r="M25" s="167"/>
      <c r="N25" s="167"/>
      <c r="O25" s="167"/>
      <c r="P25" s="167"/>
      <c r="Q25" s="168"/>
      <c r="R25" s="83" t="s">
        <v>63</v>
      </c>
      <c r="S25" s="83" t="s">
        <v>63</v>
      </c>
      <c r="T25" s="83" t="s">
        <v>49</v>
      </c>
      <c r="U25" s="83" t="s">
        <v>63</v>
      </c>
      <c r="V25" s="83" t="s">
        <v>64</v>
      </c>
      <c r="W25" s="84" t="s">
        <v>65</v>
      </c>
      <c r="Y25" s="70"/>
    </row>
    <row r="26" spans="2:27" ht="23.25" customHeight="1" thickBot="1" x14ac:dyDescent="0.25">
      <c r="B26" s="172" t="s">
        <v>66</v>
      </c>
      <c r="C26" s="173"/>
      <c r="D26" s="173"/>
      <c r="E26" s="85" t="s">
        <v>2130</v>
      </c>
      <c r="F26" s="85"/>
      <c r="G26" s="85"/>
      <c r="H26" s="86"/>
      <c r="I26" s="86"/>
      <c r="J26" s="86"/>
      <c r="K26" s="86"/>
      <c r="L26" s="86"/>
      <c r="M26" s="86"/>
      <c r="N26" s="86"/>
      <c r="O26" s="86"/>
      <c r="P26" s="87"/>
      <c r="Q26" s="87"/>
      <c r="R26" s="88">
        <v>8562.4123129999898</v>
      </c>
      <c r="S26" s="88" t="s">
        <v>10</v>
      </c>
      <c r="T26" s="87"/>
      <c r="U26" s="88">
        <v>3965.1937010863599</v>
      </c>
      <c r="V26" s="87"/>
      <c r="W26" s="89">
        <f>+IF(ISERR(U26/R26*100),"N/A",ROUND(U26/R26*100,2))</f>
        <v>46.31</v>
      </c>
    </row>
    <row r="27" spans="2:27" ht="26.25" customHeight="1" thickBot="1" x14ac:dyDescent="0.25">
      <c r="B27" s="174" t="s">
        <v>69</v>
      </c>
      <c r="C27" s="175"/>
      <c r="D27" s="175"/>
      <c r="E27" s="90" t="s">
        <v>2130</v>
      </c>
      <c r="F27" s="90"/>
      <c r="G27" s="90"/>
      <c r="H27" s="91"/>
      <c r="I27" s="91"/>
      <c r="J27" s="91"/>
      <c r="K27" s="91"/>
      <c r="L27" s="91"/>
      <c r="M27" s="91"/>
      <c r="N27" s="91"/>
      <c r="O27" s="91"/>
      <c r="P27" s="92"/>
      <c r="Q27" s="92"/>
      <c r="R27" s="93">
        <v>8909.3521250316207</v>
      </c>
      <c r="S27" s="93">
        <v>4351.0043668292501</v>
      </c>
      <c r="T27" s="93">
        <f>+IF(ISERR(S27/R27*100),"N/A",ROUND(S27/R27*100,2))</f>
        <v>48.84</v>
      </c>
      <c r="U27" s="93">
        <v>3965.1937010863599</v>
      </c>
      <c r="V27" s="93">
        <f>+IF(ISERR(U27/S27*100),"N/A",ROUND(U27/S27*100,2))</f>
        <v>91.13</v>
      </c>
      <c r="W27" s="94">
        <f>+IF(ISERR(U27/R27*100),"N/A",ROUND(U27/R27*100,2))</f>
        <v>44.51</v>
      </c>
    </row>
    <row r="28" spans="2:27" ht="22.5" customHeight="1" thickTop="1" thickBot="1" x14ac:dyDescent="0.25">
      <c r="B28" s="59" t="s">
        <v>71</v>
      </c>
      <c r="C28" s="60"/>
      <c r="D28" s="60"/>
      <c r="E28" s="60"/>
      <c r="F28" s="60"/>
      <c r="G28" s="60"/>
      <c r="H28" s="61"/>
      <c r="I28" s="61"/>
      <c r="J28" s="61"/>
      <c r="K28" s="61"/>
      <c r="L28" s="61"/>
      <c r="M28" s="61"/>
      <c r="N28" s="61"/>
      <c r="O28" s="61"/>
      <c r="P28" s="61"/>
      <c r="Q28" s="61"/>
      <c r="R28" s="61"/>
      <c r="S28" s="61"/>
      <c r="T28" s="61"/>
      <c r="U28" s="61"/>
      <c r="V28" s="61"/>
      <c r="W28" s="62"/>
    </row>
    <row r="29" spans="2:27" ht="37.5" customHeight="1" thickTop="1" x14ac:dyDescent="0.2">
      <c r="B29" s="157" t="s">
        <v>2369</v>
      </c>
      <c r="C29" s="158"/>
      <c r="D29" s="158"/>
      <c r="E29" s="158"/>
      <c r="F29" s="158"/>
      <c r="G29" s="158"/>
      <c r="H29" s="158"/>
      <c r="I29" s="158"/>
      <c r="J29" s="158"/>
      <c r="K29" s="158"/>
      <c r="L29" s="158"/>
      <c r="M29" s="158"/>
      <c r="N29" s="158"/>
      <c r="O29" s="158"/>
      <c r="P29" s="158"/>
      <c r="Q29" s="158"/>
      <c r="R29" s="158"/>
      <c r="S29" s="158"/>
      <c r="T29" s="158"/>
      <c r="U29" s="158"/>
      <c r="V29" s="158"/>
      <c r="W29" s="159"/>
    </row>
    <row r="30" spans="2:27" ht="15" customHeight="1" thickBot="1" x14ac:dyDescent="0.25">
      <c r="B30" s="176"/>
      <c r="C30" s="177"/>
      <c r="D30" s="177"/>
      <c r="E30" s="177"/>
      <c r="F30" s="177"/>
      <c r="G30" s="177"/>
      <c r="H30" s="177"/>
      <c r="I30" s="177"/>
      <c r="J30" s="177"/>
      <c r="K30" s="177"/>
      <c r="L30" s="177"/>
      <c r="M30" s="177"/>
      <c r="N30" s="177"/>
      <c r="O30" s="177"/>
      <c r="P30" s="177"/>
      <c r="Q30" s="177"/>
      <c r="R30" s="177"/>
      <c r="S30" s="177"/>
      <c r="T30" s="177"/>
      <c r="U30" s="177"/>
      <c r="V30" s="177"/>
      <c r="W30" s="178"/>
    </row>
    <row r="31" spans="2:27" ht="37.5" customHeight="1" thickTop="1" x14ac:dyDescent="0.2">
      <c r="B31" s="157" t="s">
        <v>2370</v>
      </c>
      <c r="C31" s="158"/>
      <c r="D31" s="158"/>
      <c r="E31" s="158"/>
      <c r="F31" s="158"/>
      <c r="G31" s="158"/>
      <c r="H31" s="158"/>
      <c r="I31" s="158"/>
      <c r="J31" s="158"/>
      <c r="K31" s="158"/>
      <c r="L31" s="158"/>
      <c r="M31" s="158"/>
      <c r="N31" s="158"/>
      <c r="O31" s="158"/>
      <c r="P31" s="158"/>
      <c r="Q31" s="158"/>
      <c r="R31" s="158"/>
      <c r="S31" s="158"/>
      <c r="T31" s="158"/>
      <c r="U31" s="158"/>
      <c r="V31" s="158"/>
      <c r="W31" s="159"/>
    </row>
    <row r="32" spans="2:27" ht="77.25" customHeight="1" thickBot="1" x14ac:dyDescent="0.25">
      <c r="B32" s="176"/>
      <c r="C32" s="177"/>
      <c r="D32" s="177"/>
      <c r="E32" s="177"/>
      <c r="F32" s="177"/>
      <c r="G32" s="177"/>
      <c r="H32" s="177"/>
      <c r="I32" s="177"/>
      <c r="J32" s="177"/>
      <c r="K32" s="177"/>
      <c r="L32" s="177"/>
      <c r="M32" s="177"/>
      <c r="N32" s="177"/>
      <c r="O32" s="177"/>
      <c r="P32" s="177"/>
      <c r="Q32" s="177"/>
      <c r="R32" s="177"/>
      <c r="S32" s="177"/>
      <c r="T32" s="177"/>
      <c r="U32" s="177"/>
      <c r="V32" s="177"/>
      <c r="W32" s="178"/>
    </row>
    <row r="33" spans="2:23" ht="37.5" customHeight="1" thickTop="1" x14ac:dyDescent="0.2">
      <c r="B33" s="157" t="s">
        <v>2371</v>
      </c>
      <c r="C33" s="158"/>
      <c r="D33" s="158"/>
      <c r="E33" s="158"/>
      <c r="F33" s="158"/>
      <c r="G33" s="158"/>
      <c r="H33" s="158"/>
      <c r="I33" s="158"/>
      <c r="J33" s="158"/>
      <c r="K33" s="158"/>
      <c r="L33" s="158"/>
      <c r="M33" s="158"/>
      <c r="N33" s="158"/>
      <c r="O33" s="158"/>
      <c r="P33" s="158"/>
      <c r="Q33" s="158"/>
      <c r="R33" s="158"/>
      <c r="S33" s="158"/>
      <c r="T33" s="158"/>
      <c r="U33" s="158"/>
      <c r="V33" s="158"/>
      <c r="W33" s="159"/>
    </row>
    <row r="34" spans="2:23" ht="15.75" thickBot="1" x14ac:dyDescent="0.25">
      <c r="B34" s="160"/>
      <c r="C34" s="161"/>
      <c r="D34" s="161"/>
      <c r="E34" s="161"/>
      <c r="F34" s="161"/>
      <c r="G34" s="161"/>
      <c r="H34" s="161"/>
      <c r="I34" s="161"/>
      <c r="J34" s="161"/>
      <c r="K34" s="161"/>
      <c r="L34" s="161"/>
      <c r="M34" s="161"/>
      <c r="N34" s="161"/>
      <c r="O34" s="161"/>
      <c r="P34" s="161"/>
      <c r="Q34" s="161"/>
      <c r="R34" s="161"/>
      <c r="S34" s="161"/>
      <c r="T34" s="161"/>
      <c r="U34" s="161"/>
      <c r="V34" s="161"/>
      <c r="W34" s="162"/>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65.25" customHeight="1" thickTop="1" thickBot="1" x14ac:dyDescent="0.25">
      <c r="B4" s="63" t="s">
        <v>3</v>
      </c>
      <c r="C4" s="64" t="s">
        <v>2194</v>
      </c>
      <c r="D4" s="209" t="s">
        <v>2193</v>
      </c>
      <c r="E4" s="209"/>
      <c r="F4" s="209"/>
      <c r="G4" s="209"/>
      <c r="H4" s="210"/>
      <c r="J4" s="211" t="s">
        <v>6</v>
      </c>
      <c r="K4" s="209"/>
      <c r="L4" s="64" t="s">
        <v>1005</v>
      </c>
      <c r="M4" s="212" t="s">
        <v>2192</v>
      </c>
      <c r="N4" s="212"/>
      <c r="O4" s="212"/>
      <c r="P4" s="212"/>
      <c r="Q4" s="213"/>
      <c r="R4" s="65"/>
      <c r="S4" s="214" t="s">
        <v>2342</v>
      </c>
      <c r="T4" s="215"/>
      <c r="U4" s="215"/>
      <c r="V4" s="202" t="s">
        <v>259</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2179</v>
      </c>
      <c r="D6" s="198" t="s">
        <v>2191</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2190</v>
      </c>
      <c r="K8" s="71" t="s">
        <v>2189</v>
      </c>
      <c r="L8" s="71" t="s">
        <v>2188</v>
      </c>
      <c r="M8" s="71" t="s">
        <v>2187</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186" customHeight="1" thickTop="1" thickBot="1" x14ac:dyDescent="0.25">
      <c r="B10" s="72" t="s">
        <v>22</v>
      </c>
      <c r="C10" s="202" t="s">
        <v>2186</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2185</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2184</v>
      </c>
      <c r="C21" s="180"/>
      <c r="D21" s="180"/>
      <c r="E21" s="180"/>
      <c r="F21" s="180"/>
      <c r="G21" s="180"/>
      <c r="H21" s="180"/>
      <c r="I21" s="180"/>
      <c r="J21" s="180"/>
      <c r="K21" s="180"/>
      <c r="L21" s="180"/>
      <c r="M21" s="181" t="s">
        <v>2179</v>
      </c>
      <c r="N21" s="181"/>
      <c r="O21" s="181" t="s">
        <v>49</v>
      </c>
      <c r="P21" s="181"/>
      <c r="Q21" s="181" t="s">
        <v>50</v>
      </c>
      <c r="R21" s="181"/>
      <c r="S21" s="79" t="s">
        <v>679</v>
      </c>
      <c r="T21" s="79" t="s">
        <v>281</v>
      </c>
      <c r="U21" s="79" t="s">
        <v>281</v>
      </c>
      <c r="V21" s="79">
        <f>+IF(ISERR(U21/T21*100),"N/A",ROUND(U21/T21*100,2))</f>
        <v>100</v>
      </c>
      <c r="W21" s="80">
        <f>+IF(ISERR(U21/S21*100),"N/A",ROUND(U21/S21*100,2))</f>
        <v>181.82</v>
      </c>
    </row>
    <row r="22" spans="2:27" ht="56.25" customHeight="1" x14ac:dyDescent="0.2">
      <c r="B22" s="179" t="s">
        <v>2183</v>
      </c>
      <c r="C22" s="180"/>
      <c r="D22" s="180"/>
      <c r="E22" s="180"/>
      <c r="F22" s="180"/>
      <c r="G22" s="180"/>
      <c r="H22" s="180"/>
      <c r="I22" s="180"/>
      <c r="J22" s="180"/>
      <c r="K22" s="180"/>
      <c r="L22" s="180"/>
      <c r="M22" s="181" t="s">
        <v>2179</v>
      </c>
      <c r="N22" s="181"/>
      <c r="O22" s="181" t="s">
        <v>49</v>
      </c>
      <c r="P22" s="181"/>
      <c r="Q22" s="181" t="s">
        <v>50</v>
      </c>
      <c r="R22" s="181"/>
      <c r="S22" s="79" t="s">
        <v>2182</v>
      </c>
      <c r="T22" s="79" t="s">
        <v>2181</v>
      </c>
      <c r="U22" s="79" t="s">
        <v>2172</v>
      </c>
      <c r="V22" s="79">
        <f>+IF(ISERR(U22/T22*100),"N/A",ROUND(U22/T22*100,2))</f>
        <v>100.51</v>
      </c>
      <c r="W22" s="80">
        <f>+IF(ISERR(U22/S22*100),"N/A",ROUND(U22/S22*100,2))</f>
        <v>7.15</v>
      </c>
    </row>
    <row r="23" spans="2:27" ht="56.25" customHeight="1" thickBot="1" x14ac:dyDescent="0.25">
      <c r="B23" s="179" t="s">
        <v>2180</v>
      </c>
      <c r="C23" s="180"/>
      <c r="D23" s="180"/>
      <c r="E23" s="180"/>
      <c r="F23" s="180"/>
      <c r="G23" s="180"/>
      <c r="H23" s="180"/>
      <c r="I23" s="180"/>
      <c r="J23" s="180"/>
      <c r="K23" s="180"/>
      <c r="L23" s="180"/>
      <c r="M23" s="181" t="s">
        <v>2179</v>
      </c>
      <c r="N23" s="181"/>
      <c r="O23" s="181" t="s">
        <v>49</v>
      </c>
      <c r="P23" s="181"/>
      <c r="Q23" s="181" t="s">
        <v>65</v>
      </c>
      <c r="R23" s="181"/>
      <c r="S23" s="79" t="s">
        <v>658</v>
      </c>
      <c r="T23" s="79" t="s">
        <v>83</v>
      </c>
      <c r="U23" s="79" t="s">
        <v>83</v>
      </c>
      <c r="V23" s="79" t="str">
        <f>+IF(ISERR(U23/T23*100),"N/A",ROUND(U23/T23*100,2))</f>
        <v>N/A</v>
      </c>
      <c r="W23" s="80" t="str">
        <f>+IF(ISERR(U23/S23*100),"N/A",ROUND(U23/S23*100,2))</f>
        <v>N/A</v>
      </c>
    </row>
    <row r="24" spans="2:27" ht="21.75" customHeight="1" thickTop="1" thickBot="1" x14ac:dyDescent="0.25">
      <c r="B24" s="59" t="s">
        <v>60</v>
      </c>
      <c r="C24" s="60"/>
      <c r="D24" s="60"/>
      <c r="E24" s="60"/>
      <c r="F24" s="60"/>
      <c r="G24" s="60"/>
      <c r="H24" s="61"/>
      <c r="I24" s="61"/>
      <c r="J24" s="61"/>
      <c r="K24" s="61"/>
      <c r="L24" s="61"/>
      <c r="M24" s="61"/>
      <c r="N24" s="61"/>
      <c r="O24" s="61"/>
      <c r="P24" s="61"/>
      <c r="Q24" s="61"/>
      <c r="R24" s="61"/>
      <c r="S24" s="61"/>
      <c r="T24" s="61"/>
      <c r="U24" s="61"/>
      <c r="V24" s="61"/>
      <c r="W24" s="62"/>
      <c r="X24" s="70"/>
    </row>
    <row r="25" spans="2:27" ht="29.25" customHeight="1" thickTop="1" thickBot="1" x14ac:dyDescent="0.25">
      <c r="B25" s="163" t="s">
        <v>2650</v>
      </c>
      <c r="C25" s="164"/>
      <c r="D25" s="164"/>
      <c r="E25" s="164"/>
      <c r="F25" s="164"/>
      <c r="G25" s="164"/>
      <c r="H25" s="164"/>
      <c r="I25" s="164"/>
      <c r="J25" s="164"/>
      <c r="K25" s="164"/>
      <c r="L25" s="164"/>
      <c r="M25" s="164"/>
      <c r="N25" s="164"/>
      <c r="O25" s="164"/>
      <c r="P25" s="164"/>
      <c r="Q25" s="165"/>
      <c r="R25" s="81" t="s">
        <v>42</v>
      </c>
      <c r="S25" s="169" t="s">
        <v>43</v>
      </c>
      <c r="T25" s="169"/>
      <c r="U25" s="82" t="s">
        <v>61</v>
      </c>
      <c r="V25" s="170" t="s">
        <v>62</v>
      </c>
      <c r="W25" s="171"/>
    </row>
    <row r="26" spans="2:27" ht="30.75" customHeight="1" thickBot="1" x14ac:dyDescent="0.25">
      <c r="B26" s="166"/>
      <c r="C26" s="167"/>
      <c r="D26" s="167"/>
      <c r="E26" s="167"/>
      <c r="F26" s="167"/>
      <c r="G26" s="167"/>
      <c r="H26" s="167"/>
      <c r="I26" s="167"/>
      <c r="J26" s="167"/>
      <c r="K26" s="167"/>
      <c r="L26" s="167"/>
      <c r="M26" s="167"/>
      <c r="N26" s="167"/>
      <c r="O26" s="167"/>
      <c r="P26" s="167"/>
      <c r="Q26" s="168"/>
      <c r="R26" s="83" t="s">
        <v>63</v>
      </c>
      <c r="S26" s="83" t="s">
        <v>63</v>
      </c>
      <c r="T26" s="83" t="s">
        <v>49</v>
      </c>
      <c r="U26" s="83" t="s">
        <v>63</v>
      </c>
      <c r="V26" s="83" t="s">
        <v>64</v>
      </c>
      <c r="W26" s="84" t="s">
        <v>65</v>
      </c>
      <c r="Y26" s="70"/>
    </row>
    <row r="27" spans="2:27" ht="23.25" customHeight="1" thickBot="1" x14ac:dyDescent="0.25">
      <c r="B27" s="172" t="s">
        <v>66</v>
      </c>
      <c r="C27" s="173"/>
      <c r="D27" s="173"/>
      <c r="E27" s="85" t="s">
        <v>2178</v>
      </c>
      <c r="F27" s="85"/>
      <c r="G27" s="85"/>
      <c r="H27" s="86"/>
      <c r="I27" s="86"/>
      <c r="J27" s="86"/>
      <c r="K27" s="86"/>
      <c r="L27" s="86"/>
      <c r="M27" s="86"/>
      <c r="N27" s="86"/>
      <c r="O27" s="86"/>
      <c r="P27" s="87"/>
      <c r="Q27" s="87"/>
      <c r="R27" s="88" t="s">
        <v>259</v>
      </c>
      <c r="S27" s="88" t="s">
        <v>10</v>
      </c>
      <c r="T27" s="87"/>
      <c r="U27" s="88" t="s">
        <v>1086</v>
      </c>
      <c r="V27" s="87"/>
      <c r="W27" s="89">
        <f>+IF(ISERR(U27/R27*100),"N/A",ROUND(U27/R27*100,2))</f>
        <v>2</v>
      </c>
    </row>
    <row r="28" spans="2:27" ht="26.25" customHeight="1" thickBot="1" x14ac:dyDescent="0.25">
      <c r="B28" s="174" t="s">
        <v>69</v>
      </c>
      <c r="C28" s="175"/>
      <c r="D28" s="175"/>
      <c r="E28" s="90" t="s">
        <v>2178</v>
      </c>
      <c r="F28" s="90"/>
      <c r="G28" s="90"/>
      <c r="H28" s="91"/>
      <c r="I28" s="91"/>
      <c r="J28" s="91"/>
      <c r="K28" s="91"/>
      <c r="L28" s="91"/>
      <c r="M28" s="91"/>
      <c r="N28" s="91"/>
      <c r="O28" s="91"/>
      <c r="P28" s="92"/>
      <c r="Q28" s="92"/>
      <c r="R28" s="93" t="s">
        <v>259</v>
      </c>
      <c r="S28" s="93" t="s">
        <v>2177</v>
      </c>
      <c r="T28" s="93">
        <f>+IF(ISERR(S28/R28*100),"N/A",ROUND(S28/R28*100,2))</f>
        <v>68</v>
      </c>
      <c r="U28" s="93" t="s">
        <v>1086</v>
      </c>
      <c r="V28" s="93">
        <f>+IF(ISERR(U28/S28*100),"N/A",ROUND(U28/S28*100,2))</f>
        <v>2.94</v>
      </c>
      <c r="W28" s="94">
        <f>+IF(ISERR(U28/R28*100),"N/A",ROUND(U28/R28*100,2))</f>
        <v>2</v>
      </c>
    </row>
    <row r="29" spans="2:27" ht="22.5" customHeight="1" thickTop="1" thickBot="1" x14ac:dyDescent="0.25">
      <c r="B29" s="59" t="s">
        <v>71</v>
      </c>
      <c r="C29" s="60"/>
      <c r="D29" s="60"/>
      <c r="E29" s="60"/>
      <c r="F29" s="60"/>
      <c r="G29" s="60"/>
      <c r="H29" s="61"/>
      <c r="I29" s="61"/>
      <c r="J29" s="61"/>
      <c r="K29" s="61"/>
      <c r="L29" s="61"/>
      <c r="M29" s="61"/>
      <c r="N29" s="61"/>
      <c r="O29" s="61"/>
      <c r="P29" s="61"/>
      <c r="Q29" s="61"/>
      <c r="R29" s="61"/>
      <c r="S29" s="61"/>
      <c r="T29" s="61"/>
      <c r="U29" s="61"/>
      <c r="V29" s="61"/>
      <c r="W29" s="62"/>
    </row>
    <row r="30" spans="2:27" ht="37.5" customHeight="1" thickTop="1" x14ac:dyDescent="0.2">
      <c r="B30" s="157" t="s">
        <v>2366</v>
      </c>
      <c r="C30" s="158"/>
      <c r="D30" s="158"/>
      <c r="E30" s="158"/>
      <c r="F30" s="158"/>
      <c r="G30" s="158"/>
      <c r="H30" s="158"/>
      <c r="I30" s="158"/>
      <c r="J30" s="158"/>
      <c r="K30" s="158"/>
      <c r="L30" s="158"/>
      <c r="M30" s="158"/>
      <c r="N30" s="158"/>
      <c r="O30" s="158"/>
      <c r="P30" s="158"/>
      <c r="Q30" s="158"/>
      <c r="R30" s="158"/>
      <c r="S30" s="158"/>
      <c r="T30" s="158"/>
      <c r="U30" s="158"/>
      <c r="V30" s="158"/>
      <c r="W30" s="159"/>
    </row>
    <row r="31" spans="2:27" ht="66.7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2367</v>
      </c>
      <c r="C32" s="158"/>
      <c r="D32" s="158"/>
      <c r="E32" s="158"/>
      <c r="F32" s="158"/>
      <c r="G32" s="158"/>
      <c r="H32" s="158"/>
      <c r="I32" s="158"/>
      <c r="J32" s="158"/>
      <c r="K32" s="158"/>
      <c r="L32" s="158"/>
      <c r="M32" s="158"/>
      <c r="N32" s="158"/>
      <c r="O32" s="158"/>
      <c r="P32" s="158"/>
      <c r="Q32" s="158"/>
      <c r="R32" s="158"/>
      <c r="S32" s="158"/>
      <c r="T32" s="158"/>
      <c r="U32" s="158"/>
      <c r="V32" s="158"/>
      <c r="W32" s="159"/>
    </row>
    <row r="33" spans="2:23" ht="63" customHeight="1"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row r="34" spans="2:23" ht="37.5" customHeight="1" thickTop="1" x14ac:dyDescent="0.2">
      <c r="B34" s="157" t="s">
        <v>2368</v>
      </c>
      <c r="C34" s="158"/>
      <c r="D34" s="158"/>
      <c r="E34" s="158"/>
      <c r="F34" s="158"/>
      <c r="G34" s="158"/>
      <c r="H34" s="158"/>
      <c r="I34" s="158"/>
      <c r="J34" s="158"/>
      <c r="K34" s="158"/>
      <c r="L34" s="158"/>
      <c r="M34" s="158"/>
      <c r="N34" s="158"/>
      <c r="O34" s="158"/>
      <c r="P34" s="158"/>
      <c r="Q34" s="158"/>
      <c r="R34" s="158"/>
      <c r="S34" s="158"/>
      <c r="T34" s="158"/>
      <c r="U34" s="158"/>
      <c r="V34" s="158"/>
      <c r="W34" s="159"/>
    </row>
    <row r="35" spans="2:23" ht="54" customHeight="1" thickBot="1" x14ac:dyDescent="0.25">
      <c r="B35" s="160"/>
      <c r="C35" s="161"/>
      <c r="D35" s="161"/>
      <c r="E35" s="161"/>
      <c r="F35" s="161"/>
      <c r="G35" s="161"/>
      <c r="H35" s="161"/>
      <c r="I35" s="161"/>
      <c r="J35" s="161"/>
      <c r="K35" s="161"/>
      <c r="L35" s="161"/>
      <c r="M35" s="161"/>
      <c r="N35" s="161"/>
      <c r="O35" s="161"/>
      <c r="P35" s="161"/>
      <c r="Q35" s="161"/>
      <c r="R35" s="161"/>
      <c r="S35" s="161"/>
      <c r="T35" s="161"/>
      <c r="U35" s="161"/>
      <c r="V35" s="161"/>
      <c r="W35" s="162"/>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69.75" customHeight="1" thickTop="1" thickBot="1" x14ac:dyDescent="0.25">
      <c r="B4" s="63" t="s">
        <v>3</v>
      </c>
      <c r="C4" s="64" t="s">
        <v>2194</v>
      </c>
      <c r="D4" s="209" t="s">
        <v>2193</v>
      </c>
      <c r="E4" s="209"/>
      <c r="F4" s="209"/>
      <c r="G4" s="209"/>
      <c r="H4" s="210"/>
      <c r="J4" s="211" t="s">
        <v>6</v>
      </c>
      <c r="K4" s="209"/>
      <c r="L4" s="64" t="s">
        <v>2208</v>
      </c>
      <c r="M4" s="212" t="s">
        <v>2207</v>
      </c>
      <c r="N4" s="212"/>
      <c r="O4" s="212"/>
      <c r="P4" s="212"/>
      <c r="Q4" s="213"/>
      <c r="R4" s="65"/>
      <c r="S4" s="214" t="s">
        <v>2342</v>
      </c>
      <c r="T4" s="215"/>
      <c r="U4" s="215"/>
      <c r="V4" s="202" t="s">
        <v>2206</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49.5" customHeight="1" thickBot="1" x14ac:dyDescent="0.25">
      <c r="B6" s="66" t="s">
        <v>11</v>
      </c>
      <c r="C6" s="67" t="s">
        <v>2179</v>
      </c>
      <c r="D6" s="198" t="s">
        <v>2191</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2205</v>
      </c>
      <c r="K8" s="71" t="s">
        <v>91</v>
      </c>
      <c r="L8" s="71" t="s">
        <v>2204</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2203</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2185</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thickBot="1" x14ac:dyDescent="0.25">
      <c r="B21" s="179" t="s">
        <v>2202</v>
      </c>
      <c r="C21" s="180"/>
      <c r="D21" s="180"/>
      <c r="E21" s="180"/>
      <c r="F21" s="180"/>
      <c r="G21" s="180"/>
      <c r="H21" s="180"/>
      <c r="I21" s="180"/>
      <c r="J21" s="180"/>
      <c r="K21" s="180"/>
      <c r="L21" s="180"/>
      <c r="M21" s="181" t="s">
        <v>2179</v>
      </c>
      <c r="N21" s="181"/>
      <c r="O21" s="181" t="s">
        <v>2201</v>
      </c>
      <c r="P21" s="181"/>
      <c r="Q21" s="181" t="s">
        <v>50</v>
      </c>
      <c r="R21" s="181"/>
      <c r="S21" s="79" t="s">
        <v>2200</v>
      </c>
      <c r="T21" s="79" t="s">
        <v>2199</v>
      </c>
      <c r="U21" s="79" t="s">
        <v>2198</v>
      </c>
      <c r="V21" s="79">
        <f>+IF(ISERR(U21/T21*100),"N/A",ROUND(U21/T21*100,2))</f>
        <v>94.91</v>
      </c>
      <c r="W21" s="80">
        <f>+IF(ISERR(U21/S21*100),"N/A",ROUND(U21/S21*100,2))</f>
        <v>96.67</v>
      </c>
    </row>
    <row r="22" spans="2:27" ht="21.75" customHeight="1" thickTop="1" thickBot="1" x14ac:dyDescent="0.25">
      <c r="B22" s="59" t="s">
        <v>60</v>
      </c>
      <c r="C22" s="60"/>
      <c r="D22" s="60"/>
      <c r="E22" s="60"/>
      <c r="F22" s="60"/>
      <c r="G22" s="60"/>
      <c r="H22" s="61"/>
      <c r="I22" s="61"/>
      <c r="J22" s="61"/>
      <c r="K22" s="61"/>
      <c r="L22" s="61"/>
      <c r="M22" s="61"/>
      <c r="N22" s="61"/>
      <c r="O22" s="61"/>
      <c r="P22" s="61"/>
      <c r="Q22" s="61"/>
      <c r="R22" s="61"/>
      <c r="S22" s="61"/>
      <c r="T22" s="61"/>
      <c r="U22" s="61"/>
      <c r="V22" s="61"/>
      <c r="W22" s="62"/>
      <c r="X22" s="70"/>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81" t="s">
        <v>42</v>
      </c>
      <c r="S23" s="169" t="s">
        <v>43</v>
      </c>
      <c r="T23" s="169"/>
      <c r="U23" s="82" t="s">
        <v>61</v>
      </c>
      <c r="V23" s="170" t="s">
        <v>62</v>
      </c>
      <c r="W23" s="171"/>
    </row>
    <row r="24" spans="2:27" ht="30.75" customHeight="1" thickBot="1" x14ac:dyDescent="0.25">
      <c r="B24" s="166"/>
      <c r="C24" s="167"/>
      <c r="D24" s="167"/>
      <c r="E24" s="167"/>
      <c r="F24" s="167"/>
      <c r="G24" s="167"/>
      <c r="H24" s="167"/>
      <c r="I24" s="167"/>
      <c r="J24" s="167"/>
      <c r="K24" s="167"/>
      <c r="L24" s="167"/>
      <c r="M24" s="167"/>
      <c r="N24" s="167"/>
      <c r="O24" s="167"/>
      <c r="P24" s="167"/>
      <c r="Q24" s="168"/>
      <c r="R24" s="83" t="s">
        <v>63</v>
      </c>
      <c r="S24" s="83" t="s">
        <v>63</v>
      </c>
      <c r="T24" s="83" t="s">
        <v>49</v>
      </c>
      <c r="U24" s="83" t="s">
        <v>63</v>
      </c>
      <c r="V24" s="83" t="s">
        <v>64</v>
      </c>
      <c r="W24" s="84" t="s">
        <v>65</v>
      </c>
      <c r="Y24" s="70"/>
    </row>
    <row r="25" spans="2:27" ht="23.25" customHeight="1" thickBot="1" x14ac:dyDescent="0.25">
      <c r="B25" s="172" t="s">
        <v>66</v>
      </c>
      <c r="C25" s="173"/>
      <c r="D25" s="173"/>
      <c r="E25" s="85" t="s">
        <v>2178</v>
      </c>
      <c r="F25" s="85"/>
      <c r="G25" s="85"/>
      <c r="H25" s="86"/>
      <c r="I25" s="86"/>
      <c r="J25" s="86"/>
      <c r="K25" s="86"/>
      <c r="L25" s="86"/>
      <c r="M25" s="86"/>
      <c r="N25" s="86"/>
      <c r="O25" s="86"/>
      <c r="P25" s="87"/>
      <c r="Q25" s="87"/>
      <c r="R25" s="88" t="s">
        <v>2197</v>
      </c>
      <c r="S25" s="88" t="s">
        <v>10</v>
      </c>
      <c r="T25" s="87"/>
      <c r="U25" s="88" t="s">
        <v>2195</v>
      </c>
      <c r="V25" s="87"/>
      <c r="W25" s="89">
        <f>+IF(ISERR(U25/R25*100),"N/A",ROUND(U25/R25*100,2))</f>
        <v>17.88</v>
      </c>
    </row>
    <row r="26" spans="2:27" ht="26.25" customHeight="1" thickBot="1" x14ac:dyDescent="0.25">
      <c r="B26" s="174" t="s">
        <v>69</v>
      </c>
      <c r="C26" s="175"/>
      <c r="D26" s="175"/>
      <c r="E26" s="90" t="s">
        <v>2178</v>
      </c>
      <c r="F26" s="90"/>
      <c r="G26" s="90"/>
      <c r="H26" s="91"/>
      <c r="I26" s="91"/>
      <c r="J26" s="91"/>
      <c r="K26" s="91"/>
      <c r="L26" s="91"/>
      <c r="M26" s="91"/>
      <c r="N26" s="91"/>
      <c r="O26" s="91"/>
      <c r="P26" s="92"/>
      <c r="Q26" s="92"/>
      <c r="R26" s="93" t="s">
        <v>2197</v>
      </c>
      <c r="S26" s="93" t="s">
        <v>2196</v>
      </c>
      <c r="T26" s="93">
        <f>+IF(ISERR(S26/R26*100),"N/A",ROUND(S26/R26*100,2))</f>
        <v>49.15</v>
      </c>
      <c r="U26" s="93" t="s">
        <v>2195</v>
      </c>
      <c r="V26" s="93">
        <f>+IF(ISERR(U26/S26*100),"N/A",ROUND(U26/S26*100,2))</f>
        <v>36.380000000000003</v>
      </c>
      <c r="W26" s="94">
        <f>+IF(ISERR(U26/R26*100),"N/A",ROUND(U26/R26*100,2))</f>
        <v>17.88</v>
      </c>
    </row>
    <row r="27" spans="2:27" ht="22.5" customHeight="1" thickTop="1" thickBot="1" x14ac:dyDescent="0.25">
      <c r="B27" s="59" t="s">
        <v>71</v>
      </c>
      <c r="C27" s="60"/>
      <c r="D27" s="60"/>
      <c r="E27" s="60"/>
      <c r="F27" s="60"/>
      <c r="G27" s="60"/>
      <c r="H27" s="61"/>
      <c r="I27" s="61"/>
      <c r="J27" s="61"/>
      <c r="K27" s="61"/>
      <c r="L27" s="61"/>
      <c r="M27" s="61"/>
      <c r="N27" s="61"/>
      <c r="O27" s="61"/>
      <c r="P27" s="61"/>
      <c r="Q27" s="61"/>
      <c r="R27" s="61"/>
      <c r="S27" s="61"/>
      <c r="T27" s="61"/>
      <c r="U27" s="61"/>
      <c r="V27" s="61"/>
      <c r="W27" s="62"/>
    </row>
    <row r="28" spans="2:27" ht="37.5" customHeight="1" thickTop="1" x14ac:dyDescent="0.2">
      <c r="B28" s="157" t="s">
        <v>2363</v>
      </c>
      <c r="C28" s="158"/>
      <c r="D28" s="158"/>
      <c r="E28" s="158"/>
      <c r="F28" s="158"/>
      <c r="G28" s="158"/>
      <c r="H28" s="158"/>
      <c r="I28" s="158"/>
      <c r="J28" s="158"/>
      <c r="K28" s="158"/>
      <c r="L28" s="158"/>
      <c r="M28" s="158"/>
      <c r="N28" s="158"/>
      <c r="O28" s="158"/>
      <c r="P28" s="158"/>
      <c r="Q28" s="158"/>
      <c r="R28" s="158"/>
      <c r="S28" s="158"/>
      <c r="T28" s="158"/>
      <c r="U28" s="158"/>
      <c r="V28" s="158"/>
      <c r="W28" s="159"/>
    </row>
    <row r="29" spans="2:27" ht="34.5" customHeight="1" thickBot="1" x14ac:dyDescent="0.2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7" ht="37.5" customHeight="1" thickTop="1" x14ac:dyDescent="0.2">
      <c r="B30" s="157" t="s">
        <v>2364</v>
      </c>
      <c r="C30" s="158"/>
      <c r="D30" s="158"/>
      <c r="E30" s="158"/>
      <c r="F30" s="158"/>
      <c r="G30" s="158"/>
      <c r="H30" s="158"/>
      <c r="I30" s="158"/>
      <c r="J30" s="158"/>
      <c r="K30" s="158"/>
      <c r="L30" s="158"/>
      <c r="M30" s="158"/>
      <c r="N30" s="158"/>
      <c r="O30" s="158"/>
      <c r="P30" s="158"/>
      <c r="Q30" s="158"/>
      <c r="R30" s="158"/>
      <c r="S30" s="158"/>
      <c r="T30" s="158"/>
      <c r="U30" s="158"/>
      <c r="V30" s="158"/>
      <c r="W30" s="159"/>
    </row>
    <row r="31" spans="2:27" ht="48"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2365</v>
      </c>
      <c r="C32" s="158"/>
      <c r="D32" s="158"/>
      <c r="E32" s="158"/>
      <c r="F32" s="158"/>
      <c r="G32" s="158"/>
      <c r="H32" s="158"/>
      <c r="I32" s="158"/>
      <c r="J32" s="158"/>
      <c r="K32" s="158"/>
      <c r="L32" s="158"/>
      <c r="M32" s="158"/>
      <c r="N32" s="158"/>
      <c r="O32" s="158"/>
      <c r="P32" s="158"/>
      <c r="Q32" s="158"/>
      <c r="R32" s="158"/>
      <c r="S32" s="158"/>
      <c r="T32" s="158"/>
      <c r="U32" s="158"/>
      <c r="V32" s="158"/>
      <c r="W32" s="159"/>
    </row>
    <row r="33" spans="2:23" ht="35.25" customHeight="1" thickBot="1" x14ac:dyDescent="0.25">
      <c r="B33" s="160"/>
      <c r="C33" s="161"/>
      <c r="D33" s="161"/>
      <c r="E33" s="161"/>
      <c r="F33" s="161"/>
      <c r="G33" s="161"/>
      <c r="H33" s="161"/>
      <c r="I33" s="161"/>
      <c r="J33" s="161"/>
      <c r="K33" s="161"/>
      <c r="L33" s="161"/>
      <c r="M33" s="161"/>
      <c r="N33" s="161"/>
      <c r="O33" s="161"/>
      <c r="P33" s="161"/>
      <c r="Q33" s="161"/>
      <c r="R33" s="161"/>
      <c r="S33" s="161"/>
      <c r="T33" s="161"/>
      <c r="U33" s="161"/>
      <c r="V33" s="161"/>
      <c r="W33" s="16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8"/>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1538</v>
      </c>
      <c r="D4" s="209" t="s">
        <v>2229</v>
      </c>
      <c r="E4" s="209"/>
      <c r="F4" s="209"/>
      <c r="G4" s="209"/>
      <c r="H4" s="210"/>
      <c r="J4" s="211" t="s">
        <v>6</v>
      </c>
      <c r="K4" s="209"/>
      <c r="L4" s="64" t="s">
        <v>214</v>
      </c>
      <c r="M4" s="212" t="s">
        <v>213</v>
      </c>
      <c r="N4" s="212"/>
      <c r="O4" s="212"/>
      <c r="P4" s="212"/>
      <c r="Q4" s="213"/>
      <c r="R4" s="65"/>
      <c r="S4" s="214" t="s">
        <v>2342</v>
      </c>
      <c r="T4" s="215"/>
      <c r="U4" s="215"/>
      <c r="V4" s="202" t="s">
        <v>2210</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2213</v>
      </c>
      <c r="D6" s="198" t="s">
        <v>2228</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2227</v>
      </c>
      <c r="K8" s="71" t="s">
        <v>2226</v>
      </c>
      <c r="L8" s="71" t="s">
        <v>2225</v>
      </c>
      <c r="M8" s="71" t="s">
        <v>2224</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2223</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2222</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2221</v>
      </c>
      <c r="C21" s="180"/>
      <c r="D21" s="180"/>
      <c r="E21" s="180"/>
      <c r="F21" s="180"/>
      <c r="G21" s="180"/>
      <c r="H21" s="180"/>
      <c r="I21" s="180"/>
      <c r="J21" s="180"/>
      <c r="K21" s="180"/>
      <c r="L21" s="180"/>
      <c r="M21" s="181" t="s">
        <v>2213</v>
      </c>
      <c r="N21" s="181"/>
      <c r="O21" s="181" t="s">
        <v>49</v>
      </c>
      <c r="P21" s="181"/>
      <c r="Q21" s="181" t="s">
        <v>50</v>
      </c>
      <c r="R21" s="181"/>
      <c r="S21" s="79" t="s">
        <v>51</v>
      </c>
      <c r="T21" s="79" t="s">
        <v>702</v>
      </c>
      <c r="U21" s="79" t="s">
        <v>118</v>
      </c>
      <c r="V21" s="79">
        <f t="shared" ref="V21:V26" si="0">+IF(ISERR(U21/T21*100),"N/A",ROUND(U21/T21*100,2))</f>
        <v>120</v>
      </c>
      <c r="W21" s="80">
        <f t="shared" ref="W21:W26" si="1">+IF(ISERR(U21/S21*100),"N/A",ROUND(U21/S21*100,2))</f>
        <v>24</v>
      </c>
    </row>
    <row r="22" spans="2:27" ht="56.25" customHeight="1" x14ac:dyDescent="0.2">
      <c r="B22" s="179" t="s">
        <v>2220</v>
      </c>
      <c r="C22" s="180"/>
      <c r="D22" s="180"/>
      <c r="E22" s="180"/>
      <c r="F22" s="180"/>
      <c r="G22" s="180"/>
      <c r="H22" s="180"/>
      <c r="I22" s="180"/>
      <c r="J22" s="180"/>
      <c r="K22" s="180"/>
      <c r="L22" s="180"/>
      <c r="M22" s="181" t="s">
        <v>2213</v>
      </c>
      <c r="N22" s="181"/>
      <c r="O22" s="181" t="s">
        <v>49</v>
      </c>
      <c r="P22" s="181"/>
      <c r="Q22" s="181" t="s">
        <v>50</v>
      </c>
      <c r="R22" s="181"/>
      <c r="S22" s="79" t="s">
        <v>51</v>
      </c>
      <c r="T22" s="79" t="s">
        <v>679</v>
      </c>
      <c r="U22" s="79" t="s">
        <v>403</v>
      </c>
      <c r="V22" s="79">
        <f t="shared" si="0"/>
        <v>104.55</v>
      </c>
      <c r="W22" s="80">
        <f t="shared" si="1"/>
        <v>23</v>
      </c>
    </row>
    <row r="23" spans="2:27" ht="56.25" customHeight="1" x14ac:dyDescent="0.2">
      <c r="B23" s="179" t="s">
        <v>2219</v>
      </c>
      <c r="C23" s="180"/>
      <c r="D23" s="180"/>
      <c r="E23" s="180"/>
      <c r="F23" s="180"/>
      <c r="G23" s="180"/>
      <c r="H23" s="180"/>
      <c r="I23" s="180"/>
      <c r="J23" s="180"/>
      <c r="K23" s="180"/>
      <c r="L23" s="180"/>
      <c r="M23" s="181" t="s">
        <v>2213</v>
      </c>
      <c r="N23" s="181"/>
      <c r="O23" s="181" t="s">
        <v>49</v>
      </c>
      <c r="P23" s="181"/>
      <c r="Q23" s="181" t="s">
        <v>50</v>
      </c>
      <c r="R23" s="181"/>
      <c r="S23" s="79" t="s">
        <v>51</v>
      </c>
      <c r="T23" s="79" t="s">
        <v>2218</v>
      </c>
      <c r="U23" s="79" t="s">
        <v>239</v>
      </c>
      <c r="V23" s="79">
        <f t="shared" si="0"/>
        <v>89.29</v>
      </c>
      <c r="W23" s="80">
        <f t="shared" si="1"/>
        <v>25</v>
      </c>
    </row>
    <row r="24" spans="2:27" ht="56.25" customHeight="1" x14ac:dyDescent="0.2">
      <c r="B24" s="179" t="s">
        <v>2217</v>
      </c>
      <c r="C24" s="180"/>
      <c r="D24" s="180"/>
      <c r="E24" s="180"/>
      <c r="F24" s="180"/>
      <c r="G24" s="180"/>
      <c r="H24" s="180"/>
      <c r="I24" s="180"/>
      <c r="J24" s="180"/>
      <c r="K24" s="180"/>
      <c r="L24" s="180"/>
      <c r="M24" s="181" t="s">
        <v>2213</v>
      </c>
      <c r="N24" s="181"/>
      <c r="O24" s="181" t="s">
        <v>49</v>
      </c>
      <c r="P24" s="181"/>
      <c r="Q24" s="181" t="s">
        <v>50</v>
      </c>
      <c r="R24" s="181"/>
      <c r="S24" s="79" t="s">
        <v>51</v>
      </c>
      <c r="T24" s="79" t="s">
        <v>350</v>
      </c>
      <c r="U24" s="79" t="s">
        <v>403</v>
      </c>
      <c r="V24" s="79">
        <f t="shared" si="0"/>
        <v>79.31</v>
      </c>
      <c r="W24" s="80">
        <f t="shared" si="1"/>
        <v>23</v>
      </c>
    </row>
    <row r="25" spans="2:27" ht="56.25" customHeight="1" x14ac:dyDescent="0.2">
      <c r="B25" s="179" t="s">
        <v>2216</v>
      </c>
      <c r="C25" s="180"/>
      <c r="D25" s="180"/>
      <c r="E25" s="180"/>
      <c r="F25" s="180"/>
      <c r="G25" s="180"/>
      <c r="H25" s="180"/>
      <c r="I25" s="180"/>
      <c r="J25" s="180"/>
      <c r="K25" s="180"/>
      <c r="L25" s="180"/>
      <c r="M25" s="181" t="s">
        <v>2213</v>
      </c>
      <c r="N25" s="181"/>
      <c r="O25" s="181" t="s">
        <v>49</v>
      </c>
      <c r="P25" s="181"/>
      <c r="Q25" s="181" t="s">
        <v>50</v>
      </c>
      <c r="R25" s="181"/>
      <c r="S25" s="79" t="s">
        <v>51</v>
      </c>
      <c r="T25" s="79" t="s">
        <v>2215</v>
      </c>
      <c r="U25" s="79" t="s">
        <v>645</v>
      </c>
      <c r="V25" s="79">
        <f t="shared" si="0"/>
        <v>174.07</v>
      </c>
      <c r="W25" s="80">
        <f t="shared" si="1"/>
        <v>47</v>
      </c>
    </row>
    <row r="26" spans="2:27" ht="56.25" customHeight="1" thickBot="1" x14ac:dyDescent="0.25">
      <c r="B26" s="179" t="s">
        <v>2214</v>
      </c>
      <c r="C26" s="180"/>
      <c r="D26" s="180"/>
      <c r="E26" s="180"/>
      <c r="F26" s="180"/>
      <c r="G26" s="180"/>
      <c r="H26" s="180"/>
      <c r="I26" s="180"/>
      <c r="J26" s="180"/>
      <c r="K26" s="180"/>
      <c r="L26" s="180"/>
      <c r="M26" s="181" t="s">
        <v>2213</v>
      </c>
      <c r="N26" s="181"/>
      <c r="O26" s="181" t="s">
        <v>49</v>
      </c>
      <c r="P26" s="181"/>
      <c r="Q26" s="181" t="s">
        <v>50</v>
      </c>
      <c r="R26" s="181"/>
      <c r="S26" s="79" t="s">
        <v>51</v>
      </c>
      <c r="T26" s="79" t="s">
        <v>2212</v>
      </c>
      <c r="U26" s="79" t="s">
        <v>2212</v>
      </c>
      <c r="V26" s="79">
        <f t="shared" si="0"/>
        <v>100</v>
      </c>
      <c r="W26" s="80">
        <f t="shared" si="1"/>
        <v>11</v>
      </c>
    </row>
    <row r="27" spans="2:27" ht="21.75" customHeight="1" thickTop="1" thickBot="1" x14ac:dyDescent="0.25">
      <c r="B27" s="59" t="s">
        <v>60</v>
      </c>
      <c r="C27" s="60"/>
      <c r="D27" s="60"/>
      <c r="E27" s="60"/>
      <c r="F27" s="60"/>
      <c r="G27" s="60"/>
      <c r="H27" s="61"/>
      <c r="I27" s="61"/>
      <c r="J27" s="61"/>
      <c r="K27" s="61"/>
      <c r="L27" s="61"/>
      <c r="M27" s="61"/>
      <c r="N27" s="61"/>
      <c r="O27" s="61"/>
      <c r="P27" s="61"/>
      <c r="Q27" s="61"/>
      <c r="R27" s="61"/>
      <c r="S27" s="61"/>
      <c r="T27" s="61"/>
      <c r="U27" s="61"/>
      <c r="V27" s="61"/>
      <c r="W27" s="62"/>
      <c r="X27" s="70"/>
    </row>
    <row r="28" spans="2:27" ht="29.25" customHeight="1" thickTop="1" thickBot="1" x14ac:dyDescent="0.25">
      <c r="B28" s="163" t="s">
        <v>2650</v>
      </c>
      <c r="C28" s="164"/>
      <c r="D28" s="164"/>
      <c r="E28" s="164"/>
      <c r="F28" s="164"/>
      <c r="G28" s="164"/>
      <c r="H28" s="164"/>
      <c r="I28" s="164"/>
      <c r="J28" s="164"/>
      <c r="K28" s="164"/>
      <c r="L28" s="164"/>
      <c r="M28" s="164"/>
      <c r="N28" s="164"/>
      <c r="O28" s="164"/>
      <c r="P28" s="164"/>
      <c r="Q28" s="165"/>
      <c r="R28" s="81" t="s">
        <v>42</v>
      </c>
      <c r="S28" s="169" t="s">
        <v>43</v>
      </c>
      <c r="T28" s="169"/>
      <c r="U28" s="82" t="s">
        <v>61</v>
      </c>
      <c r="V28" s="170" t="s">
        <v>62</v>
      </c>
      <c r="W28" s="171"/>
    </row>
    <row r="29" spans="2:27" ht="30.75" customHeight="1" thickBot="1" x14ac:dyDescent="0.25">
      <c r="B29" s="166"/>
      <c r="C29" s="167"/>
      <c r="D29" s="167"/>
      <c r="E29" s="167"/>
      <c r="F29" s="167"/>
      <c r="G29" s="167"/>
      <c r="H29" s="167"/>
      <c r="I29" s="167"/>
      <c r="J29" s="167"/>
      <c r="K29" s="167"/>
      <c r="L29" s="167"/>
      <c r="M29" s="167"/>
      <c r="N29" s="167"/>
      <c r="O29" s="167"/>
      <c r="P29" s="167"/>
      <c r="Q29" s="168"/>
      <c r="R29" s="83" t="s">
        <v>63</v>
      </c>
      <c r="S29" s="83" t="s">
        <v>63</v>
      </c>
      <c r="T29" s="83" t="s">
        <v>49</v>
      </c>
      <c r="U29" s="83" t="s">
        <v>63</v>
      </c>
      <c r="V29" s="83" t="s">
        <v>64</v>
      </c>
      <c r="W29" s="84" t="s">
        <v>65</v>
      </c>
      <c r="Y29" s="70"/>
    </row>
    <row r="30" spans="2:27" ht="23.25" customHeight="1" thickBot="1" x14ac:dyDescent="0.25">
      <c r="B30" s="172" t="s">
        <v>66</v>
      </c>
      <c r="C30" s="173"/>
      <c r="D30" s="173"/>
      <c r="E30" s="85" t="s">
        <v>2211</v>
      </c>
      <c r="F30" s="85"/>
      <c r="G30" s="85"/>
      <c r="H30" s="86"/>
      <c r="I30" s="86"/>
      <c r="J30" s="86"/>
      <c r="K30" s="86"/>
      <c r="L30" s="86"/>
      <c r="M30" s="86"/>
      <c r="N30" s="86"/>
      <c r="O30" s="86"/>
      <c r="P30" s="87"/>
      <c r="Q30" s="87"/>
      <c r="R30" s="88" t="s">
        <v>2210</v>
      </c>
      <c r="S30" s="88" t="s">
        <v>10</v>
      </c>
      <c r="T30" s="87"/>
      <c r="U30" s="88" t="s">
        <v>2209</v>
      </c>
      <c r="V30" s="87"/>
      <c r="W30" s="89">
        <f>+IF(ISERR(U30/R30*100),"N/A",ROUND(U30/R30*100,2))</f>
        <v>59.45</v>
      </c>
    </row>
    <row r="31" spans="2:27" ht="26.25" customHeight="1" thickBot="1" x14ac:dyDescent="0.25">
      <c r="B31" s="174" t="s">
        <v>69</v>
      </c>
      <c r="C31" s="175"/>
      <c r="D31" s="175"/>
      <c r="E31" s="90" t="s">
        <v>2211</v>
      </c>
      <c r="F31" s="90"/>
      <c r="G31" s="90"/>
      <c r="H31" s="91"/>
      <c r="I31" s="91"/>
      <c r="J31" s="91"/>
      <c r="K31" s="91"/>
      <c r="L31" s="91"/>
      <c r="M31" s="91"/>
      <c r="N31" s="91"/>
      <c r="O31" s="91"/>
      <c r="P31" s="92"/>
      <c r="Q31" s="92"/>
      <c r="R31" s="93" t="s">
        <v>2210</v>
      </c>
      <c r="S31" s="93" t="s">
        <v>2209</v>
      </c>
      <c r="T31" s="93">
        <f>+IF(ISERR(S31/R31*100),"N/A",ROUND(S31/R31*100,2))</f>
        <v>59.45</v>
      </c>
      <c r="U31" s="93" t="s">
        <v>2209</v>
      </c>
      <c r="V31" s="93">
        <f>+IF(ISERR(U31/S31*100),"N/A",ROUND(U31/S31*100,2))</f>
        <v>100</v>
      </c>
      <c r="W31" s="94">
        <f>+IF(ISERR(U31/R31*100),"N/A",ROUND(U31/R31*100,2))</f>
        <v>59.45</v>
      </c>
    </row>
    <row r="32" spans="2:27" ht="22.5" customHeight="1" thickTop="1" thickBot="1" x14ac:dyDescent="0.25">
      <c r="B32" s="59" t="s">
        <v>71</v>
      </c>
      <c r="C32" s="60"/>
      <c r="D32" s="60"/>
      <c r="E32" s="60"/>
      <c r="F32" s="60"/>
      <c r="G32" s="60"/>
      <c r="H32" s="61"/>
      <c r="I32" s="61"/>
      <c r="J32" s="61"/>
      <c r="K32" s="61"/>
      <c r="L32" s="61"/>
      <c r="M32" s="61"/>
      <c r="N32" s="61"/>
      <c r="O32" s="61"/>
      <c r="P32" s="61"/>
      <c r="Q32" s="61"/>
      <c r="R32" s="61"/>
      <c r="S32" s="61"/>
      <c r="T32" s="61"/>
      <c r="U32" s="61"/>
      <c r="V32" s="61"/>
      <c r="W32" s="62"/>
    </row>
    <row r="33" spans="2:23" ht="37.5" customHeight="1" thickTop="1" x14ac:dyDescent="0.2">
      <c r="B33" s="157" t="s">
        <v>2360</v>
      </c>
      <c r="C33" s="158"/>
      <c r="D33" s="158"/>
      <c r="E33" s="158"/>
      <c r="F33" s="158"/>
      <c r="G33" s="158"/>
      <c r="H33" s="158"/>
      <c r="I33" s="158"/>
      <c r="J33" s="158"/>
      <c r="K33" s="158"/>
      <c r="L33" s="158"/>
      <c r="M33" s="158"/>
      <c r="N33" s="158"/>
      <c r="O33" s="158"/>
      <c r="P33" s="158"/>
      <c r="Q33" s="158"/>
      <c r="R33" s="158"/>
      <c r="S33" s="158"/>
      <c r="T33" s="158"/>
      <c r="U33" s="158"/>
      <c r="V33" s="158"/>
      <c r="W33" s="159"/>
    </row>
    <row r="34" spans="2:23" ht="186.75" customHeight="1" thickBot="1" x14ac:dyDescent="0.25">
      <c r="B34" s="176"/>
      <c r="C34" s="177"/>
      <c r="D34" s="177"/>
      <c r="E34" s="177"/>
      <c r="F34" s="177"/>
      <c r="G34" s="177"/>
      <c r="H34" s="177"/>
      <c r="I34" s="177"/>
      <c r="J34" s="177"/>
      <c r="K34" s="177"/>
      <c r="L34" s="177"/>
      <c r="M34" s="177"/>
      <c r="N34" s="177"/>
      <c r="O34" s="177"/>
      <c r="P34" s="177"/>
      <c r="Q34" s="177"/>
      <c r="R34" s="177"/>
      <c r="S34" s="177"/>
      <c r="T34" s="177"/>
      <c r="U34" s="177"/>
      <c r="V34" s="177"/>
      <c r="W34" s="178"/>
    </row>
    <row r="35" spans="2:23" ht="37.5" customHeight="1" thickTop="1" x14ac:dyDescent="0.2">
      <c r="B35" s="157" t="s">
        <v>2361</v>
      </c>
      <c r="C35" s="158"/>
      <c r="D35" s="158"/>
      <c r="E35" s="158"/>
      <c r="F35" s="158"/>
      <c r="G35" s="158"/>
      <c r="H35" s="158"/>
      <c r="I35" s="158"/>
      <c r="J35" s="158"/>
      <c r="K35" s="158"/>
      <c r="L35" s="158"/>
      <c r="M35" s="158"/>
      <c r="N35" s="158"/>
      <c r="O35" s="158"/>
      <c r="P35" s="158"/>
      <c r="Q35" s="158"/>
      <c r="R35" s="158"/>
      <c r="S35" s="158"/>
      <c r="T35" s="158"/>
      <c r="U35" s="158"/>
      <c r="V35" s="158"/>
      <c r="W35" s="159"/>
    </row>
    <row r="36" spans="2:23" ht="168" customHeight="1" thickBot="1" x14ac:dyDescent="0.25">
      <c r="B36" s="176"/>
      <c r="C36" s="177"/>
      <c r="D36" s="177"/>
      <c r="E36" s="177"/>
      <c r="F36" s="177"/>
      <c r="G36" s="177"/>
      <c r="H36" s="177"/>
      <c r="I36" s="177"/>
      <c r="J36" s="177"/>
      <c r="K36" s="177"/>
      <c r="L36" s="177"/>
      <c r="M36" s="177"/>
      <c r="N36" s="177"/>
      <c r="O36" s="177"/>
      <c r="P36" s="177"/>
      <c r="Q36" s="177"/>
      <c r="R36" s="177"/>
      <c r="S36" s="177"/>
      <c r="T36" s="177"/>
      <c r="U36" s="177"/>
      <c r="V36" s="177"/>
      <c r="W36" s="178"/>
    </row>
    <row r="37" spans="2:23" ht="37.5" customHeight="1" thickTop="1" x14ac:dyDescent="0.2">
      <c r="B37" s="157" t="s">
        <v>2362</v>
      </c>
      <c r="C37" s="158"/>
      <c r="D37" s="158"/>
      <c r="E37" s="158"/>
      <c r="F37" s="158"/>
      <c r="G37" s="158"/>
      <c r="H37" s="158"/>
      <c r="I37" s="158"/>
      <c r="J37" s="158"/>
      <c r="K37" s="158"/>
      <c r="L37" s="158"/>
      <c r="M37" s="158"/>
      <c r="N37" s="158"/>
      <c r="O37" s="158"/>
      <c r="P37" s="158"/>
      <c r="Q37" s="158"/>
      <c r="R37" s="158"/>
      <c r="S37" s="158"/>
      <c r="T37" s="158"/>
      <c r="U37" s="158"/>
      <c r="V37" s="158"/>
      <c r="W37" s="159"/>
    </row>
    <row r="38" spans="2:23" ht="83.25" customHeight="1" thickBot="1" x14ac:dyDescent="0.25">
      <c r="B38" s="160"/>
      <c r="C38" s="161"/>
      <c r="D38" s="161"/>
      <c r="E38" s="161"/>
      <c r="F38" s="161"/>
      <c r="G38" s="161"/>
      <c r="H38" s="161"/>
      <c r="I38" s="161"/>
      <c r="J38" s="161"/>
      <c r="K38" s="161"/>
      <c r="L38" s="161"/>
      <c r="M38" s="161"/>
      <c r="N38" s="161"/>
      <c r="O38" s="161"/>
      <c r="P38" s="161"/>
      <c r="Q38" s="161"/>
      <c r="R38" s="161"/>
      <c r="S38" s="161"/>
      <c r="T38" s="161"/>
      <c r="U38" s="161"/>
      <c r="V38" s="161"/>
      <c r="W38" s="162"/>
    </row>
  </sheetData>
  <mergeCells count="71">
    <mergeCell ref="B35:W36"/>
    <mergeCell ref="B37:W38"/>
    <mergeCell ref="S28:T28"/>
    <mergeCell ref="V28:W28"/>
    <mergeCell ref="B30:D30"/>
    <mergeCell ref="B31:D31"/>
    <mergeCell ref="B33:W34"/>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41"/>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70.5" customHeight="1" thickTop="1" thickBot="1" x14ac:dyDescent="0.25">
      <c r="B4" s="63" t="s">
        <v>3</v>
      </c>
      <c r="C4" s="64" t="s">
        <v>2251</v>
      </c>
      <c r="D4" s="209" t="s">
        <v>2250</v>
      </c>
      <c r="E4" s="209"/>
      <c r="F4" s="209"/>
      <c r="G4" s="209"/>
      <c r="H4" s="210"/>
      <c r="J4" s="211" t="s">
        <v>6</v>
      </c>
      <c r="K4" s="209"/>
      <c r="L4" s="64" t="s">
        <v>2249</v>
      </c>
      <c r="M4" s="212" t="s">
        <v>2248</v>
      </c>
      <c r="N4" s="212"/>
      <c r="O4" s="212"/>
      <c r="P4" s="212"/>
      <c r="Q4" s="213"/>
      <c r="R4" s="65"/>
      <c r="S4" s="214" t="s">
        <v>2342</v>
      </c>
      <c r="T4" s="215"/>
      <c r="U4" s="215"/>
      <c r="V4" s="202" t="s">
        <v>126</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2233</v>
      </c>
      <c r="D6" s="198" t="s">
        <v>2247</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2246</v>
      </c>
      <c r="K8" s="71" t="s">
        <v>2245</v>
      </c>
      <c r="L8" s="71" t="s">
        <v>199</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2244</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2243</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2242</v>
      </c>
      <c r="C21" s="180"/>
      <c r="D21" s="180"/>
      <c r="E21" s="180"/>
      <c r="F21" s="180"/>
      <c r="G21" s="180"/>
      <c r="H21" s="180"/>
      <c r="I21" s="180"/>
      <c r="J21" s="180"/>
      <c r="K21" s="180"/>
      <c r="L21" s="180"/>
      <c r="M21" s="181" t="s">
        <v>2233</v>
      </c>
      <c r="N21" s="181"/>
      <c r="O21" s="181" t="s">
        <v>49</v>
      </c>
      <c r="P21" s="181"/>
      <c r="Q21" s="181" t="s">
        <v>65</v>
      </c>
      <c r="R21" s="181"/>
      <c r="S21" s="79" t="s">
        <v>51</v>
      </c>
      <c r="T21" s="79" t="s">
        <v>83</v>
      </c>
      <c r="U21" s="79" t="s">
        <v>83</v>
      </c>
      <c r="V21" s="79" t="str">
        <f t="shared" ref="V21:V29" si="0">+IF(ISERR(U21/T21*100),"N/A",ROUND(U21/T21*100,2))</f>
        <v>N/A</v>
      </c>
      <c r="W21" s="80" t="str">
        <f t="shared" ref="W21:W29" si="1">+IF(ISERR(U21/S21*100),"N/A",ROUND(U21/S21*100,2))</f>
        <v>N/A</v>
      </c>
    </row>
    <row r="22" spans="2:27" ht="56.25" customHeight="1" x14ac:dyDescent="0.2">
      <c r="B22" s="179" t="s">
        <v>2241</v>
      </c>
      <c r="C22" s="180"/>
      <c r="D22" s="180"/>
      <c r="E22" s="180"/>
      <c r="F22" s="180"/>
      <c r="G22" s="180"/>
      <c r="H22" s="180"/>
      <c r="I22" s="180"/>
      <c r="J22" s="180"/>
      <c r="K22" s="180"/>
      <c r="L22" s="180"/>
      <c r="M22" s="181" t="s">
        <v>2233</v>
      </c>
      <c r="N22" s="181"/>
      <c r="O22" s="181" t="s">
        <v>49</v>
      </c>
      <c r="P22" s="181"/>
      <c r="Q22" s="181" t="s">
        <v>65</v>
      </c>
      <c r="R22" s="181"/>
      <c r="S22" s="79" t="s">
        <v>281</v>
      </c>
      <c r="T22" s="79" t="s">
        <v>83</v>
      </c>
      <c r="U22" s="79" t="s">
        <v>83</v>
      </c>
      <c r="V22" s="79" t="str">
        <f t="shared" si="0"/>
        <v>N/A</v>
      </c>
      <c r="W22" s="80" t="str">
        <f t="shared" si="1"/>
        <v>N/A</v>
      </c>
    </row>
    <row r="23" spans="2:27" ht="56.25" customHeight="1" x14ac:dyDescent="0.2">
      <c r="B23" s="179" t="s">
        <v>2240</v>
      </c>
      <c r="C23" s="180"/>
      <c r="D23" s="180"/>
      <c r="E23" s="180"/>
      <c r="F23" s="180"/>
      <c r="G23" s="180"/>
      <c r="H23" s="180"/>
      <c r="I23" s="180"/>
      <c r="J23" s="180"/>
      <c r="K23" s="180"/>
      <c r="L23" s="180"/>
      <c r="M23" s="181" t="s">
        <v>2233</v>
      </c>
      <c r="N23" s="181"/>
      <c r="O23" s="181" t="s">
        <v>49</v>
      </c>
      <c r="P23" s="181"/>
      <c r="Q23" s="181" t="s">
        <v>65</v>
      </c>
      <c r="R23" s="181"/>
      <c r="S23" s="79" t="s">
        <v>420</v>
      </c>
      <c r="T23" s="79" t="s">
        <v>83</v>
      </c>
      <c r="U23" s="79" t="s">
        <v>83</v>
      </c>
      <c r="V23" s="79" t="str">
        <f t="shared" si="0"/>
        <v>N/A</v>
      </c>
      <c r="W23" s="80" t="str">
        <f t="shared" si="1"/>
        <v>N/A</v>
      </c>
    </row>
    <row r="24" spans="2:27" ht="56.25" customHeight="1" x14ac:dyDescent="0.2">
      <c r="B24" s="179" t="s">
        <v>2239</v>
      </c>
      <c r="C24" s="180"/>
      <c r="D24" s="180"/>
      <c r="E24" s="180"/>
      <c r="F24" s="180"/>
      <c r="G24" s="180"/>
      <c r="H24" s="180"/>
      <c r="I24" s="180"/>
      <c r="J24" s="180"/>
      <c r="K24" s="180"/>
      <c r="L24" s="180"/>
      <c r="M24" s="181" t="s">
        <v>2233</v>
      </c>
      <c r="N24" s="181"/>
      <c r="O24" s="181" t="s">
        <v>49</v>
      </c>
      <c r="P24" s="181"/>
      <c r="Q24" s="181" t="s">
        <v>65</v>
      </c>
      <c r="R24" s="181"/>
      <c r="S24" s="79" t="s">
        <v>237</v>
      </c>
      <c r="T24" s="79" t="s">
        <v>83</v>
      </c>
      <c r="U24" s="79" t="s">
        <v>83</v>
      </c>
      <c r="V24" s="79" t="str">
        <f t="shared" si="0"/>
        <v>N/A</v>
      </c>
      <c r="W24" s="80" t="str">
        <f t="shared" si="1"/>
        <v>N/A</v>
      </c>
    </row>
    <row r="25" spans="2:27" ht="56.25" customHeight="1" x14ac:dyDescent="0.2">
      <c r="B25" s="179" t="s">
        <v>2238</v>
      </c>
      <c r="C25" s="180"/>
      <c r="D25" s="180"/>
      <c r="E25" s="180"/>
      <c r="F25" s="180"/>
      <c r="G25" s="180"/>
      <c r="H25" s="180"/>
      <c r="I25" s="180"/>
      <c r="J25" s="180"/>
      <c r="K25" s="180"/>
      <c r="L25" s="180"/>
      <c r="M25" s="181" t="s">
        <v>2233</v>
      </c>
      <c r="N25" s="181"/>
      <c r="O25" s="181" t="s">
        <v>49</v>
      </c>
      <c r="P25" s="181"/>
      <c r="Q25" s="181" t="s">
        <v>65</v>
      </c>
      <c r="R25" s="181"/>
      <c r="S25" s="79" t="s">
        <v>51</v>
      </c>
      <c r="T25" s="79" t="s">
        <v>83</v>
      </c>
      <c r="U25" s="79" t="s">
        <v>83</v>
      </c>
      <c r="V25" s="79" t="str">
        <f t="shared" si="0"/>
        <v>N/A</v>
      </c>
      <c r="W25" s="80" t="str">
        <f t="shared" si="1"/>
        <v>N/A</v>
      </c>
    </row>
    <row r="26" spans="2:27" ht="56.25" customHeight="1" x14ac:dyDescent="0.2">
      <c r="B26" s="179" t="s">
        <v>2237</v>
      </c>
      <c r="C26" s="180"/>
      <c r="D26" s="180"/>
      <c r="E26" s="180"/>
      <c r="F26" s="180"/>
      <c r="G26" s="180"/>
      <c r="H26" s="180"/>
      <c r="I26" s="180"/>
      <c r="J26" s="180"/>
      <c r="K26" s="180"/>
      <c r="L26" s="180"/>
      <c r="M26" s="181" t="s">
        <v>2233</v>
      </c>
      <c r="N26" s="181"/>
      <c r="O26" s="181" t="s">
        <v>49</v>
      </c>
      <c r="P26" s="181"/>
      <c r="Q26" s="181" t="s">
        <v>65</v>
      </c>
      <c r="R26" s="181"/>
      <c r="S26" s="79" t="s">
        <v>51</v>
      </c>
      <c r="T26" s="79" t="s">
        <v>83</v>
      </c>
      <c r="U26" s="79" t="s">
        <v>83</v>
      </c>
      <c r="V26" s="79" t="str">
        <f t="shared" si="0"/>
        <v>N/A</v>
      </c>
      <c r="W26" s="80" t="str">
        <f t="shared" si="1"/>
        <v>N/A</v>
      </c>
    </row>
    <row r="27" spans="2:27" ht="56.25" customHeight="1" x14ac:dyDescent="0.2">
      <c r="B27" s="179" t="s">
        <v>2236</v>
      </c>
      <c r="C27" s="180"/>
      <c r="D27" s="180"/>
      <c r="E27" s="180"/>
      <c r="F27" s="180"/>
      <c r="G27" s="180"/>
      <c r="H27" s="180"/>
      <c r="I27" s="180"/>
      <c r="J27" s="180"/>
      <c r="K27" s="180"/>
      <c r="L27" s="180"/>
      <c r="M27" s="181" t="s">
        <v>2233</v>
      </c>
      <c r="N27" s="181"/>
      <c r="O27" s="181" t="s">
        <v>49</v>
      </c>
      <c r="P27" s="181"/>
      <c r="Q27" s="181" t="s">
        <v>65</v>
      </c>
      <c r="R27" s="181"/>
      <c r="S27" s="79" t="s">
        <v>658</v>
      </c>
      <c r="T27" s="79" t="s">
        <v>83</v>
      </c>
      <c r="U27" s="79" t="s">
        <v>83</v>
      </c>
      <c r="V27" s="79" t="str">
        <f t="shared" si="0"/>
        <v>N/A</v>
      </c>
      <c r="W27" s="80" t="str">
        <f t="shared" si="1"/>
        <v>N/A</v>
      </c>
    </row>
    <row r="28" spans="2:27" ht="56.25" customHeight="1" x14ac:dyDescent="0.2">
      <c r="B28" s="179" t="s">
        <v>2235</v>
      </c>
      <c r="C28" s="180"/>
      <c r="D28" s="180"/>
      <c r="E28" s="180"/>
      <c r="F28" s="180"/>
      <c r="G28" s="180"/>
      <c r="H28" s="180"/>
      <c r="I28" s="180"/>
      <c r="J28" s="180"/>
      <c r="K28" s="180"/>
      <c r="L28" s="180"/>
      <c r="M28" s="181" t="s">
        <v>2233</v>
      </c>
      <c r="N28" s="181"/>
      <c r="O28" s="181" t="s">
        <v>49</v>
      </c>
      <c r="P28" s="181"/>
      <c r="Q28" s="181" t="s">
        <v>65</v>
      </c>
      <c r="R28" s="181"/>
      <c r="S28" s="79" t="s">
        <v>51</v>
      </c>
      <c r="T28" s="79" t="s">
        <v>83</v>
      </c>
      <c r="U28" s="79" t="s">
        <v>83</v>
      </c>
      <c r="V28" s="79" t="str">
        <f t="shared" si="0"/>
        <v>N/A</v>
      </c>
      <c r="W28" s="80" t="str">
        <f t="shared" si="1"/>
        <v>N/A</v>
      </c>
    </row>
    <row r="29" spans="2:27" ht="56.25" customHeight="1" thickBot="1" x14ac:dyDescent="0.25">
      <c r="B29" s="179" t="s">
        <v>2234</v>
      </c>
      <c r="C29" s="180"/>
      <c r="D29" s="180"/>
      <c r="E29" s="180"/>
      <c r="F29" s="180"/>
      <c r="G29" s="180"/>
      <c r="H29" s="180"/>
      <c r="I29" s="180"/>
      <c r="J29" s="180"/>
      <c r="K29" s="180"/>
      <c r="L29" s="180"/>
      <c r="M29" s="181" t="s">
        <v>2233</v>
      </c>
      <c r="N29" s="181"/>
      <c r="O29" s="181" t="s">
        <v>49</v>
      </c>
      <c r="P29" s="181"/>
      <c r="Q29" s="181" t="s">
        <v>65</v>
      </c>
      <c r="R29" s="181"/>
      <c r="S29" s="79" t="s">
        <v>51</v>
      </c>
      <c r="T29" s="79" t="s">
        <v>83</v>
      </c>
      <c r="U29" s="79" t="s">
        <v>83</v>
      </c>
      <c r="V29" s="79" t="str">
        <f t="shared" si="0"/>
        <v>N/A</v>
      </c>
      <c r="W29" s="80" t="str">
        <f t="shared" si="1"/>
        <v>N/A</v>
      </c>
    </row>
    <row r="30" spans="2:27" ht="21.75" customHeight="1" thickTop="1" thickBot="1" x14ac:dyDescent="0.25">
      <c r="B30" s="59" t="s">
        <v>60</v>
      </c>
      <c r="C30" s="60"/>
      <c r="D30" s="60"/>
      <c r="E30" s="60"/>
      <c r="F30" s="60"/>
      <c r="G30" s="60"/>
      <c r="H30" s="61"/>
      <c r="I30" s="61"/>
      <c r="J30" s="61"/>
      <c r="K30" s="61"/>
      <c r="L30" s="61"/>
      <c r="M30" s="61"/>
      <c r="N30" s="61"/>
      <c r="O30" s="61"/>
      <c r="P30" s="61"/>
      <c r="Q30" s="61"/>
      <c r="R30" s="61"/>
      <c r="S30" s="61"/>
      <c r="T30" s="61"/>
      <c r="U30" s="61"/>
      <c r="V30" s="61"/>
      <c r="W30" s="62"/>
      <c r="X30" s="70"/>
    </row>
    <row r="31" spans="2:27" ht="29.25" customHeight="1" thickTop="1" thickBot="1" x14ac:dyDescent="0.25">
      <c r="B31" s="163" t="s">
        <v>2650</v>
      </c>
      <c r="C31" s="164"/>
      <c r="D31" s="164"/>
      <c r="E31" s="164"/>
      <c r="F31" s="164"/>
      <c r="G31" s="164"/>
      <c r="H31" s="164"/>
      <c r="I31" s="164"/>
      <c r="J31" s="164"/>
      <c r="K31" s="164"/>
      <c r="L31" s="164"/>
      <c r="M31" s="164"/>
      <c r="N31" s="164"/>
      <c r="O31" s="164"/>
      <c r="P31" s="164"/>
      <c r="Q31" s="165"/>
      <c r="R31" s="81" t="s">
        <v>42</v>
      </c>
      <c r="S31" s="169" t="s">
        <v>43</v>
      </c>
      <c r="T31" s="169"/>
      <c r="U31" s="82" t="s">
        <v>61</v>
      </c>
      <c r="V31" s="170" t="s">
        <v>62</v>
      </c>
      <c r="W31" s="171"/>
    </row>
    <row r="32" spans="2:27" ht="30.75" customHeight="1" thickBot="1" x14ac:dyDescent="0.25">
      <c r="B32" s="166"/>
      <c r="C32" s="167"/>
      <c r="D32" s="167"/>
      <c r="E32" s="167"/>
      <c r="F32" s="167"/>
      <c r="G32" s="167"/>
      <c r="H32" s="167"/>
      <c r="I32" s="167"/>
      <c r="J32" s="167"/>
      <c r="K32" s="167"/>
      <c r="L32" s="167"/>
      <c r="M32" s="167"/>
      <c r="N32" s="167"/>
      <c r="O32" s="167"/>
      <c r="P32" s="167"/>
      <c r="Q32" s="168"/>
      <c r="R32" s="83" t="s">
        <v>63</v>
      </c>
      <c r="S32" s="83" t="s">
        <v>63</v>
      </c>
      <c r="T32" s="83" t="s">
        <v>49</v>
      </c>
      <c r="U32" s="83" t="s">
        <v>63</v>
      </c>
      <c r="V32" s="83" t="s">
        <v>64</v>
      </c>
      <c r="W32" s="84" t="s">
        <v>65</v>
      </c>
      <c r="Y32" s="70"/>
    </row>
    <row r="33" spans="2:23" ht="23.25" customHeight="1" thickBot="1" x14ac:dyDescent="0.25">
      <c r="B33" s="172" t="s">
        <v>66</v>
      </c>
      <c r="C33" s="173"/>
      <c r="D33" s="173"/>
      <c r="E33" s="85" t="s">
        <v>2232</v>
      </c>
      <c r="F33" s="85"/>
      <c r="G33" s="85"/>
      <c r="H33" s="86"/>
      <c r="I33" s="86"/>
      <c r="J33" s="86"/>
      <c r="K33" s="86"/>
      <c r="L33" s="86"/>
      <c r="M33" s="86"/>
      <c r="N33" s="86"/>
      <c r="O33" s="86"/>
      <c r="P33" s="87"/>
      <c r="Q33" s="87"/>
      <c r="R33" s="88" t="s">
        <v>2231</v>
      </c>
      <c r="S33" s="88" t="s">
        <v>10</v>
      </c>
      <c r="T33" s="87"/>
      <c r="U33" s="88" t="s">
        <v>2230</v>
      </c>
      <c r="V33" s="87"/>
      <c r="W33" s="89">
        <f>+IF(ISERR(U33/R33*100),"N/A",ROUND(U33/R33*100,2))</f>
        <v>10.18</v>
      </c>
    </row>
    <row r="34" spans="2:23" ht="26.25" customHeight="1" thickBot="1" x14ac:dyDescent="0.25">
      <c r="B34" s="174" t="s">
        <v>69</v>
      </c>
      <c r="C34" s="175"/>
      <c r="D34" s="175"/>
      <c r="E34" s="90" t="s">
        <v>2232</v>
      </c>
      <c r="F34" s="90"/>
      <c r="G34" s="90"/>
      <c r="H34" s="91"/>
      <c r="I34" s="91"/>
      <c r="J34" s="91"/>
      <c r="K34" s="91"/>
      <c r="L34" s="91"/>
      <c r="M34" s="91"/>
      <c r="N34" s="91"/>
      <c r="O34" s="91"/>
      <c r="P34" s="92"/>
      <c r="Q34" s="92"/>
      <c r="R34" s="93" t="s">
        <v>2231</v>
      </c>
      <c r="S34" s="93" t="s">
        <v>888</v>
      </c>
      <c r="T34" s="93">
        <f>+IF(ISERR(S34/R34*100),"N/A",ROUND(S34/R34*100,2))</f>
        <v>42.51</v>
      </c>
      <c r="U34" s="93" t="s">
        <v>2230</v>
      </c>
      <c r="V34" s="93">
        <f>+IF(ISERR(U34/S34*100),"N/A",ROUND(U34/S34*100,2))</f>
        <v>23.94</v>
      </c>
      <c r="W34" s="94">
        <f>+IF(ISERR(U34/R34*100),"N/A",ROUND(U34/R34*100,2))</f>
        <v>10.18</v>
      </c>
    </row>
    <row r="35" spans="2:23" ht="22.5" customHeight="1" thickTop="1" thickBot="1" x14ac:dyDescent="0.25">
      <c r="B35" s="59" t="s">
        <v>71</v>
      </c>
      <c r="C35" s="60"/>
      <c r="D35" s="60"/>
      <c r="E35" s="60"/>
      <c r="F35" s="60"/>
      <c r="G35" s="60"/>
      <c r="H35" s="61"/>
      <c r="I35" s="61"/>
      <c r="J35" s="61"/>
      <c r="K35" s="61"/>
      <c r="L35" s="61"/>
      <c r="M35" s="61"/>
      <c r="N35" s="61"/>
      <c r="O35" s="61"/>
      <c r="P35" s="61"/>
      <c r="Q35" s="61"/>
      <c r="R35" s="61"/>
      <c r="S35" s="61"/>
      <c r="T35" s="61"/>
      <c r="U35" s="61"/>
      <c r="V35" s="61"/>
      <c r="W35" s="62"/>
    </row>
    <row r="36" spans="2:23" ht="37.5" customHeight="1" thickTop="1" x14ac:dyDescent="0.2">
      <c r="B36" s="157" t="s">
        <v>2358</v>
      </c>
      <c r="C36" s="158"/>
      <c r="D36" s="158"/>
      <c r="E36" s="158"/>
      <c r="F36" s="158"/>
      <c r="G36" s="158"/>
      <c r="H36" s="158"/>
      <c r="I36" s="158"/>
      <c r="J36" s="158"/>
      <c r="K36" s="158"/>
      <c r="L36" s="158"/>
      <c r="M36" s="158"/>
      <c r="N36" s="158"/>
      <c r="O36" s="158"/>
      <c r="P36" s="158"/>
      <c r="Q36" s="158"/>
      <c r="R36" s="158"/>
      <c r="S36" s="158"/>
      <c r="T36" s="158"/>
      <c r="U36" s="158"/>
      <c r="V36" s="158"/>
      <c r="W36" s="159"/>
    </row>
    <row r="37" spans="2:23" ht="94.5" customHeight="1" thickBot="1" x14ac:dyDescent="0.25">
      <c r="B37" s="176"/>
      <c r="C37" s="177"/>
      <c r="D37" s="177"/>
      <c r="E37" s="177"/>
      <c r="F37" s="177"/>
      <c r="G37" s="177"/>
      <c r="H37" s="177"/>
      <c r="I37" s="177"/>
      <c r="J37" s="177"/>
      <c r="K37" s="177"/>
      <c r="L37" s="177"/>
      <c r="M37" s="177"/>
      <c r="N37" s="177"/>
      <c r="O37" s="177"/>
      <c r="P37" s="177"/>
      <c r="Q37" s="177"/>
      <c r="R37" s="177"/>
      <c r="S37" s="177"/>
      <c r="T37" s="177"/>
      <c r="U37" s="177"/>
      <c r="V37" s="177"/>
      <c r="W37" s="178"/>
    </row>
    <row r="38" spans="2:23" ht="37.5" customHeight="1" thickTop="1" x14ac:dyDescent="0.2">
      <c r="B38" s="157" t="s">
        <v>2359</v>
      </c>
      <c r="C38" s="158"/>
      <c r="D38" s="158"/>
      <c r="E38" s="158"/>
      <c r="F38" s="158"/>
      <c r="G38" s="158"/>
      <c r="H38" s="158"/>
      <c r="I38" s="158"/>
      <c r="J38" s="158"/>
      <c r="K38" s="158"/>
      <c r="L38" s="158"/>
      <c r="M38" s="158"/>
      <c r="N38" s="158"/>
      <c r="O38" s="158"/>
      <c r="P38" s="158"/>
      <c r="Q38" s="158"/>
      <c r="R38" s="158"/>
      <c r="S38" s="158"/>
      <c r="T38" s="158"/>
      <c r="U38" s="158"/>
      <c r="V38" s="158"/>
      <c r="W38" s="159"/>
    </row>
    <row r="39" spans="2:23" ht="15" customHeight="1" thickBot="1" x14ac:dyDescent="0.25">
      <c r="B39" s="176"/>
      <c r="C39" s="177"/>
      <c r="D39" s="177"/>
      <c r="E39" s="177"/>
      <c r="F39" s="177"/>
      <c r="G39" s="177"/>
      <c r="H39" s="177"/>
      <c r="I39" s="177"/>
      <c r="J39" s="177"/>
      <c r="K39" s="177"/>
      <c r="L39" s="177"/>
      <c r="M39" s="177"/>
      <c r="N39" s="177"/>
      <c r="O39" s="177"/>
      <c r="P39" s="177"/>
      <c r="Q39" s="177"/>
      <c r="R39" s="177"/>
      <c r="S39" s="177"/>
      <c r="T39" s="177"/>
      <c r="U39" s="177"/>
      <c r="V39" s="177"/>
      <c r="W39" s="178"/>
    </row>
    <row r="40" spans="2:23" ht="37.5" customHeight="1" thickTop="1" x14ac:dyDescent="0.2">
      <c r="B40" s="157" t="s">
        <v>2345</v>
      </c>
      <c r="C40" s="158"/>
      <c r="D40" s="158"/>
      <c r="E40" s="158"/>
      <c r="F40" s="158"/>
      <c r="G40" s="158"/>
      <c r="H40" s="158"/>
      <c r="I40" s="158"/>
      <c r="J40" s="158"/>
      <c r="K40" s="158"/>
      <c r="L40" s="158"/>
      <c r="M40" s="158"/>
      <c r="N40" s="158"/>
      <c r="O40" s="158"/>
      <c r="P40" s="158"/>
      <c r="Q40" s="158"/>
      <c r="R40" s="158"/>
      <c r="S40" s="158"/>
      <c r="T40" s="158"/>
      <c r="U40" s="158"/>
      <c r="V40" s="158"/>
      <c r="W40" s="159"/>
    </row>
    <row r="41" spans="2:23" ht="15.75" thickBot="1" x14ac:dyDescent="0.25">
      <c r="B41" s="160"/>
      <c r="C41" s="161"/>
      <c r="D41" s="161"/>
      <c r="E41" s="161"/>
      <c r="F41" s="161"/>
      <c r="G41" s="161"/>
      <c r="H41" s="161"/>
      <c r="I41" s="161"/>
      <c r="J41" s="161"/>
      <c r="K41" s="161"/>
      <c r="L41" s="161"/>
      <c r="M41" s="161"/>
      <c r="N41" s="161"/>
      <c r="O41" s="161"/>
      <c r="P41" s="161"/>
      <c r="Q41" s="161"/>
      <c r="R41" s="161"/>
      <c r="S41" s="161"/>
      <c r="T41" s="161"/>
      <c r="U41" s="161"/>
      <c r="V41" s="161"/>
      <c r="W41" s="162"/>
    </row>
  </sheetData>
  <mergeCells count="83">
    <mergeCell ref="B38:W39"/>
    <mergeCell ref="B40:W41"/>
    <mergeCell ref="B31:Q32"/>
    <mergeCell ref="S31:T31"/>
    <mergeCell ref="V31:W31"/>
    <mergeCell ref="B33:D33"/>
    <mergeCell ref="B34:D34"/>
    <mergeCell ref="B36:W37"/>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2251</v>
      </c>
      <c r="D4" s="209" t="s">
        <v>2250</v>
      </c>
      <c r="E4" s="209"/>
      <c r="F4" s="209"/>
      <c r="G4" s="209"/>
      <c r="H4" s="210"/>
      <c r="J4" s="211" t="s">
        <v>6</v>
      </c>
      <c r="K4" s="209"/>
      <c r="L4" s="64" t="s">
        <v>2262</v>
      </c>
      <c r="M4" s="212" t="s">
        <v>2261</v>
      </c>
      <c r="N4" s="212"/>
      <c r="O4" s="212"/>
      <c r="P4" s="212"/>
      <c r="Q4" s="213"/>
      <c r="R4" s="65"/>
      <c r="S4" s="214" t="s">
        <v>2342</v>
      </c>
      <c r="T4" s="215"/>
      <c r="U4" s="215"/>
      <c r="V4" s="202" t="s">
        <v>1739</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2233</v>
      </c>
      <c r="D6" s="198" t="s">
        <v>2247</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2260</v>
      </c>
      <c r="K8" s="71" t="s">
        <v>211</v>
      </c>
      <c r="L8" s="71" t="s">
        <v>2259</v>
      </c>
      <c r="M8" s="71" t="s">
        <v>2258</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2257</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2243</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2256</v>
      </c>
      <c r="C21" s="180"/>
      <c r="D21" s="180"/>
      <c r="E21" s="180"/>
      <c r="F21" s="180"/>
      <c r="G21" s="180"/>
      <c r="H21" s="180"/>
      <c r="I21" s="180"/>
      <c r="J21" s="180"/>
      <c r="K21" s="180"/>
      <c r="L21" s="180"/>
      <c r="M21" s="181" t="s">
        <v>2233</v>
      </c>
      <c r="N21" s="181"/>
      <c r="O21" s="181" t="s">
        <v>49</v>
      </c>
      <c r="P21" s="181"/>
      <c r="Q21" s="181" t="s">
        <v>65</v>
      </c>
      <c r="R21" s="181"/>
      <c r="S21" s="79" t="s">
        <v>51</v>
      </c>
      <c r="T21" s="79" t="s">
        <v>83</v>
      </c>
      <c r="U21" s="79" t="s">
        <v>83</v>
      </c>
      <c r="V21" s="79" t="str">
        <f>+IF(ISERR(U21/T21*100),"N/A",ROUND(U21/T21*100,2))</f>
        <v>N/A</v>
      </c>
      <c r="W21" s="80" t="str">
        <f>+IF(ISERR(U21/S21*100),"N/A",ROUND(U21/S21*100,2))</f>
        <v>N/A</v>
      </c>
    </row>
    <row r="22" spans="2:27" ht="56.25" customHeight="1" x14ac:dyDescent="0.2">
      <c r="B22" s="179" t="s">
        <v>2255</v>
      </c>
      <c r="C22" s="180"/>
      <c r="D22" s="180"/>
      <c r="E22" s="180"/>
      <c r="F22" s="180"/>
      <c r="G22" s="180"/>
      <c r="H22" s="180"/>
      <c r="I22" s="180"/>
      <c r="J22" s="180"/>
      <c r="K22" s="180"/>
      <c r="L22" s="180"/>
      <c r="M22" s="181" t="s">
        <v>2233</v>
      </c>
      <c r="N22" s="181"/>
      <c r="O22" s="181" t="s">
        <v>49</v>
      </c>
      <c r="P22" s="181"/>
      <c r="Q22" s="181" t="s">
        <v>65</v>
      </c>
      <c r="R22" s="181"/>
      <c r="S22" s="79" t="s">
        <v>384</v>
      </c>
      <c r="T22" s="79" t="s">
        <v>83</v>
      </c>
      <c r="U22" s="79" t="s">
        <v>83</v>
      </c>
      <c r="V22" s="79" t="str">
        <f>+IF(ISERR(U22/T22*100),"N/A",ROUND(U22/T22*100,2))</f>
        <v>N/A</v>
      </c>
      <c r="W22" s="80" t="str">
        <f>+IF(ISERR(U22/S22*100),"N/A",ROUND(U22/S22*100,2))</f>
        <v>N/A</v>
      </c>
    </row>
    <row r="23" spans="2:27" ht="56.25" customHeight="1" thickBot="1" x14ac:dyDescent="0.25">
      <c r="B23" s="179" t="s">
        <v>2254</v>
      </c>
      <c r="C23" s="180"/>
      <c r="D23" s="180"/>
      <c r="E23" s="180"/>
      <c r="F23" s="180"/>
      <c r="G23" s="180"/>
      <c r="H23" s="180"/>
      <c r="I23" s="180"/>
      <c r="J23" s="180"/>
      <c r="K23" s="180"/>
      <c r="L23" s="180"/>
      <c r="M23" s="181" t="s">
        <v>2233</v>
      </c>
      <c r="N23" s="181"/>
      <c r="O23" s="181" t="s">
        <v>49</v>
      </c>
      <c r="P23" s="181"/>
      <c r="Q23" s="181" t="s">
        <v>65</v>
      </c>
      <c r="R23" s="181"/>
      <c r="S23" s="79" t="s">
        <v>2215</v>
      </c>
      <c r="T23" s="79" t="s">
        <v>83</v>
      </c>
      <c r="U23" s="79" t="s">
        <v>83</v>
      </c>
      <c r="V23" s="79" t="str">
        <f>+IF(ISERR(U23/T23*100),"N/A",ROUND(U23/T23*100,2))</f>
        <v>N/A</v>
      </c>
      <c r="W23" s="80" t="str">
        <f>+IF(ISERR(U23/S23*100),"N/A",ROUND(U23/S23*100,2))</f>
        <v>N/A</v>
      </c>
    </row>
    <row r="24" spans="2:27" ht="21.75" customHeight="1" thickTop="1" thickBot="1" x14ac:dyDescent="0.25">
      <c r="B24" s="59" t="s">
        <v>60</v>
      </c>
      <c r="C24" s="60"/>
      <c r="D24" s="60"/>
      <c r="E24" s="60"/>
      <c r="F24" s="60"/>
      <c r="G24" s="60"/>
      <c r="H24" s="61"/>
      <c r="I24" s="61"/>
      <c r="J24" s="61"/>
      <c r="K24" s="61"/>
      <c r="L24" s="61"/>
      <c r="M24" s="61"/>
      <c r="N24" s="61"/>
      <c r="O24" s="61"/>
      <c r="P24" s="61"/>
      <c r="Q24" s="61"/>
      <c r="R24" s="61"/>
      <c r="S24" s="61"/>
      <c r="T24" s="61"/>
      <c r="U24" s="61"/>
      <c r="V24" s="61"/>
      <c r="W24" s="62"/>
      <c r="X24" s="70"/>
    </row>
    <row r="25" spans="2:27" ht="29.25" customHeight="1" thickTop="1" thickBot="1" x14ac:dyDescent="0.25">
      <c r="B25" s="163" t="s">
        <v>2650</v>
      </c>
      <c r="C25" s="164"/>
      <c r="D25" s="164"/>
      <c r="E25" s="164"/>
      <c r="F25" s="164"/>
      <c r="G25" s="164"/>
      <c r="H25" s="164"/>
      <c r="I25" s="164"/>
      <c r="J25" s="164"/>
      <c r="K25" s="164"/>
      <c r="L25" s="164"/>
      <c r="M25" s="164"/>
      <c r="N25" s="164"/>
      <c r="O25" s="164"/>
      <c r="P25" s="164"/>
      <c r="Q25" s="165"/>
      <c r="R25" s="81" t="s">
        <v>42</v>
      </c>
      <c r="S25" s="169" t="s">
        <v>43</v>
      </c>
      <c r="T25" s="169"/>
      <c r="U25" s="82" t="s">
        <v>61</v>
      </c>
      <c r="V25" s="170" t="s">
        <v>62</v>
      </c>
      <c r="W25" s="171"/>
    </row>
    <row r="26" spans="2:27" ht="30.75" customHeight="1" thickBot="1" x14ac:dyDescent="0.25">
      <c r="B26" s="166"/>
      <c r="C26" s="167"/>
      <c r="D26" s="167"/>
      <c r="E26" s="167"/>
      <c r="F26" s="167"/>
      <c r="G26" s="167"/>
      <c r="H26" s="167"/>
      <c r="I26" s="167"/>
      <c r="J26" s="167"/>
      <c r="K26" s="167"/>
      <c r="L26" s="167"/>
      <c r="M26" s="167"/>
      <c r="N26" s="167"/>
      <c r="O26" s="167"/>
      <c r="P26" s="167"/>
      <c r="Q26" s="168"/>
      <c r="R26" s="83" t="s">
        <v>63</v>
      </c>
      <c r="S26" s="83" t="s">
        <v>63</v>
      </c>
      <c r="T26" s="83" t="s">
        <v>49</v>
      </c>
      <c r="U26" s="83" t="s">
        <v>63</v>
      </c>
      <c r="V26" s="83" t="s">
        <v>64</v>
      </c>
      <c r="W26" s="84" t="s">
        <v>65</v>
      </c>
      <c r="Y26" s="70"/>
    </row>
    <row r="27" spans="2:27" ht="23.25" customHeight="1" thickBot="1" x14ac:dyDescent="0.25">
      <c r="B27" s="172" t="s">
        <v>66</v>
      </c>
      <c r="C27" s="173"/>
      <c r="D27" s="173"/>
      <c r="E27" s="85" t="s">
        <v>2232</v>
      </c>
      <c r="F27" s="85"/>
      <c r="G27" s="85"/>
      <c r="H27" s="86"/>
      <c r="I27" s="86"/>
      <c r="J27" s="86"/>
      <c r="K27" s="86"/>
      <c r="L27" s="86"/>
      <c r="M27" s="86"/>
      <c r="N27" s="86"/>
      <c r="O27" s="86"/>
      <c r="P27" s="87"/>
      <c r="Q27" s="87"/>
      <c r="R27" s="88" t="s">
        <v>2253</v>
      </c>
      <c r="S27" s="88" t="s">
        <v>10</v>
      </c>
      <c r="T27" s="87"/>
      <c r="U27" s="88" t="s">
        <v>1010</v>
      </c>
      <c r="V27" s="87"/>
      <c r="W27" s="89">
        <f>+IF(ISERR(U27/R27*100),"N/A",ROUND(U27/R27*100,2))</f>
        <v>43.66</v>
      </c>
    </row>
    <row r="28" spans="2:27" ht="26.25" customHeight="1" thickBot="1" x14ac:dyDescent="0.25">
      <c r="B28" s="174" t="s">
        <v>69</v>
      </c>
      <c r="C28" s="175"/>
      <c r="D28" s="175"/>
      <c r="E28" s="90" t="s">
        <v>2232</v>
      </c>
      <c r="F28" s="90"/>
      <c r="G28" s="90"/>
      <c r="H28" s="91"/>
      <c r="I28" s="91"/>
      <c r="J28" s="91"/>
      <c r="K28" s="91"/>
      <c r="L28" s="91"/>
      <c r="M28" s="91"/>
      <c r="N28" s="91"/>
      <c r="O28" s="91"/>
      <c r="P28" s="92"/>
      <c r="Q28" s="92"/>
      <c r="R28" s="93" t="s">
        <v>2253</v>
      </c>
      <c r="S28" s="93" t="s">
        <v>2252</v>
      </c>
      <c r="T28" s="93">
        <f>+IF(ISERR(S28/R28*100),"N/A",ROUND(S28/R28*100,2))</f>
        <v>49.3</v>
      </c>
      <c r="U28" s="93" t="s">
        <v>1010</v>
      </c>
      <c r="V28" s="93">
        <f>+IF(ISERR(U28/S28*100),"N/A",ROUND(U28/S28*100,2))</f>
        <v>88.57</v>
      </c>
      <c r="W28" s="94">
        <f>+IF(ISERR(U28/R28*100),"N/A",ROUND(U28/R28*100,2))</f>
        <v>43.66</v>
      </c>
    </row>
    <row r="29" spans="2:27" ht="22.5" customHeight="1" thickTop="1" thickBot="1" x14ac:dyDescent="0.25">
      <c r="B29" s="59" t="s">
        <v>71</v>
      </c>
      <c r="C29" s="60"/>
      <c r="D29" s="60"/>
      <c r="E29" s="60"/>
      <c r="F29" s="60"/>
      <c r="G29" s="60"/>
      <c r="H29" s="61"/>
      <c r="I29" s="61"/>
      <c r="J29" s="61"/>
      <c r="K29" s="61"/>
      <c r="L29" s="61"/>
      <c r="M29" s="61"/>
      <c r="N29" s="61"/>
      <c r="O29" s="61"/>
      <c r="P29" s="61"/>
      <c r="Q29" s="61"/>
      <c r="R29" s="61"/>
      <c r="S29" s="61"/>
      <c r="T29" s="61"/>
      <c r="U29" s="61"/>
      <c r="V29" s="61"/>
      <c r="W29" s="62"/>
    </row>
    <row r="30" spans="2:27" ht="37.5" customHeight="1" thickTop="1" x14ac:dyDescent="0.2">
      <c r="B30" s="157" t="s">
        <v>2356</v>
      </c>
      <c r="C30" s="158"/>
      <c r="D30" s="158"/>
      <c r="E30" s="158"/>
      <c r="F30" s="158"/>
      <c r="G30" s="158"/>
      <c r="H30" s="158"/>
      <c r="I30" s="158"/>
      <c r="J30" s="158"/>
      <c r="K30" s="158"/>
      <c r="L30" s="158"/>
      <c r="M30" s="158"/>
      <c r="N30" s="158"/>
      <c r="O30" s="158"/>
      <c r="P30" s="158"/>
      <c r="Q30" s="158"/>
      <c r="R30" s="158"/>
      <c r="S30" s="158"/>
      <c r="T30" s="158"/>
      <c r="U30" s="158"/>
      <c r="V30" s="158"/>
      <c r="W30" s="159"/>
    </row>
    <row r="31" spans="2:27" ht="68.2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2357</v>
      </c>
      <c r="C32" s="158"/>
      <c r="D32" s="158"/>
      <c r="E32" s="158"/>
      <c r="F32" s="158"/>
      <c r="G32" s="158"/>
      <c r="H32" s="158"/>
      <c r="I32" s="158"/>
      <c r="J32" s="158"/>
      <c r="K32" s="158"/>
      <c r="L32" s="158"/>
      <c r="M32" s="158"/>
      <c r="N32" s="158"/>
      <c r="O32" s="158"/>
      <c r="P32" s="158"/>
      <c r="Q32" s="158"/>
      <c r="R32" s="158"/>
      <c r="S32" s="158"/>
      <c r="T32" s="158"/>
      <c r="U32" s="158"/>
      <c r="V32" s="158"/>
      <c r="W32" s="159"/>
    </row>
    <row r="33" spans="2:23" ht="15" customHeight="1"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row r="34" spans="2:23" ht="37.5" customHeight="1" thickTop="1" x14ac:dyDescent="0.2">
      <c r="B34" s="157" t="s">
        <v>2345</v>
      </c>
      <c r="C34" s="158"/>
      <c r="D34" s="158"/>
      <c r="E34" s="158"/>
      <c r="F34" s="158"/>
      <c r="G34" s="158"/>
      <c r="H34" s="158"/>
      <c r="I34" s="158"/>
      <c r="J34" s="158"/>
      <c r="K34" s="158"/>
      <c r="L34" s="158"/>
      <c r="M34" s="158"/>
      <c r="N34" s="158"/>
      <c r="O34" s="158"/>
      <c r="P34" s="158"/>
      <c r="Q34" s="158"/>
      <c r="R34" s="158"/>
      <c r="S34" s="158"/>
      <c r="T34" s="158"/>
      <c r="U34" s="158"/>
      <c r="V34" s="158"/>
      <c r="W34" s="159"/>
    </row>
    <row r="35" spans="2:23" ht="15.75" thickBot="1" x14ac:dyDescent="0.25">
      <c r="B35" s="160"/>
      <c r="C35" s="161"/>
      <c r="D35" s="161"/>
      <c r="E35" s="161"/>
      <c r="F35" s="161"/>
      <c r="G35" s="161"/>
      <c r="H35" s="161"/>
      <c r="I35" s="161"/>
      <c r="J35" s="161"/>
      <c r="K35" s="161"/>
      <c r="L35" s="161"/>
      <c r="M35" s="161"/>
      <c r="N35" s="161"/>
      <c r="O35" s="161"/>
      <c r="P35" s="161"/>
      <c r="Q35" s="161"/>
      <c r="R35" s="161"/>
      <c r="S35" s="161"/>
      <c r="T35" s="161"/>
      <c r="U35" s="161"/>
      <c r="V35" s="161"/>
      <c r="W35" s="162"/>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68.25" customHeight="1" thickTop="1" thickBot="1" x14ac:dyDescent="0.25">
      <c r="B4" s="63" t="s">
        <v>3</v>
      </c>
      <c r="C4" s="64" t="s">
        <v>2251</v>
      </c>
      <c r="D4" s="209" t="s">
        <v>2250</v>
      </c>
      <c r="E4" s="209"/>
      <c r="F4" s="209"/>
      <c r="G4" s="209"/>
      <c r="H4" s="210"/>
      <c r="J4" s="211" t="s">
        <v>6</v>
      </c>
      <c r="K4" s="209"/>
      <c r="L4" s="64" t="s">
        <v>2271</v>
      </c>
      <c r="M4" s="212" t="s">
        <v>2270</v>
      </c>
      <c r="N4" s="212"/>
      <c r="O4" s="212"/>
      <c r="P4" s="212"/>
      <c r="Q4" s="213"/>
      <c r="R4" s="65"/>
      <c r="S4" s="214" t="s">
        <v>2342</v>
      </c>
      <c r="T4" s="215"/>
      <c r="U4" s="215"/>
      <c r="V4" s="202" t="s">
        <v>2264</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2233</v>
      </c>
      <c r="D6" s="198" t="s">
        <v>2247</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2269</v>
      </c>
      <c r="K8" s="71" t="s">
        <v>91</v>
      </c>
      <c r="L8" s="71" t="s">
        <v>2268</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2267</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2243</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2266</v>
      </c>
      <c r="C21" s="180"/>
      <c r="D21" s="180"/>
      <c r="E21" s="180"/>
      <c r="F21" s="180"/>
      <c r="G21" s="180"/>
      <c r="H21" s="180"/>
      <c r="I21" s="180"/>
      <c r="J21" s="180"/>
      <c r="K21" s="180"/>
      <c r="L21" s="180"/>
      <c r="M21" s="181" t="s">
        <v>2233</v>
      </c>
      <c r="N21" s="181"/>
      <c r="O21" s="181" t="s">
        <v>49</v>
      </c>
      <c r="P21" s="181"/>
      <c r="Q21" s="181" t="s">
        <v>65</v>
      </c>
      <c r="R21" s="181"/>
      <c r="S21" s="79" t="s">
        <v>517</v>
      </c>
      <c r="T21" s="79" t="s">
        <v>83</v>
      </c>
      <c r="U21" s="79" t="s">
        <v>83</v>
      </c>
      <c r="V21" s="79" t="str">
        <f>+IF(ISERR(U21/T21*100),"N/A",ROUND(U21/T21*100,2))</f>
        <v>N/A</v>
      </c>
      <c r="W21" s="80" t="str">
        <f>+IF(ISERR(U21/S21*100),"N/A",ROUND(U21/S21*100,2))</f>
        <v>N/A</v>
      </c>
    </row>
    <row r="22" spans="2:27" ht="56.25" customHeight="1" thickBot="1" x14ac:dyDescent="0.25">
      <c r="B22" s="179" t="s">
        <v>2265</v>
      </c>
      <c r="C22" s="180"/>
      <c r="D22" s="180"/>
      <c r="E22" s="180"/>
      <c r="F22" s="180"/>
      <c r="G22" s="180"/>
      <c r="H22" s="180"/>
      <c r="I22" s="180"/>
      <c r="J22" s="180"/>
      <c r="K22" s="180"/>
      <c r="L22" s="180"/>
      <c r="M22" s="181" t="s">
        <v>2233</v>
      </c>
      <c r="N22" s="181"/>
      <c r="O22" s="181" t="s">
        <v>49</v>
      </c>
      <c r="P22" s="181"/>
      <c r="Q22" s="181" t="s">
        <v>65</v>
      </c>
      <c r="R22" s="181"/>
      <c r="S22" s="79" t="s">
        <v>51</v>
      </c>
      <c r="T22" s="79" t="s">
        <v>83</v>
      </c>
      <c r="U22" s="79" t="s">
        <v>83</v>
      </c>
      <c r="V22" s="79" t="str">
        <f>+IF(ISERR(U22/T22*100),"N/A",ROUND(U22/T22*100,2))</f>
        <v>N/A</v>
      </c>
      <c r="W22" s="80" t="str">
        <f>+IF(ISERR(U22/S22*100),"N/A",ROUND(U22/S22*100,2))</f>
        <v>N/A</v>
      </c>
    </row>
    <row r="23" spans="2:27" ht="21.75" customHeight="1" thickTop="1" thickBot="1" x14ac:dyDescent="0.25">
      <c r="B23" s="59" t="s">
        <v>60</v>
      </c>
      <c r="C23" s="60"/>
      <c r="D23" s="60"/>
      <c r="E23" s="60"/>
      <c r="F23" s="60"/>
      <c r="G23" s="60"/>
      <c r="H23" s="61"/>
      <c r="I23" s="61"/>
      <c r="J23" s="61"/>
      <c r="K23" s="61"/>
      <c r="L23" s="61"/>
      <c r="M23" s="61"/>
      <c r="N23" s="61"/>
      <c r="O23" s="61"/>
      <c r="P23" s="61"/>
      <c r="Q23" s="61"/>
      <c r="R23" s="61"/>
      <c r="S23" s="61"/>
      <c r="T23" s="61"/>
      <c r="U23" s="61"/>
      <c r="V23" s="61"/>
      <c r="W23" s="62"/>
      <c r="X23" s="70"/>
    </row>
    <row r="24" spans="2:27" ht="29.25" customHeight="1" thickTop="1" thickBot="1" x14ac:dyDescent="0.25">
      <c r="B24" s="163" t="s">
        <v>2650</v>
      </c>
      <c r="C24" s="164"/>
      <c r="D24" s="164"/>
      <c r="E24" s="164"/>
      <c r="F24" s="164"/>
      <c r="G24" s="164"/>
      <c r="H24" s="164"/>
      <c r="I24" s="164"/>
      <c r="J24" s="164"/>
      <c r="K24" s="164"/>
      <c r="L24" s="164"/>
      <c r="M24" s="164"/>
      <c r="N24" s="164"/>
      <c r="O24" s="164"/>
      <c r="P24" s="164"/>
      <c r="Q24" s="165"/>
      <c r="R24" s="81" t="s">
        <v>42</v>
      </c>
      <c r="S24" s="169" t="s">
        <v>43</v>
      </c>
      <c r="T24" s="169"/>
      <c r="U24" s="82" t="s">
        <v>61</v>
      </c>
      <c r="V24" s="170" t="s">
        <v>62</v>
      </c>
      <c r="W24" s="171"/>
    </row>
    <row r="25" spans="2:27" ht="30.75" customHeight="1" thickBot="1" x14ac:dyDescent="0.25">
      <c r="B25" s="166"/>
      <c r="C25" s="167"/>
      <c r="D25" s="167"/>
      <c r="E25" s="167"/>
      <c r="F25" s="167"/>
      <c r="G25" s="167"/>
      <c r="H25" s="167"/>
      <c r="I25" s="167"/>
      <c r="J25" s="167"/>
      <c r="K25" s="167"/>
      <c r="L25" s="167"/>
      <c r="M25" s="167"/>
      <c r="N25" s="167"/>
      <c r="O25" s="167"/>
      <c r="P25" s="167"/>
      <c r="Q25" s="168"/>
      <c r="R25" s="83" t="s">
        <v>63</v>
      </c>
      <c r="S25" s="83" t="s">
        <v>63</v>
      </c>
      <c r="T25" s="83" t="s">
        <v>49</v>
      </c>
      <c r="U25" s="83" t="s">
        <v>63</v>
      </c>
      <c r="V25" s="83" t="s">
        <v>64</v>
      </c>
      <c r="W25" s="84" t="s">
        <v>65</v>
      </c>
      <c r="Y25" s="70"/>
    </row>
    <row r="26" spans="2:27" ht="23.25" customHeight="1" thickBot="1" x14ac:dyDescent="0.25">
      <c r="B26" s="172" t="s">
        <v>66</v>
      </c>
      <c r="C26" s="173"/>
      <c r="D26" s="173"/>
      <c r="E26" s="85" t="s">
        <v>2232</v>
      </c>
      <c r="F26" s="85"/>
      <c r="G26" s="85"/>
      <c r="H26" s="86"/>
      <c r="I26" s="86"/>
      <c r="J26" s="86"/>
      <c r="K26" s="86"/>
      <c r="L26" s="86"/>
      <c r="M26" s="86"/>
      <c r="N26" s="86"/>
      <c r="O26" s="86"/>
      <c r="P26" s="87"/>
      <c r="Q26" s="87"/>
      <c r="R26" s="88" t="s">
        <v>2264</v>
      </c>
      <c r="S26" s="88" t="s">
        <v>10</v>
      </c>
      <c r="T26" s="87"/>
      <c r="U26" s="88" t="s">
        <v>2263</v>
      </c>
      <c r="V26" s="87"/>
      <c r="W26" s="89">
        <f>+IF(ISERR(U26/R26*100),"N/A",ROUND(U26/R26*100,2))</f>
        <v>33.33</v>
      </c>
    </row>
    <row r="27" spans="2:27" ht="26.25" customHeight="1" thickBot="1" x14ac:dyDescent="0.25">
      <c r="B27" s="174" t="s">
        <v>69</v>
      </c>
      <c r="C27" s="175"/>
      <c r="D27" s="175"/>
      <c r="E27" s="90" t="s">
        <v>2232</v>
      </c>
      <c r="F27" s="90"/>
      <c r="G27" s="90"/>
      <c r="H27" s="91"/>
      <c r="I27" s="91"/>
      <c r="J27" s="91"/>
      <c r="K27" s="91"/>
      <c r="L27" s="91"/>
      <c r="M27" s="91"/>
      <c r="N27" s="91"/>
      <c r="O27" s="91"/>
      <c r="P27" s="92"/>
      <c r="Q27" s="92"/>
      <c r="R27" s="93" t="s">
        <v>2264</v>
      </c>
      <c r="S27" s="93" t="s">
        <v>2263</v>
      </c>
      <c r="T27" s="93">
        <f>+IF(ISERR(S27/R27*100),"N/A",ROUND(S27/R27*100,2))</f>
        <v>33.33</v>
      </c>
      <c r="U27" s="93" t="s">
        <v>2263</v>
      </c>
      <c r="V27" s="93">
        <f>+IF(ISERR(U27/S27*100),"N/A",ROUND(U27/S27*100,2))</f>
        <v>100</v>
      </c>
      <c r="W27" s="94">
        <f>+IF(ISERR(U27/R27*100),"N/A",ROUND(U27/R27*100,2))</f>
        <v>33.33</v>
      </c>
    </row>
    <row r="28" spans="2:27" ht="22.5" customHeight="1" thickTop="1" thickBot="1" x14ac:dyDescent="0.25">
      <c r="B28" s="59" t="s">
        <v>71</v>
      </c>
      <c r="C28" s="60"/>
      <c r="D28" s="60"/>
      <c r="E28" s="60"/>
      <c r="F28" s="60"/>
      <c r="G28" s="60"/>
      <c r="H28" s="61"/>
      <c r="I28" s="61"/>
      <c r="J28" s="61"/>
      <c r="K28" s="61"/>
      <c r="L28" s="61"/>
      <c r="M28" s="61"/>
      <c r="N28" s="61"/>
      <c r="O28" s="61"/>
      <c r="P28" s="61"/>
      <c r="Q28" s="61"/>
      <c r="R28" s="61"/>
      <c r="S28" s="61"/>
      <c r="T28" s="61"/>
      <c r="U28" s="61"/>
      <c r="V28" s="61"/>
      <c r="W28" s="62"/>
    </row>
    <row r="29" spans="2:27" ht="37.5" customHeight="1" thickTop="1" x14ac:dyDescent="0.2">
      <c r="B29" s="157" t="s">
        <v>2354</v>
      </c>
      <c r="C29" s="158"/>
      <c r="D29" s="158"/>
      <c r="E29" s="158"/>
      <c r="F29" s="158"/>
      <c r="G29" s="158"/>
      <c r="H29" s="158"/>
      <c r="I29" s="158"/>
      <c r="J29" s="158"/>
      <c r="K29" s="158"/>
      <c r="L29" s="158"/>
      <c r="M29" s="158"/>
      <c r="N29" s="158"/>
      <c r="O29" s="158"/>
      <c r="P29" s="158"/>
      <c r="Q29" s="158"/>
      <c r="R29" s="158"/>
      <c r="S29" s="158"/>
      <c r="T29" s="158"/>
      <c r="U29" s="158"/>
      <c r="V29" s="158"/>
      <c r="W29" s="159"/>
    </row>
    <row r="30" spans="2:27" ht="34.5" customHeight="1" thickBot="1" x14ac:dyDescent="0.25">
      <c r="B30" s="176"/>
      <c r="C30" s="177"/>
      <c r="D30" s="177"/>
      <c r="E30" s="177"/>
      <c r="F30" s="177"/>
      <c r="G30" s="177"/>
      <c r="H30" s="177"/>
      <c r="I30" s="177"/>
      <c r="J30" s="177"/>
      <c r="K30" s="177"/>
      <c r="L30" s="177"/>
      <c r="M30" s="177"/>
      <c r="N30" s="177"/>
      <c r="O30" s="177"/>
      <c r="P30" s="177"/>
      <c r="Q30" s="177"/>
      <c r="R30" s="177"/>
      <c r="S30" s="177"/>
      <c r="T30" s="177"/>
      <c r="U30" s="177"/>
      <c r="V30" s="177"/>
      <c r="W30" s="178"/>
    </row>
    <row r="31" spans="2:27" ht="37.5" customHeight="1" thickTop="1" x14ac:dyDescent="0.2">
      <c r="B31" s="157" t="s">
        <v>2355</v>
      </c>
      <c r="C31" s="158"/>
      <c r="D31" s="158"/>
      <c r="E31" s="158"/>
      <c r="F31" s="158"/>
      <c r="G31" s="158"/>
      <c r="H31" s="158"/>
      <c r="I31" s="158"/>
      <c r="J31" s="158"/>
      <c r="K31" s="158"/>
      <c r="L31" s="158"/>
      <c r="M31" s="158"/>
      <c r="N31" s="158"/>
      <c r="O31" s="158"/>
      <c r="P31" s="158"/>
      <c r="Q31" s="158"/>
      <c r="R31" s="158"/>
      <c r="S31" s="158"/>
      <c r="T31" s="158"/>
      <c r="U31" s="158"/>
      <c r="V31" s="158"/>
      <c r="W31" s="159"/>
    </row>
    <row r="32" spans="2:27" ht="15" customHeight="1" thickBot="1" x14ac:dyDescent="0.25">
      <c r="B32" s="176"/>
      <c r="C32" s="177"/>
      <c r="D32" s="177"/>
      <c r="E32" s="177"/>
      <c r="F32" s="177"/>
      <c r="G32" s="177"/>
      <c r="H32" s="177"/>
      <c r="I32" s="177"/>
      <c r="J32" s="177"/>
      <c r="K32" s="177"/>
      <c r="L32" s="177"/>
      <c r="M32" s="177"/>
      <c r="N32" s="177"/>
      <c r="O32" s="177"/>
      <c r="P32" s="177"/>
      <c r="Q32" s="177"/>
      <c r="R32" s="177"/>
      <c r="S32" s="177"/>
      <c r="T32" s="177"/>
      <c r="U32" s="177"/>
      <c r="V32" s="177"/>
      <c r="W32" s="178"/>
    </row>
    <row r="33" spans="2:23" ht="37.5" customHeight="1" thickTop="1" x14ac:dyDescent="0.2">
      <c r="B33" s="157" t="s">
        <v>2345</v>
      </c>
      <c r="C33" s="158"/>
      <c r="D33" s="158"/>
      <c r="E33" s="158"/>
      <c r="F33" s="158"/>
      <c r="G33" s="158"/>
      <c r="H33" s="158"/>
      <c r="I33" s="158"/>
      <c r="J33" s="158"/>
      <c r="K33" s="158"/>
      <c r="L33" s="158"/>
      <c r="M33" s="158"/>
      <c r="N33" s="158"/>
      <c r="O33" s="158"/>
      <c r="P33" s="158"/>
      <c r="Q33" s="158"/>
      <c r="R33" s="158"/>
      <c r="S33" s="158"/>
      <c r="T33" s="158"/>
      <c r="U33" s="158"/>
      <c r="V33" s="158"/>
      <c r="W33" s="159"/>
    </row>
    <row r="34" spans="2:23" ht="15.75" thickBot="1" x14ac:dyDescent="0.25">
      <c r="B34" s="160"/>
      <c r="C34" s="161"/>
      <c r="D34" s="161"/>
      <c r="E34" s="161"/>
      <c r="F34" s="161"/>
      <c r="G34" s="161"/>
      <c r="H34" s="161"/>
      <c r="I34" s="161"/>
      <c r="J34" s="161"/>
      <c r="K34" s="161"/>
      <c r="L34" s="161"/>
      <c r="M34" s="161"/>
      <c r="N34" s="161"/>
      <c r="O34" s="161"/>
      <c r="P34" s="161"/>
      <c r="Q34" s="161"/>
      <c r="R34" s="161"/>
      <c r="S34" s="161"/>
      <c r="T34" s="161"/>
      <c r="U34" s="161"/>
      <c r="V34" s="161"/>
      <c r="W34" s="162"/>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2251</v>
      </c>
      <c r="D4" s="209" t="s">
        <v>2250</v>
      </c>
      <c r="E4" s="209"/>
      <c r="F4" s="209"/>
      <c r="G4" s="209"/>
      <c r="H4" s="210"/>
      <c r="J4" s="211" t="s">
        <v>6</v>
      </c>
      <c r="K4" s="209"/>
      <c r="L4" s="64" t="s">
        <v>2278</v>
      </c>
      <c r="M4" s="212" t="s">
        <v>2277</v>
      </c>
      <c r="N4" s="212"/>
      <c r="O4" s="212"/>
      <c r="P4" s="212"/>
      <c r="Q4" s="213"/>
      <c r="R4" s="65"/>
      <c r="S4" s="214" t="s">
        <v>2342</v>
      </c>
      <c r="T4" s="215"/>
      <c r="U4" s="215"/>
      <c r="V4" s="202" t="s">
        <v>436</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2233</v>
      </c>
      <c r="D6" s="198" t="s">
        <v>2247</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2276</v>
      </c>
      <c r="K8" s="71" t="s">
        <v>91</v>
      </c>
      <c r="L8" s="71" t="s">
        <v>91</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2275</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2243</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2274</v>
      </c>
      <c r="C21" s="180"/>
      <c r="D21" s="180"/>
      <c r="E21" s="180"/>
      <c r="F21" s="180"/>
      <c r="G21" s="180"/>
      <c r="H21" s="180"/>
      <c r="I21" s="180"/>
      <c r="J21" s="180"/>
      <c r="K21" s="180"/>
      <c r="L21" s="180"/>
      <c r="M21" s="181" t="s">
        <v>2233</v>
      </c>
      <c r="N21" s="181"/>
      <c r="O21" s="181" t="s">
        <v>49</v>
      </c>
      <c r="P21" s="181"/>
      <c r="Q21" s="181" t="s">
        <v>65</v>
      </c>
      <c r="R21" s="181"/>
      <c r="S21" s="79" t="s">
        <v>118</v>
      </c>
      <c r="T21" s="79" t="s">
        <v>83</v>
      </c>
      <c r="U21" s="79" t="s">
        <v>83</v>
      </c>
      <c r="V21" s="79" t="str">
        <f>+IF(ISERR(U21/T21*100),"N/A",ROUND(U21/T21*100,2))</f>
        <v>N/A</v>
      </c>
      <c r="W21" s="80" t="str">
        <f>+IF(ISERR(U21/S21*100),"N/A",ROUND(U21/S21*100,2))</f>
        <v>N/A</v>
      </c>
    </row>
    <row r="22" spans="2:27" ht="56.25" customHeight="1" thickBot="1" x14ac:dyDescent="0.25">
      <c r="B22" s="179" t="s">
        <v>2273</v>
      </c>
      <c r="C22" s="180"/>
      <c r="D22" s="180"/>
      <c r="E22" s="180"/>
      <c r="F22" s="180"/>
      <c r="G22" s="180"/>
      <c r="H22" s="180"/>
      <c r="I22" s="180"/>
      <c r="J22" s="180"/>
      <c r="K22" s="180"/>
      <c r="L22" s="180"/>
      <c r="M22" s="181" t="s">
        <v>2233</v>
      </c>
      <c r="N22" s="181"/>
      <c r="O22" s="181" t="s">
        <v>49</v>
      </c>
      <c r="P22" s="181"/>
      <c r="Q22" s="181" t="s">
        <v>65</v>
      </c>
      <c r="R22" s="181"/>
      <c r="S22" s="79" t="s">
        <v>51</v>
      </c>
      <c r="T22" s="79" t="s">
        <v>83</v>
      </c>
      <c r="U22" s="79" t="s">
        <v>83</v>
      </c>
      <c r="V22" s="79" t="str">
        <f>+IF(ISERR(U22/T22*100),"N/A",ROUND(U22/T22*100,2))</f>
        <v>N/A</v>
      </c>
      <c r="W22" s="80" t="str">
        <f>+IF(ISERR(U22/S22*100),"N/A",ROUND(U22/S22*100,2))</f>
        <v>N/A</v>
      </c>
    </row>
    <row r="23" spans="2:27" ht="21.75" customHeight="1" thickTop="1" thickBot="1" x14ac:dyDescent="0.25">
      <c r="B23" s="59" t="s">
        <v>60</v>
      </c>
      <c r="C23" s="60"/>
      <c r="D23" s="60"/>
      <c r="E23" s="60"/>
      <c r="F23" s="60"/>
      <c r="G23" s="60"/>
      <c r="H23" s="61"/>
      <c r="I23" s="61"/>
      <c r="J23" s="61"/>
      <c r="K23" s="61"/>
      <c r="L23" s="61"/>
      <c r="M23" s="61"/>
      <c r="N23" s="61"/>
      <c r="O23" s="61"/>
      <c r="P23" s="61"/>
      <c r="Q23" s="61"/>
      <c r="R23" s="61"/>
      <c r="S23" s="61"/>
      <c r="T23" s="61"/>
      <c r="U23" s="61"/>
      <c r="V23" s="61"/>
      <c r="W23" s="62"/>
      <c r="X23" s="70"/>
    </row>
    <row r="24" spans="2:27" ht="29.25" customHeight="1" thickTop="1" thickBot="1" x14ac:dyDescent="0.25">
      <c r="B24" s="163" t="s">
        <v>2650</v>
      </c>
      <c r="C24" s="164"/>
      <c r="D24" s="164"/>
      <c r="E24" s="164"/>
      <c r="F24" s="164"/>
      <c r="G24" s="164"/>
      <c r="H24" s="164"/>
      <c r="I24" s="164"/>
      <c r="J24" s="164"/>
      <c r="K24" s="164"/>
      <c r="L24" s="164"/>
      <c r="M24" s="164"/>
      <c r="N24" s="164"/>
      <c r="O24" s="164"/>
      <c r="P24" s="164"/>
      <c r="Q24" s="165"/>
      <c r="R24" s="81" t="s">
        <v>42</v>
      </c>
      <c r="S24" s="169" t="s">
        <v>43</v>
      </c>
      <c r="T24" s="169"/>
      <c r="U24" s="82" t="s">
        <v>61</v>
      </c>
      <c r="V24" s="170" t="s">
        <v>62</v>
      </c>
      <c r="W24" s="171"/>
    </row>
    <row r="25" spans="2:27" ht="30.75" customHeight="1" thickBot="1" x14ac:dyDescent="0.25">
      <c r="B25" s="166"/>
      <c r="C25" s="167"/>
      <c r="D25" s="167"/>
      <c r="E25" s="167"/>
      <c r="F25" s="167"/>
      <c r="G25" s="167"/>
      <c r="H25" s="167"/>
      <c r="I25" s="167"/>
      <c r="J25" s="167"/>
      <c r="K25" s="167"/>
      <c r="L25" s="167"/>
      <c r="M25" s="167"/>
      <c r="N25" s="167"/>
      <c r="O25" s="167"/>
      <c r="P25" s="167"/>
      <c r="Q25" s="168"/>
      <c r="R25" s="83" t="s">
        <v>63</v>
      </c>
      <c r="S25" s="83" t="s">
        <v>63</v>
      </c>
      <c r="T25" s="83" t="s">
        <v>49</v>
      </c>
      <c r="U25" s="83" t="s">
        <v>63</v>
      </c>
      <c r="V25" s="83" t="s">
        <v>64</v>
      </c>
      <c r="W25" s="84" t="s">
        <v>65</v>
      </c>
      <c r="Y25" s="70"/>
    </row>
    <row r="26" spans="2:27" ht="23.25" customHeight="1" thickBot="1" x14ac:dyDescent="0.25">
      <c r="B26" s="172" t="s">
        <v>66</v>
      </c>
      <c r="C26" s="173"/>
      <c r="D26" s="173"/>
      <c r="E26" s="85" t="s">
        <v>2232</v>
      </c>
      <c r="F26" s="85"/>
      <c r="G26" s="85"/>
      <c r="H26" s="86"/>
      <c r="I26" s="86"/>
      <c r="J26" s="86"/>
      <c r="K26" s="86"/>
      <c r="L26" s="86"/>
      <c r="M26" s="86"/>
      <c r="N26" s="86"/>
      <c r="O26" s="86"/>
      <c r="P26" s="87"/>
      <c r="Q26" s="87"/>
      <c r="R26" s="88" t="s">
        <v>2272</v>
      </c>
      <c r="S26" s="88" t="s">
        <v>10</v>
      </c>
      <c r="T26" s="87"/>
      <c r="U26" s="88" t="s">
        <v>1866</v>
      </c>
      <c r="V26" s="87"/>
      <c r="W26" s="89">
        <f>+IF(ISERR(U26/R26*100),"N/A",ROUND(U26/R26*100,2))</f>
        <v>12.96</v>
      </c>
    </row>
    <row r="27" spans="2:27" ht="26.25" customHeight="1" thickBot="1" x14ac:dyDescent="0.25">
      <c r="B27" s="174" t="s">
        <v>69</v>
      </c>
      <c r="C27" s="175"/>
      <c r="D27" s="175"/>
      <c r="E27" s="90" t="s">
        <v>2232</v>
      </c>
      <c r="F27" s="90"/>
      <c r="G27" s="90"/>
      <c r="H27" s="91"/>
      <c r="I27" s="91"/>
      <c r="J27" s="91"/>
      <c r="K27" s="91"/>
      <c r="L27" s="91"/>
      <c r="M27" s="91"/>
      <c r="N27" s="91"/>
      <c r="O27" s="91"/>
      <c r="P27" s="92"/>
      <c r="Q27" s="92"/>
      <c r="R27" s="93" t="s">
        <v>2272</v>
      </c>
      <c r="S27" s="93" t="s">
        <v>1665</v>
      </c>
      <c r="T27" s="93">
        <f>+IF(ISERR(S27/R27*100),"N/A",ROUND(S27/R27*100,2))</f>
        <v>48.15</v>
      </c>
      <c r="U27" s="93" t="s">
        <v>1866</v>
      </c>
      <c r="V27" s="93">
        <f>+IF(ISERR(U27/S27*100),"N/A",ROUND(U27/S27*100,2))</f>
        <v>26.92</v>
      </c>
      <c r="W27" s="94">
        <f>+IF(ISERR(U27/R27*100),"N/A",ROUND(U27/R27*100,2))</f>
        <v>12.96</v>
      </c>
    </row>
    <row r="28" spans="2:27" ht="22.5" customHeight="1" thickTop="1" thickBot="1" x14ac:dyDescent="0.25">
      <c r="B28" s="59" t="s">
        <v>71</v>
      </c>
      <c r="C28" s="60"/>
      <c r="D28" s="60"/>
      <c r="E28" s="60"/>
      <c r="F28" s="60"/>
      <c r="G28" s="60"/>
      <c r="H28" s="61"/>
      <c r="I28" s="61"/>
      <c r="J28" s="61"/>
      <c r="K28" s="61"/>
      <c r="L28" s="61"/>
      <c r="M28" s="61"/>
      <c r="N28" s="61"/>
      <c r="O28" s="61"/>
      <c r="P28" s="61"/>
      <c r="Q28" s="61"/>
      <c r="R28" s="61"/>
      <c r="S28" s="61"/>
      <c r="T28" s="61"/>
      <c r="U28" s="61"/>
      <c r="V28" s="61"/>
      <c r="W28" s="62"/>
    </row>
    <row r="29" spans="2:27" ht="37.5" customHeight="1" thickTop="1" x14ac:dyDescent="0.2">
      <c r="B29" s="157" t="s">
        <v>2352</v>
      </c>
      <c r="C29" s="158"/>
      <c r="D29" s="158"/>
      <c r="E29" s="158"/>
      <c r="F29" s="158"/>
      <c r="G29" s="158"/>
      <c r="H29" s="158"/>
      <c r="I29" s="158"/>
      <c r="J29" s="158"/>
      <c r="K29" s="158"/>
      <c r="L29" s="158"/>
      <c r="M29" s="158"/>
      <c r="N29" s="158"/>
      <c r="O29" s="158"/>
      <c r="P29" s="158"/>
      <c r="Q29" s="158"/>
      <c r="R29" s="158"/>
      <c r="S29" s="158"/>
      <c r="T29" s="158"/>
      <c r="U29" s="158"/>
      <c r="V29" s="158"/>
      <c r="W29" s="159"/>
    </row>
    <row r="30" spans="2:27" ht="34.5" customHeight="1" thickBot="1" x14ac:dyDescent="0.25">
      <c r="B30" s="176"/>
      <c r="C30" s="177"/>
      <c r="D30" s="177"/>
      <c r="E30" s="177"/>
      <c r="F30" s="177"/>
      <c r="G30" s="177"/>
      <c r="H30" s="177"/>
      <c r="I30" s="177"/>
      <c r="J30" s="177"/>
      <c r="K30" s="177"/>
      <c r="L30" s="177"/>
      <c r="M30" s="177"/>
      <c r="N30" s="177"/>
      <c r="O30" s="177"/>
      <c r="P30" s="177"/>
      <c r="Q30" s="177"/>
      <c r="R30" s="177"/>
      <c r="S30" s="177"/>
      <c r="T30" s="177"/>
      <c r="U30" s="177"/>
      <c r="V30" s="177"/>
      <c r="W30" s="178"/>
    </row>
    <row r="31" spans="2:27" ht="37.5" customHeight="1" thickTop="1" x14ac:dyDescent="0.2">
      <c r="B31" s="157" t="s">
        <v>2353</v>
      </c>
      <c r="C31" s="158"/>
      <c r="D31" s="158"/>
      <c r="E31" s="158"/>
      <c r="F31" s="158"/>
      <c r="G31" s="158"/>
      <c r="H31" s="158"/>
      <c r="I31" s="158"/>
      <c r="J31" s="158"/>
      <c r="K31" s="158"/>
      <c r="L31" s="158"/>
      <c r="M31" s="158"/>
      <c r="N31" s="158"/>
      <c r="O31" s="158"/>
      <c r="P31" s="158"/>
      <c r="Q31" s="158"/>
      <c r="R31" s="158"/>
      <c r="S31" s="158"/>
      <c r="T31" s="158"/>
      <c r="U31" s="158"/>
      <c r="V31" s="158"/>
      <c r="W31" s="159"/>
    </row>
    <row r="32" spans="2:27" ht="15" customHeight="1" thickBot="1" x14ac:dyDescent="0.25">
      <c r="B32" s="176"/>
      <c r="C32" s="177"/>
      <c r="D32" s="177"/>
      <c r="E32" s="177"/>
      <c r="F32" s="177"/>
      <c r="G32" s="177"/>
      <c r="H32" s="177"/>
      <c r="I32" s="177"/>
      <c r="J32" s="177"/>
      <c r="K32" s="177"/>
      <c r="L32" s="177"/>
      <c r="M32" s="177"/>
      <c r="N32" s="177"/>
      <c r="O32" s="177"/>
      <c r="P32" s="177"/>
      <c r="Q32" s="177"/>
      <c r="R32" s="177"/>
      <c r="S32" s="177"/>
      <c r="T32" s="177"/>
      <c r="U32" s="177"/>
      <c r="V32" s="177"/>
      <c r="W32" s="178"/>
    </row>
    <row r="33" spans="2:23" ht="37.5" customHeight="1" thickTop="1" x14ac:dyDescent="0.2">
      <c r="B33" s="157" t="s">
        <v>2345</v>
      </c>
      <c r="C33" s="158"/>
      <c r="D33" s="158"/>
      <c r="E33" s="158"/>
      <c r="F33" s="158"/>
      <c r="G33" s="158"/>
      <c r="H33" s="158"/>
      <c r="I33" s="158"/>
      <c r="J33" s="158"/>
      <c r="K33" s="158"/>
      <c r="L33" s="158"/>
      <c r="M33" s="158"/>
      <c r="N33" s="158"/>
      <c r="O33" s="158"/>
      <c r="P33" s="158"/>
      <c r="Q33" s="158"/>
      <c r="R33" s="158"/>
      <c r="S33" s="158"/>
      <c r="T33" s="158"/>
      <c r="U33" s="158"/>
      <c r="V33" s="158"/>
      <c r="W33" s="159"/>
    </row>
    <row r="34" spans="2:23" ht="15.75" thickBot="1" x14ac:dyDescent="0.25">
      <c r="B34" s="160"/>
      <c r="C34" s="161"/>
      <c r="D34" s="161"/>
      <c r="E34" s="161"/>
      <c r="F34" s="161"/>
      <c r="G34" s="161"/>
      <c r="H34" s="161"/>
      <c r="I34" s="161"/>
      <c r="J34" s="161"/>
      <c r="K34" s="161"/>
      <c r="L34" s="161"/>
      <c r="M34" s="161"/>
      <c r="N34" s="161"/>
      <c r="O34" s="161"/>
      <c r="P34" s="161"/>
      <c r="Q34" s="161"/>
      <c r="R34" s="161"/>
      <c r="S34" s="161"/>
      <c r="T34" s="161"/>
      <c r="U34" s="161"/>
      <c r="V34" s="161"/>
      <c r="W34" s="162"/>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9"/>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2251</v>
      </c>
      <c r="D4" s="209" t="s">
        <v>2250</v>
      </c>
      <c r="E4" s="209"/>
      <c r="F4" s="209"/>
      <c r="G4" s="209"/>
      <c r="H4" s="210"/>
      <c r="J4" s="211" t="s">
        <v>6</v>
      </c>
      <c r="K4" s="209"/>
      <c r="L4" s="64" t="s">
        <v>2291</v>
      </c>
      <c r="M4" s="212" t="s">
        <v>2290</v>
      </c>
      <c r="N4" s="212"/>
      <c r="O4" s="212"/>
      <c r="P4" s="212"/>
      <c r="Q4" s="213"/>
      <c r="R4" s="65"/>
      <c r="S4" s="214" t="s">
        <v>2342</v>
      </c>
      <c r="T4" s="215"/>
      <c r="U4" s="215"/>
      <c r="V4" s="202" t="s">
        <v>2289</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2233</v>
      </c>
      <c r="D6" s="198" t="s">
        <v>2247</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2288</v>
      </c>
      <c r="K8" s="71" t="s">
        <v>2287</v>
      </c>
      <c r="L8" s="71" t="s">
        <v>91</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2286</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2243</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2285</v>
      </c>
      <c r="C21" s="180"/>
      <c r="D21" s="180"/>
      <c r="E21" s="180"/>
      <c r="F21" s="180"/>
      <c r="G21" s="180"/>
      <c r="H21" s="180"/>
      <c r="I21" s="180"/>
      <c r="J21" s="180"/>
      <c r="K21" s="180"/>
      <c r="L21" s="180"/>
      <c r="M21" s="181" t="s">
        <v>2233</v>
      </c>
      <c r="N21" s="181"/>
      <c r="O21" s="181" t="s">
        <v>49</v>
      </c>
      <c r="P21" s="181"/>
      <c r="Q21" s="181" t="s">
        <v>65</v>
      </c>
      <c r="R21" s="181"/>
      <c r="S21" s="79" t="s">
        <v>85</v>
      </c>
      <c r="T21" s="79" t="s">
        <v>83</v>
      </c>
      <c r="U21" s="79" t="s">
        <v>83</v>
      </c>
      <c r="V21" s="79" t="str">
        <f t="shared" ref="V21:V27" si="0">+IF(ISERR(U21/T21*100),"N/A",ROUND(U21/T21*100,2))</f>
        <v>N/A</v>
      </c>
      <c r="W21" s="80" t="str">
        <f t="shared" ref="W21:W27" si="1">+IF(ISERR(U21/S21*100),"N/A",ROUND(U21/S21*100,2))</f>
        <v>N/A</v>
      </c>
    </row>
    <row r="22" spans="2:27" ht="56.25" customHeight="1" x14ac:dyDescent="0.2">
      <c r="B22" s="179" t="s">
        <v>2284</v>
      </c>
      <c r="C22" s="180"/>
      <c r="D22" s="180"/>
      <c r="E22" s="180"/>
      <c r="F22" s="180"/>
      <c r="G22" s="180"/>
      <c r="H22" s="180"/>
      <c r="I22" s="180"/>
      <c r="J22" s="180"/>
      <c r="K22" s="180"/>
      <c r="L22" s="180"/>
      <c r="M22" s="181" t="s">
        <v>2233</v>
      </c>
      <c r="N22" s="181"/>
      <c r="O22" s="181" t="s">
        <v>49</v>
      </c>
      <c r="P22" s="181"/>
      <c r="Q22" s="181" t="s">
        <v>65</v>
      </c>
      <c r="R22" s="181"/>
      <c r="S22" s="79" t="s">
        <v>421</v>
      </c>
      <c r="T22" s="79" t="s">
        <v>83</v>
      </c>
      <c r="U22" s="79" t="s">
        <v>83</v>
      </c>
      <c r="V22" s="79" t="str">
        <f t="shared" si="0"/>
        <v>N/A</v>
      </c>
      <c r="W22" s="80" t="str">
        <f t="shared" si="1"/>
        <v>N/A</v>
      </c>
    </row>
    <row r="23" spans="2:27" ht="56.25" customHeight="1" x14ac:dyDescent="0.2">
      <c r="B23" s="179" t="s">
        <v>2283</v>
      </c>
      <c r="C23" s="180"/>
      <c r="D23" s="180"/>
      <c r="E23" s="180"/>
      <c r="F23" s="180"/>
      <c r="G23" s="180"/>
      <c r="H23" s="180"/>
      <c r="I23" s="180"/>
      <c r="J23" s="180"/>
      <c r="K23" s="180"/>
      <c r="L23" s="180"/>
      <c r="M23" s="181" t="s">
        <v>2233</v>
      </c>
      <c r="N23" s="181"/>
      <c r="O23" s="181" t="s">
        <v>49</v>
      </c>
      <c r="P23" s="181"/>
      <c r="Q23" s="181" t="s">
        <v>65</v>
      </c>
      <c r="R23" s="181"/>
      <c r="S23" s="79" t="s">
        <v>343</v>
      </c>
      <c r="T23" s="79" t="s">
        <v>83</v>
      </c>
      <c r="U23" s="79" t="s">
        <v>83</v>
      </c>
      <c r="V23" s="79" t="str">
        <f t="shared" si="0"/>
        <v>N/A</v>
      </c>
      <c r="W23" s="80" t="str">
        <f t="shared" si="1"/>
        <v>N/A</v>
      </c>
    </row>
    <row r="24" spans="2:27" ht="56.25" customHeight="1" x14ac:dyDescent="0.2">
      <c r="B24" s="179" t="s">
        <v>2282</v>
      </c>
      <c r="C24" s="180"/>
      <c r="D24" s="180"/>
      <c r="E24" s="180"/>
      <c r="F24" s="180"/>
      <c r="G24" s="180"/>
      <c r="H24" s="180"/>
      <c r="I24" s="180"/>
      <c r="J24" s="180"/>
      <c r="K24" s="180"/>
      <c r="L24" s="180"/>
      <c r="M24" s="181" t="s">
        <v>2233</v>
      </c>
      <c r="N24" s="181"/>
      <c r="O24" s="181" t="s">
        <v>49</v>
      </c>
      <c r="P24" s="181"/>
      <c r="Q24" s="181" t="s">
        <v>65</v>
      </c>
      <c r="R24" s="181"/>
      <c r="S24" s="79" t="s">
        <v>51</v>
      </c>
      <c r="T24" s="79" t="s">
        <v>83</v>
      </c>
      <c r="U24" s="79" t="s">
        <v>83</v>
      </c>
      <c r="V24" s="79" t="str">
        <f t="shared" si="0"/>
        <v>N/A</v>
      </c>
      <c r="W24" s="80" t="str">
        <f t="shared" si="1"/>
        <v>N/A</v>
      </c>
    </row>
    <row r="25" spans="2:27" ht="56.25" customHeight="1" x14ac:dyDescent="0.2">
      <c r="B25" s="179" t="s">
        <v>2281</v>
      </c>
      <c r="C25" s="180"/>
      <c r="D25" s="180"/>
      <c r="E25" s="180"/>
      <c r="F25" s="180"/>
      <c r="G25" s="180"/>
      <c r="H25" s="180"/>
      <c r="I25" s="180"/>
      <c r="J25" s="180"/>
      <c r="K25" s="180"/>
      <c r="L25" s="180"/>
      <c r="M25" s="181" t="s">
        <v>2233</v>
      </c>
      <c r="N25" s="181"/>
      <c r="O25" s="181" t="s">
        <v>49</v>
      </c>
      <c r="P25" s="181"/>
      <c r="Q25" s="181" t="s">
        <v>65</v>
      </c>
      <c r="R25" s="181"/>
      <c r="S25" s="79" t="s">
        <v>51</v>
      </c>
      <c r="T25" s="79" t="s">
        <v>83</v>
      </c>
      <c r="U25" s="79" t="s">
        <v>83</v>
      </c>
      <c r="V25" s="79" t="str">
        <f t="shared" si="0"/>
        <v>N/A</v>
      </c>
      <c r="W25" s="80" t="str">
        <f t="shared" si="1"/>
        <v>N/A</v>
      </c>
    </row>
    <row r="26" spans="2:27" ht="56.25" customHeight="1" x14ac:dyDescent="0.2">
      <c r="B26" s="179" t="s">
        <v>2280</v>
      </c>
      <c r="C26" s="180"/>
      <c r="D26" s="180"/>
      <c r="E26" s="180"/>
      <c r="F26" s="180"/>
      <c r="G26" s="180"/>
      <c r="H26" s="180"/>
      <c r="I26" s="180"/>
      <c r="J26" s="180"/>
      <c r="K26" s="180"/>
      <c r="L26" s="180"/>
      <c r="M26" s="181" t="s">
        <v>2233</v>
      </c>
      <c r="N26" s="181"/>
      <c r="O26" s="181" t="s">
        <v>49</v>
      </c>
      <c r="P26" s="181"/>
      <c r="Q26" s="181" t="s">
        <v>65</v>
      </c>
      <c r="R26" s="181"/>
      <c r="S26" s="79" t="s">
        <v>51</v>
      </c>
      <c r="T26" s="79" t="s">
        <v>83</v>
      </c>
      <c r="U26" s="79" t="s">
        <v>83</v>
      </c>
      <c r="V26" s="79" t="str">
        <f t="shared" si="0"/>
        <v>N/A</v>
      </c>
      <c r="W26" s="80" t="str">
        <f t="shared" si="1"/>
        <v>N/A</v>
      </c>
    </row>
    <row r="27" spans="2:27" ht="56.25" customHeight="1" thickBot="1" x14ac:dyDescent="0.25">
      <c r="B27" s="179" t="s">
        <v>2279</v>
      </c>
      <c r="C27" s="180"/>
      <c r="D27" s="180"/>
      <c r="E27" s="180"/>
      <c r="F27" s="180"/>
      <c r="G27" s="180"/>
      <c r="H27" s="180"/>
      <c r="I27" s="180"/>
      <c r="J27" s="180"/>
      <c r="K27" s="180"/>
      <c r="L27" s="180"/>
      <c r="M27" s="181" t="s">
        <v>2233</v>
      </c>
      <c r="N27" s="181"/>
      <c r="O27" s="181" t="s">
        <v>49</v>
      </c>
      <c r="P27" s="181"/>
      <c r="Q27" s="181" t="s">
        <v>65</v>
      </c>
      <c r="R27" s="181"/>
      <c r="S27" s="79" t="s">
        <v>655</v>
      </c>
      <c r="T27" s="79" t="s">
        <v>83</v>
      </c>
      <c r="U27" s="79" t="s">
        <v>83</v>
      </c>
      <c r="V27" s="79" t="str">
        <f t="shared" si="0"/>
        <v>N/A</v>
      </c>
      <c r="W27" s="80" t="str">
        <f t="shared" si="1"/>
        <v>N/A</v>
      </c>
    </row>
    <row r="28" spans="2:27" ht="21.75" customHeight="1" thickTop="1" thickBot="1" x14ac:dyDescent="0.25">
      <c r="B28" s="59" t="s">
        <v>60</v>
      </c>
      <c r="C28" s="60"/>
      <c r="D28" s="60"/>
      <c r="E28" s="60"/>
      <c r="F28" s="60"/>
      <c r="G28" s="60"/>
      <c r="H28" s="61"/>
      <c r="I28" s="61"/>
      <c r="J28" s="61"/>
      <c r="K28" s="61"/>
      <c r="L28" s="61"/>
      <c r="M28" s="61"/>
      <c r="N28" s="61"/>
      <c r="O28" s="61"/>
      <c r="P28" s="61"/>
      <c r="Q28" s="61"/>
      <c r="R28" s="61"/>
      <c r="S28" s="61"/>
      <c r="T28" s="61"/>
      <c r="U28" s="61"/>
      <c r="V28" s="61"/>
      <c r="W28" s="62"/>
      <c r="X28" s="70"/>
    </row>
    <row r="29" spans="2:27" ht="29.25" customHeight="1" thickTop="1" thickBot="1" x14ac:dyDescent="0.25">
      <c r="B29" s="163" t="s">
        <v>2650</v>
      </c>
      <c r="C29" s="164"/>
      <c r="D29" s="164"/>
      <c r="E29" s="164"/>
      <c r="F29" s="164"/>
      <c r="G29" s="164"/>
      <c r="H29" s="164"/>
      <c r="I29" s="164"/>
      <c r="J29" s="164"/>
      <c r="K29" s="164"/>
      <c r="L29" s="164"/>
      <c r="M29" s="164"/>
      <c r="N29" s="164"/>
      <c r="O29" s="164"/>
      <c r="P29" s="164"/>
      <c r="Q29" s="165"/>
      <c r="R29" s="81" t="s">
        <v>42</v>
      </c>
      <c r="S29" s="169" t="s">
        <v>43</v>
      </c>
      <c r="T29" s="169"/>
      <c r="U29" s="82" t="s">
        <v>61</v>
      </c>
      <c r="V29" s="170" t="s">
        <v>62</v>
      </c>
      <c r="W29" s="171"/>
    </row>
    <row r="30" spans="2:27" ht="30.75" customHeight="1" thickBot="1" x14ac:dyDescent="0.25">
      <c r="B30" s="166"/>
      <c r="C30" s="167"/>
      <c r="D30" s="167"/>
      <c r="E30" s="167"/>
      <c r="F30" s="167"/>
      <c r="G30" s="167"/>
      <c r="H30" s="167"/>
      <c r="I30" s="167"/>
      <c r="J30" s="167"/>
      <c r="K30" s="167"/>
      <c r="L30" s="167"/>
      <c r="M30" s="167"/>
      <c r="N30" s="167"/>
      <c r="O30" s="167"/>
      <c r="P30" s="167"/>
      <c r="Q30" s="168"/>
      <c r="R30" s="83" t="s">
        <v>63</v>
      </c>
      <c r="S30" s="83" t="s">
        <v>63</v>
      </c>
      <c r="T30" s="83" t="s">
        <v>49</v>
      </c>
      <c r="U30" s="83" t="s">
        <v>63</v>
      </c>
      <c r="V30" s="83" t="s">
        <v>64</v>
      </c>
      <c r="W30" s="84" t="s">
        <v>65</v>
      </c>
      <c r="Y30" s="70"/>
    </row>
    <row r="31" spans="2:27" ht="23.25" customHeight="1" thickBot="1" x14ac:dyDescent="0.25">
      <c r="B31" s="172" t="s">
        <v>66</v>
      </c>
      <c r="C31" s="173"/>
      <c r="D31" s="173"/>
      <c r="E31" s="85" t="s">
        <v>2232</v>
      </c>
      <c r="F31" s="85"/>
      <c r="G31" s="85"/>
      <c r="H31" s="86"/>
      <c r="I31" s="86"/>
      <c r="J31" s="86"/>
      <c r="K31" s="86"/>
      <c r="L31" s="86"/>
      <c r="M31" s="86"/>
      <c r="N31" s="86"/>
      <c r="O31" s="86"/>
      <c r="P31" s="87"/>
      <c r="Q31" s="87"/>
      <c r="R31" s="88" t="s">
        <v>200</v>
      </c>
      <c r="S31" s="88" t="s">
        <v>10</v>
      </c>
      <c r="T31" s="87"/>
      <c r="U31" s="88" t="s">
        <v>1645</v>
      </c>
      <c r="V31" s="87"/>
      <c r="W31" s="89">
        <f>+IF(ISERR(U31/R31*100),"N/A",ROUND(U31/R31*100,2))</f>
        <v>7.46</v>
      </c>
    </row>
    <row r="32" spans="2:27" ht="26.25" customHeight="1" thickBot="1" x14ac:dyDescent="0.25">
      <c r="B32" s="174" t="s">
        <v>69</v>
      </c>
      <c r="C32" s="175"/>
      <c r="D32" s="175"/>
      <c r="E32" s="90" t="s">
        <v>2232</v>
      </c>
      <c r="F32" s="90"/>
      <c r="G32" s="90"/>
      <c r="H32" s="91"/>
      <c r="I32" s="91"/>
      <c r="J32" s="91"/>
      <c r="K32" s="91"/>
      <c r="L32" s="91"/>
      <c r="M32" s="91"/>
      <c r="N32" s="91"/>
      <c r="O32" s="91"/>
      <c r="P32" s="92"/>
      <c r="Q32" s="92"/>
      <c r="R32" s="93" t="s">
        <v>200</v>
      </c>
      <c r="S32" s="93" t="s">
        <v>2057</v>
      </c>
      <c r="T32" s="93">
        <f>+IF(ISERR(S32/R32*100),"N/A",ROUND(S32/R32*100,2))</f>
        <v>44.78</v>
      </c>
      <c r="U32" s="93" t="s">
        <v>1645</v>
      </c>
      <c r="V32" s="93">
        <f>+IF(ISERR(U32/S32*100),"N/A",ROUND(U32/S32*100,2))</f>
        <v>16.670000000000002</v>
      </c>
      <c r="W32" s="94">
        <f>+IF(ISERR(U32/R32*100),"N/A",ROUND(U32/R32*100,2))</f>
        <v>7.46</v>
      </c>
    </row>
    <row r="33" spans="2:23" ht="22.5" customHeight="1" thickTop="1" thickBot="1" x14ac:dyDescent="0.25">
      <c r="B33" s="59" t="s">
        <v>71</v>
      </c>
      <c r="C33" s="60"/>
      <c r="D33" s="60"/>
      <c r="E33" s="60"/>
      <c r="F33" s="60"/>
      <c r="G33" s="60"/>
      <c r="H33" s="61"/>
      <c r="I33" s="61"/>
      <c r="J33" s="61"/>
      <c r="K33" s="61"/>
      <c r="L33" s="61"/>
      <c r="M33" s="61"/>
      <c r="N33" s="61"/>
      <c r="O33" s="61"/>
      <c r="P33" s="61"/>
      <c r="Q33" s="61"/>
      <c r="R33" s="61"/>
      <c r="S33" s="61"/>
      <c r="T33" s="61"/>
      <c r="U33" s="61"/>
      <c r="V33" s="61"/>
      <c r="W33" s="62"/>
    </row>
    <row r="34" spans="2:23" ht="37.5" customHeight="1" thickTop="1" x14ac:dyDescent="0.2">
      <c r="B34" s="157" t="s">
        <v>2350</v>
      </c>
      <c r="C34" s="158"/>
      <c r="D34" s="158"/>
      <c r="E34" s="158"/>
      <c r="F34" s="158"/>
      <c r="G34" s="158"/>
      <c r="H34" s="158"/>
      <c r="I34" s="158"/>
      <c r="J34" s="158"/>
      <c r="K34" s="158"/>
      <c r="L34" s="158"/>
      <c r="M34" s="158"/>
      <c r="N34" s="158"/>
      <c r="O34" s="158"/>
      <c r="P34" s="158"/>
      <c r="Q34" s="158"/>
      <c r="R34" s="158"/>
      <c r="S34" s="158"/>
      <c r="T34" s="158"/>
      <c r="U34" s="158"/>
      <c r="V34" s="158"/>
      <c r="W34" s="159"/>
    </row>
    <row r="35" spans="2:23" ht="61.5" customHeight="1" thickBot="1" x14ac:dyDescent="0.25">
      <c r="B35" s="176"/>
      <c r="C35" s="177"/>
      <c r="D35" s="177"/>
      <c r="E35" s="177"/>
      <c r="F35" s="177"/>
      <c r="G35" s="177"/>
      <c r="H35" s="177"/>
      <c r="I35" s="177"/>
      <c r="J35" s="177"/>
      <c r="K35" s="177"/>
      <c r="L35" s="177"/>
      <c r="M35" s="177"/>
      <c r="N35" s="177"/>
      <c r="O35" s="177"/>
      <c r="P35" s="177"/>
      <c r="Q35" s="177"/>
      <c r="R35" s="177"/>
      <c r="S35" s="177"/>
      <c r="T35" s="177"/>
      <c r="U35" s="177"/>
      <c r="V35" s="177"/>
      <c r="W35" s="178"/>
    </row>
    <row r="36" spans="2:23" ht="37.5" customHeight="1" thickTop="1" x14ac:dyDescent="0.2">
      <c r="B36" s="157" t="s">
        <v>2351</v>
      </c>
      <c r="C36" s="158"/>
      <c r="D36" s="158"/>
      <c r="E36" s="158"/>
      <c r="F36" s="158"/>
      <c r="G36" s="158"/>
      <c r="H36" s="158"/>
      <c r="I36" s="158"/>
      <c r="J36" s="158"/>
      <c r="K36" s="158"/>
      <c r="L36" s="158"/>
      <c r="M36" s="158"/>
      <c r="N36" s="158"/>
      <c r="O36" s="158"/>
      <c r="P36" s="158"/>
      <c r="Q36" s="158"/>
      <c r="R36" s="158"/>
      <c r="S36" s="158"/>
      <c r="T36" s="158"/>
      <c r="U36" s="158"/>
      <c r="V36" s="158"/>
      <c r="W36" s="159"/>
    </row>
    <row r="37" spans="2:23" ht="15" customHeight="1" thickBot="1" x14ac:dyDescent="0.25">
      <c r="B37" s="176"/>
      <c r="C37" s="177"/>
      <c r="D37" s="177"/>
      <c r="E37" s="177"/>
      <c r="F37" s="177"/>
      <c r="G37" s="177"/>
      <c r="H37" s="177"/>
      <c r="I37" s="177"/>
      <c r="J37" s="177"/>
      <c r="K37" s="177"/>
      <c r="L37" s="177"/>
      <c r="M37" s="177"/>
      <c r="N37" s="177"/>
      <c r="O37" s="177"/>
      <c r="P37" s="177"/>
      <c r="Q37" s="177"/>
      <c r="R37" s="177"/>
      <c r="S37" s="177"/>
      <c r="T37" s="177"/>
      <c r="U37" s="177"/>
      <c r="V37" s="177"/>
      <c r="W37" s="178"/>
    </row>
    <row r="38" spans="2:23" ht="37.5" customHeight="1" thickTop="1" x14ac:dyDescent="0.2">
      <c r="B38" s="157" t="s">
        <v>2345</v>
      </c>
      <c r="C38" s="158"/>
      <c r="D38" s="158"/>
      <c r="E38" s="158"/>
      <c r="F38" s="158"/>
      <c r="G38" s="158"/>
      <c r="H38" s="158"/>
      <c r="I38" s="158"/>
      <c r="J38" s="158"/>
      <c r="K38" s="158"/>
      <c r="L38" s="158"/>
      <c r="M38" s="158"/>
      <c r="N38" s="158"/>
      <c r="O38" s="158"/>
      <c r="P38" s="158"/>
      <c r="Q38" s="158"/>
      <c r="R38" s="158"/>
      <c r="S38" s="158"/>
      <c r="T38" s="158"/>
      <c r="U38" s="158"/>
      <c r="V38" s="158"/>
      <c r="W38" s="159"/>
    </row>
    <row r="39" spans="2:23" ht="15.75" thickBot="1" x14ac:dyDescent="0.25">
      <c r="B39" s="160"/>
      <c r="C39" s="161"/>
      <c r="D39" s="161"/>
      <c r="E39" s="161"/>
      <c r="F39" s="161"/>
      <c r="G39" s="161"/>
      <c r="H39" s="161"/>
      <c r="I39" s="161"/>
      <c r="J39" s="161"/>
      <c r="K39" s="161"/>
      <c r="L39" s="161"/>
      <c r="M39" s="161"/>
      <c r="N39" s="161"/>
      <c r="O39" s="161"/>
      <c r="P39" s="161"/>
      <c r="Q39" s="161"/>
      <c r="R39" s="161"/>
      <c r="S39" s="161"/>
      <c r="T39" s="161"/>
      <c r="U39" s="161"/>
      <c r="V39" s="161"/>
      <c r="W39" s="162"/>
    </row>
  </sheetData>
  <mergeCells count="75">
    <mergeCell ref="B36:W37"/>
    <mergeCell ref="B38:W39"/>
    <mergeCell ref="B29:Q30"/>
    <mergeCell ref="S29:T29"/>
    <mergeCell ref="V29:W29"/>
    <mergeCell ref="B31:D31"/>
    <mergeCell ref="B32:D32"/>
    <mergeCell ref="B34:W35"/>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4"/>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68.25" customHeight="1" thickTop="1" thickBot="1" x14ac:dyDescent="0.25">
      <c r="B4" s="63" t="s">
        <v>3</v>
      </c>
      <c r="C4" s="64" t="s">
        <v>2251</v>
      </c>
      <c r="D4" s="209" t="s">
        <v>2250</v>
      </c>
      <c r="E4" s="209"/>
      <c r="F4" s="209"/>
      <c r="G4" s="209"/>
      <c r="H4" s="210"/>
      <c r="J4" s="211" t="s">
        <v>6</v>
      </c>
      <c r="K4" s="209"/>
      <c r="L4" s="64" t="s">
        <v>2297</v>
      </c>
      <c r="M4" s="212" t="s">
        <v>2296</v>
      </c>
      <c r="N4" s="212"/>
      <c r="O4" s="212"/>
      <c r="P4" s="212"/>
      <c r="Q4" s="213"/>
      <c r="R4" s="65"/>
      <c r="S4" s="214" t="s">
        <v>2342</v>
      </c>
      <c r="T4" s="215"/>
      <c r="U4" s="215"/>
      <c r="V4" s="202" t="s">
        <v>1494</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2233</v>
      </c>
      <c r="D6" s="198" t="s">
        <v>2247</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249</v>
      </c>
      <c r="K8" s="71" t="s">
        <v>91</v>
      </c>
      <c r="L8" s="71" t="s">
        <v>91</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2295</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2243</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2294</v>
      </c>
      <c r="C21" s="180"/>
      <c r="D21" s="180"/>
      <c r="E21" s="180"/>
      <c r="F21" s="180"/>
      <c r="G21" s="180"/>
      <c r="H21" s="180"/>
      <c r="I21" s="180"/>
      <c r="J21" s="180"/>
      <c r="K21" s="180"/>
      <c r="L21" s="180"/>
      <c r="M21" s="181" t="s">
        <v>2233</v>
      </c>
      <c r="N21" s="181"/>
      <c r="O21" s="181" t="s">
        <v>49</v>
      </c>
      <c r="P21" s="181"/>
      <c r="Q21" s="181" t="s">
        <v>65</v>
      </c>
      <c r="R21" s="181"/>
      <c r="S21" s="79" t="s">
        <v>51</v>
      </c>
      <c r="T21" s="79" t="s">
        <v>83</v>
      </c>
      <c r="U21" s="79" t="s">
        <v>83</v>
      </c>
      <c r="V21" s="79" t="str">
        <f>+IF(ISERR(U21/T21*100),"N/A",ROUND(U21/T21*100,2))</f>
        <v>N/A</v>
      </c>
      <c r="W21" s="80" t="str">
        <f>+IF(ISERR(U21/S21*100),"N/A",ROUND(U21/S21*100,2))</f>
        <v>N/A</v>
      </c>
    </row>
    <row r="22" spans="2:27" ht="56.25" customHeight="1" thickBot="1" x14ac:dyDescent="0.25">
      <c r="B22" s="179" t="s">
        <v>2293</v>
      </c>
      <c r="C22" s="180"/>
      <c r="D22" s="180"/>
      <c r="E22" s="180"/>
      <c r="F22" s="180"/>
      <c r="G22" s="180"/>
      <c r="H22" s="180"/>
      <c r="I22" s="180"/>
      <c r="J22" s="180"/>
      <c r="K22" s="180"/>
      <c r="L22" s="180"/>
      <c r="M22" s="181" t="s">
        <v>2233</v>
      </c>
      <c r="N22" s="181"/>
      <c r="O22" s="181" t="s">
        <v>49</v>
      </c>
      <c r="P22" s="181"/>
      <c r="Q22" s="181" t="s">
        <v>65</v>
      </c>
      <c r="R22" s="181"/>
      <c r="S22" s="79" t="s">
        <v>365</v>
      </c>
      <c r="T22" s="79" t="s">
        <v>83</v>
      </c>
      <c r="U22" s="79" t="s">
        <v>83</v>
      </c>
      <c r="V22" s="79" t="str">
        <f>+IF(ISERR(U22/T22*100),"N/A",ROUND(U22/T22*100,2))</f>
        <v>N/A</v>
      </c>
      <c r="W22" s="80" t="str">
        <f>+IF(ISERR(U22/S22*100),"N/A",ROUND(U22/S22*100,2))</f>
        <v>N/A</v>
      </c>
    </row>
    <row r="23" spans="2:27" ht="21.75" customHeight="1" thickTop="1" thickBot="1" x14ac:dyDescent="0.25">
      <c r="B23" s="59" t="s">
        <v>60</v>
      </c>
      <c r="C23" s="60"/>
      <c r="D23" s="60"/>
      <c r="E23" s="60"/>
      <c r="F23" s="60"/>
      <c r="G23" s="60"/>
      <c r="H23" s="61"/>
      <c r="I23" s="61"/>
      <c r="J23" s="61"/>
      <c r="K23" s="61"/>
      <c r="L23" s="61"/>
      <c r="M23" s="61"/>
      <c r="N23" s="61"/>
      <c r="O23" s="61"/>
      <c r="P23" s="61"/>
      <c r="Q23" s="61"/>
      <c r="R23" s="61"/>
      <c r="S23" s="61"/>
      <c r="T23" s="61"/>
      <c r="U23" s="61"/>
      <c r="V23" s="61"/>
      <c r="W23" s="62"/>
      <c r="X23" s="70"/>
    </row>
    <row r="24" spans="2:27" ht="29.25" customHeight="1" thickTop="1" thickBot="1" x14ac:dyDescent="0.25">
      <c r="B24" s="163" t="s">
        <v>2650</v>
      </c>
      <c r="C24" s="164"/>
      <c r="D24" s="164"/>
      <c r="E24" s="164"/>
      <c r="F24" s="164"/>
      <c r="G24" s="164"/>
      <c r="H24" s="164"/>
      <c r="I24" s="164"/>
      <c r="J24" s="164"/>
      <c r="K24" s="164"/>
      <c r="L24" s="164"/>
      <c r="M24" s="164"/>
      <c r="N24" s="164"/>
      <c r="O24" s="164"/>
      <c r="P24" s="164"/>
      <c r="Q24" s="165"/>
      <c r="R24" s="81" t="s">
        <v>42</v>
      </c>
      <c r="S24" s="169" t="s">
        <v>43</v>
      </c>
      <c r="T24" s="169"/>
      <c r="U24" s="82" t="s">
        <v>61</v>
      </c>
      <c r="V24" s="170" t="s">
        <v>62</v>
      </c>
      <c r="W24" s="171"/>
    </row>
    <row r="25" spans="2:27" ht="30.75" customHeight="1" thickBot="1" x14ac:dyDescent="0.25">
      <c r="B25" s="166"/>
      <c r="C25" s="167"/>
      <c r="D25" s="167"/>
      <c r="E25" s="167"/>
      <c r="F25" s="167"/>
      <c r="G25" s="167"/>
      <c r="H25" s="167"/>
      <c r="I25" s="167"/>
      <c r="J25" s="167"/>
      <c r="K25" s="167"/>
      <c r="L25" s="167"/>
      <c r="M25" s="167"/>
      <c r="N25" s="167"/>
      <c r="O25" s="167"/>
      <c r="P25" s="167"/>
      <c r="Q25" s="168"/>
      <c r="R25" s="83" t="s">
        <v>63</v>
      </c>
      <c r="S25" s="83" t="s">
        <v>63</v>
      </c>
      <c r="T25" s="83" t="s">
        <v>49</v>
      </c>
      <c r="U25" s="83" t="s">
        <v>63</v>
      </c>
      <c r="V25" s="83" t="s">
        <v>64</v>
      </c>
      <c r="W25" s="84" t="s">
        <v>65</v>
      </c>
      <c r="Y25" s="70"/>
    </row>
    <row r="26" spans="2:27" ht="23.25" customHeight="1" thickBot="1" x14ac:dyDescent="0.25">
      <c r="B26" s="172" t="s">
        <v>66</v>
      </c>
      <c r="C26" s="173"/>
      <c r="D26" s="173"/>
      <c r="E26" s="85" t="s">
        <v>2232</v>
      </c>
      <c r="F26" s="85"/>
      <c r="G26" s="85"/>
      <c r="H26" s="86"/>
      <c r="I26" s="86"/>
      <c r="J26" s="86"/>
      <c r="K26" s="86"/>
      <c r="L26" s="86"/>
      <c r="M26" s="86"/>
      <c r="N26" s="86"/>
      <c r="O26" s="86"/>
      <c r="P26" s="87"/>
      <c r="Q26" s="87"/>
      <c r="R26" s="88" t="s">
        <v>2292</v>
      </c>
      <c r="S26" s="88" t="s">
        <v>10</v>
      </c>
      <c r="T26" s="87"/>
      <c r="U26" s="88" t="s">
        <v>129</v>
      </c>
      <c r="V26" s="87"/>
      <c r="W26" s="89">
        <f>+IF(ISERR(U26/R26*100),"N/A",ROUND(U26/R26*100,2))</f>
        <v>0</v>
      </c>
    </row>
    <row r="27" spans="2:27" ht="26.25" customHeight="1" thickBot="1" x14ac:dyDescent="0.25">
      <c r="B27" s="174" t="s">
        <v>69</v>
      </c>
      <c r="C27" s="175"/>
      <c r="D27" s="175"/>
      <c r="E27" s="90" t="s">
        <v>2232</v>
      </c>
      <c r="F27" s="90"/>
      <c r="G27" s="90"/>
      <c r="H27" s="91"/>
      <c r="I27" s="91"/>
      <c r="J27" s="91"/>
      <c r="K27" s="91"/>
      <c r="L27" s="91"/>
      <c r="M27" s="91"/>
      <c r="N27" s="91"/>
      <c r="O27" s="91"/>
      <c r="P27" s="92"/>
      <c r="Q27" s="92"/>
      <c r="R27" s="93" t="s">
        <v>2292</v>
      </c>
      <c r="S27" s="93" t="s">
        <v>2292</v>
      </c>
      <c r="T27" s="93">
        <f>+IF(ISERR(S27/R27*100),"N/A",ROUND(S27/R27*100,2))</f>
        <v>100</v>
      </c>
      <c r="U27" s="93" t="s">
        <v>129</v>
      </c>
      <c r="V27" s="93">
        <f>+IF(ISERR(U27/S27*100),"N/A",ROUND(U27/S27*100,2))</f>
        <v>0</v>
      </c>
      <c r="W27" s="94">
        <f>+IF(ISERR(U27/R27*100),"N/A",ROUND(U27/R27*100,2))</f>
        <v>0</v>
      </c>
    </row>
    <row r="28" spans="2:27" ht="22.5" customHeight="1" thickTop="1" thickBot="1" x14ac:dyDescent="0.25">
      <c r="B28" s="59" t="s">
        <v>71</v>
      </c>
      <c r="C28" s="60"/>
      <c r="D28" s="60"/>
      <c r="E28" s="60"/>
      <c r="F28" s="60"/>
      <c r="G28" s="60"/>
      <c r="H28" s="61"/>
      <c r="I28" s="61"/>
      <c r="J28" s="61"/>
      <c r="K28" s="61"/>
      <c r="L28" s="61"/>
      <c r="M28" s="61"/>
      <c r="N28" s="61"/>
      <c r="O28" s="61"/>
      <c r="P28" s="61"/>
      <c r="Q28" s="61"/>
      <c r="R28" s="61"/>
      <c r="S28" s="61"/>
      <c r="T28" s="61"/>
      <c r="U28" s="61"/>
      <c r="V28" s="61"/>
      <c r="W28" s="62"/>
    </row>
    <row r="29" spans="2:27" ht="37.5" customHeight="1" thickTop="1" x14ac:dyDescent="0.2">
      <c r="B29" s="157" t="s">
        <v>2348</v>
      </c>
      <c r="C29" s="158"/>
      <c r="D29" s="158"/>
      <c r="E29" s="158"/>
      <c r="F29" s="158"/>
      <c r="G29" s="158"/>
      <c r="H29" s="158"/>
      <c r="I29" s="158"/>
      <c r="J29" s="158"/>
      <c r="K29" s="158"/>
      <c r="L29" s="158"/>
      <c r="M29" s="158"/>
      <c r="N29" s="158"/>
      <c r="O29" s="158"/>
      <c r="P29" s="158"/>
      <c r="Q29" s="158"/>
      <c r="R29" s="158"/>
      <c r="S29" s="158"/>
      <c r="T29" s="158"/>
      <c r="U29" s="158"/>
      <c r="V29" s="158"/>
      <c r="W29" s="159"/>
    </row>
    <row r="30" spans="2:27" ht="15" customHeight="1" thickBot="1" x14ac:dyDescent="0.25">
      <c r="B30" s="176"/>
      <c r="C30" s="177"/>
      <c r="D30" s="177"/>
      <c r="E30" s="177"/>
      <c r="F30" s="177"/>
      <c r="G30" s="177"/>
      <c r="H30" s="177"/>
      <c r="I30" s="177"/>
      <c r="J30" s="177"/>
      <c r="K30" s="177"/>
      <c r="L30" s="177"/>
      <c r="M30" s="177"/>
      <c r="N30" s="177"/>
      <c r="O30" s="177"/>
      <c r="P30" s="177"/>
      <c r="Q30" s="177"/>
      <c r="R30" s="177"/>
      <c r="S30" s="177"/>
      <c r="T30" s="177"/>
      <c r="U30" s="177"/>
      <c r="V30" s="177"/>
      <c r="W30" s="178"/>
    </row>
    <row r="31" spans="2:27" ht="37.5" customHeight="1" thickTop="1" x14ac:dyDescent="0.2">
      <c r="B31" s="157" t="s">
        <v>2349</v>
      </c>
      <c r="C31" s="158"/>
      <c r="D31" s="158"/>
      <c r="E31" s="158"/>
      <c r="F31" s="158"/>
      <c r="G31" s="158"/>
      <c r="H31" s="158"/>
      <c r="I31" s="158"/>
      <c r="J31" s="158"/>
      <c r="K31" s="158"/>
      <c r="L31" s="158"/>
      <c r="M31" s="158"/>
      <c r="N31" s="158"/>
      <c r="O31" s="158"/>
      <c r="P31" s="158"/>
      <c r="Q31" s="158"/>
      <c r="R31" s="158"/>
      <c r="S31" s="158"/>
      <c r="T31" s="158"/>
      <c r="U31" s="158"/>
      <c r="V31" s="158"/>
      <c r="W31" s="159"/>
    </row>
    <row r="32" spans="2:27" ht="15" customHeight="1" thickBot="1" x14ac:dyDescent="0.25">
      <c r="B32" s="176"/>
      <c r="C32" s="177"/>
      <c r="D32" s="177"/>
      <c r="E32" s="177"/>
      <c r="F32" s="177"/>
      <c r="G32" s="177"/>
      <c r="H32" s="177"/>
      <c r="I32" s="177"/>
      <c r="J32" s="177"/>
      <c r="K32" s="177"/>
      <c r="L32" s="177"/>
      <c r="M32" s="177"/>
      <c r="N32" s="177"/>
      <c r="O32" s="177"/>
      <c r="P32" s="177"/>
      <c r="Q32" s="177"/>
      <c r="R32" s="177"/>
      <c r="S32" s="177"/>
      <c r="T32" s="177"/>
      <c r="U32" s="177"/>
      <c r="V32" s="177"/>
      <c r="W32" s="178"/>
    </row>
    <row r="33" spans="2:23" ht="37.5" customHeight="1" thickTop="1" x14ac:dyDescent="0.2">
      <c r="B33" s="157" t="s">
        <v>2345</v>
      </c>
      <c r="C33" s="158"/>
      <c r="D33" s="158"/>
      <c r="E33" s="158"/>
      <c r="F33" s="158"/>
      <c r="G33" s="158"/>
      <c r="H33" s="158"/>
      <c r="I33" s="158"/>
      <c r="J33" s="158"/>
      <c r="K33" s="158"/>
      <c r="L33" s="158"/>
      <c r="M33" s="158"/>
      <c r="N33" s="158"/>
      <c r="O33" s="158"/>
      <c r="P33" s="158"/>
      <c r="Q33" s="158"/>
      <c r="R33" s="158"/>
      <c r="S33" s="158"/>
      <c r="T33" s="158"/>
      <c r="U33" s="158"/>
      <c r="V33" s="158"/>
      <c r="W33" s="159"/>
    </row>
    <row r="34" spans="2:23" ht="15.75" thickBot="1" x14ac:dyDescent="0.25">
      <c r="B34" s="160"/>
      <c r="C34" s="161"/>
      <c r="D34" s="161"/>
      <c r="E34" s="161"/>
      <c r="F34" s="161"/>
      <c r="G34" s="161"/>
      <c r="H34" s="161"/>
      <c r="I34" s="161"/>
      <c r="J34" s="161"/>
      <c r="K34" s="161"/>
      <c r="L34" s="161"/>
      <c r="M34" s="161"/>
      <c r="N34" s="161"/>
      <c r="O34" s="161"/>
      <c r="P34" s="161"/>
      <c r="Q34" s="161"/>
      <c r="R34" s="161"/>
      <c r="S34" s="161"/>
      <c r="T34" s="161"/>
      <c r="U34" s="161"/>
      <c r="V34" s="161"/>
      <c r="W34" s="162"/>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5"/>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2251</v>
      </c>
      <c r="D4" s="209" t="s">
        <v>2250</v>
      </c>
      <c r="E4" s="209"/>
      <c r="F4" s="209"/>
      <c r="G4" s="209"/>
      <c r="H4" s="210"/>
      <c r="J4" s="211" t="s">
        <v>6</v>
      </c>
      <c r="K4" s="209"/>
      <c r="L4" s="64" t="s">
        <v>214</v>
      </c>
      <c r="M4" s="212" t="s">
        <v>213</v>
      </c>
      <c r="N4" s="212"/>
      <c r="O4" s="212"/>
      <c r="P4" s="212"/>
      <c r="Q4" s="213"/>
      <c r="R4" s="65"/>
      <c r="S4" s="214" t="s">
        <v>2342</v>
      </c>
      <c r="T4" s="215"/>
      <c r="U4" s="215"/>
      <c r="V4" s="202" t="s">
        <v>1494</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2233</v>
      </c>
      <c r="D6" s="198" t="s">
        <v>2247</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2302</v>
      </c>
      <c r="K8" s="71" t="s">
        <v>124</v>
      </c>
      <c r="L8" s="71" t="s">
        <v>199</v>
      </c>
      <c r="M8" s="71" t="s">
        <v>199</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2301</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2243</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x14ac:dyDescent="0.2">
      <c r="B21" s="179" t="s">
        <v>2300</v>
      </c>
      <c r="C21" s="180"/>
      <c r="D21" s="180"/>
      <c r="E21" s="180"/>
      <c r="F21" s="180"/>
      <c r="G21" s="180"/>
      <c r="H21" s="180"/>
      <c r="I21" s="180"/>
      <c r="J21" s="180"/>
      <c r="K21" s="180"/>
      <c r="L21" s="180"/>
      <c r="M21" s="181" t="s">
        <v>2233</v>
      </c>
      <c r="N21" s="181"/>
      <c r="O21" s="181" t="s">
        <v>49</v>
      </c>
      <c r="P21" s="181"/>
      <c r="Q21" s="181" t="s">
        <v>65</v>
      </c>
      <c r="R21" s="181"/>
      <c r="S21" s="79" t="s">
        <v>1297</v>
      </c>
      <c r="T21" s="79" t="s">
        <v>83</v>
      </c>
      <c r="U21" s="79" t="s">
        <v>83</v>
      </c>
      <c r="V21" s="79" t="str">
        <f>+IF(ISERR(U21/T21*100),"N/A",ROUND(U21/T21*100,2))</f>
        <v>N/A</v>
      </c>
      <c r="W21" s="80" t="str">
        <f>+IF(ISERR(U21/S21*100),"N/A",ROUND(U21/S21*100,2))</f>
        <v>N/A</v>
      </c>
    </row>
    <row r="22" spans="2:27" ht="56.25" customHeight="1" x14ac:dyDescent="0.2">
      <c r="B22" s="179" t="s">
        <v>2299</v>
      </c>
      <c r="C22" s="180"/>
      <c r="D22" s="180"/>
      <c r="E22" s="180"/>
      <c r="F22" s="180"/>
      <c r="G22" s="180"/>
      <c r="H22" s="180"/>
      <c r="I22" s="180"/>
      <c r="J22" s="180"/>
      <c r="K22" s="180"/>
      <c r="L22" s="180"/>
      <c r="M22" s="181" t="s">
        <v>2233</v>
      </c>
      <c r="N22" s="181"/>
      <c r="O22" s="181" t="s">
        <v>49</v>
      </c>
      <c r="P22" s="181"/>
      <c r="Q22" s="181" t="s">
        <v>65</v>
      </c>
      <c r="R22" s="181"/>
      <c r="S22" s="79" t="s">
        <v>51</v>
      </c>
      <c r="T22" s="79" t="s">
        <v>83</v>
      </c>
      <c r="U22" s="79" t="s">
        <v>83</v>
      </c>
      <c r="V22" s="79" t="str">
        <f>+IF(ISERR(U22/T22*100),"N/A",ROUND(U22/T22*100,2))</f>
        <v>N/A</v>
      </c>
      <c r="W22" s="80" t="str">
        <f>+IF(ISERR(U22/S22*100),"N/A",ROUND(U22/S22*100,2))</f>
        <v>N/A</v>
      </c>
    </row>
    <row r="23" spans="2:27" ht="56.25" customHeight="1" thickBot="1" x14ac:dyDescent="0.25">
      <c r="B23" s="179" t="s">
        <v>2298</v>
      </c>
      <c r="C23" s="180"/>
      <c r="D23" s="180"/>
      <c r="E23" s="180"/>
      <c r="F23" s="180"/>
      <c r="G23" s="180"/>
      <c r="H23" s="180"/>
      <c r="I23" s="180"/>
      <c r="J23" s="180"/>
      <c r="K23" s="180"/>
      <c r="L23" s="180"/>
      <c r="M23" s="181" t="s">
        <v>2233</v>
      </c>
      <c r="N23" s="181"/>
      <c r="O23" s="181" t="s">
        <v>49</v>
      </c>
      <c r="P23" s="181"/>
      <c r="Q23" s="181" t="s">
        <v>65</v>
      </c>
      <c r="R23" s="181"/>
      <c r="S23" s="79" t="s">
        <v>1046</v>
      </c>
      <c r="T23" s="79" t="s">
        <v>83</v>
      </c>
      <c r="U23" s="79" t="s">
        <v>83</v>
      </c>
      <c r="V23" s="79" t="str">
        <f>+IF(ISERR(U23/T23*100),"N/A",ROUND(U23/T23*100,2))</f>
        <v>N/A</v>
      </c>
      <c r="W23" s="80" t="str">
        <f>+IF(ISERR(U23/S23*100),"N/A",ROUND(U23/S23*100,2))</f>
        <v>N/A</v>
      </c>
    </row>
    <row r="24" spans="2:27" ht="21.75" customHeight="1" thickTop="1" thickBot="1" x14ac:dyDescent="0.25">
      <c r="B24" s="59" t="s">
        <v>60</v>
      </c>
      <c r="C24" s="60"/>
      <c r="D24" s="60"/>
      <c r="E24" s="60"/>
      <c r="F24" s="60"/>
      <c r="G24" s="60"/>
      <c r="H24" s="61"/>
      <c r="I24" s="61"/>
      <c r="J24" s="61"/>
      <c r="K24" s="61"/>
      <c r="L24" s="61"/>
      <c r="M24" s="61"/>
      <c r="N24" s="61"/>
      <c r="O24" s="61"/>
      <c r="P24" s="61"/>
      <c r="Q24" s="61"/>
      <c r="R24" s="61"/>
      <c r="S24" s="61"/>
      <c r="T24" s="61"/>
      <c r="U24" s="61"/>
      <c r="V24" s="61"/>
      <c r="W24" s="62"/>
      <c r="X24" s="70"/>
    </row>
    <row r="25" spans="2:27" ht="29.25" customHeight="1" thickTop="1" thickBot="1" x14ac:dyDescent="0.25">
      <c r="B25" s="163" t="s">
        <v>2650</v>
      </c>
      <c r="C25" s="164"/>
      <c r="D25" s="164"/>
      <c r="E25" s="164"/>
      <c r="F25" s="164"/>
      <c r="G25" s="164"/>
      <c r="H25" s="164"/>
      <c r="I25" s="164"/>
      <c r="J25" s="164"/>
      <c r="K25" s="164"/>
      <c r="L25" s="164"/>
      <c r="M25" s="164"/>
      <c r="N25" s="164"/>
      <c r="O25" s="164"/>
      <c r="P25" s="164"/>
      <c r="Q25" s="165"/>
      <c r="R25" s="81" t="s">
        <v>42</v>
      </c>
      <c r="S25" s="169" t="s">
        <v>43</v>
      </c>
      <c r="T25" s="169"/>
      <c r="U25" s="82" t="s">
        <v>61</v>
      </c>
      <c r="V25" s="170" t="s">
        <v>62</v>
      </c>
      <c r="W25" s="171"/>
    </row>
    <row r="26" spans="2:27" ht="30.75" customHeight="1" thickBot="1" x14ac:dyDescent="0.25">
      <c r="B26" s="166"/>
      <c r="C26" s="167"/>
      <c r="D26" s="167"/>
      <c r="E26" s="167"/>
      <c r="F26" s="167"/>
      <c r="G26" s="167"/>
      <c r="H26" s="167"/>
      <c r="I26" s="167"/>
      <c r="J26" s="167"/>
      <c r="K26" s="167"/>
      <c r="L26" s="167"/>
      <c r="M26" s="167"/>
      <c r="N26" s="167"/>
      <c r="O26" s="167"/>
      <c r="P26" s="167"/>
      <c r="Q26" s="168"/>
      <c r="R26" s="83" t="s">
        <v>63</v>
      </c>
      <c r="S26" s="83" t="s">
        <v>63</v>
      </c>
      <c r="T26" s="83" t="s">
        <v>49</v>
      </c>
      <c r="U26" s="83" t="s">
        <v>63</v>
      </c>
      <c r="V26" s="83" t="s">
        <v>64</v>
      </c>
      <c r="W26" s="84" t="s">
        <v>65</v>
      </c>
      <c r="Y26" s="70"/>
    </row>
    <row r="27" spans="2:27" ht="23.25" customHeight="1" thickBot="1" x14ac:dyDescent="0.25">
      <c r="B27" s="172" t="s">
        <v>66</v>
      </c>
      <c r="C27" s="173"/>
      <c r="D27" s="173"/>
      <c r="E27" s="85" t="s">
        <v>2232</v>
      </c>
      <c r="F27" s="85"/>
      <c r="G27" s="85"/>
      <c r="H27" s="86"/>
      <c r="I27" s="86"/>
      <c r="J27" s="86"/>
      <c r="K27" s="86"/>
      <c r="L27" s="86"/>
      <c r="M27" s="86"/>
      <c r="N27" s="86"/>
      <c r="O27" s="86"/>
      <c r="P27" s="87"/>
      <c r="Q27" s="87"/>
      <c r="R27" s="88" t="s">
        <v>1494</v>
      </c>
      <c r="S27" s="88" t="s">
        <v>10</v>
      </c>
      <c r="T27" s="87"/>
      <c r="U27" s="88" t="s">
        <v>129</v>
      </c>
      <c r="V27" s="87"/>
      <c r="W27" s="89">
        <f>+IF(ISERR(U27/R27*100),"N/A",ROUND(U27/R27*100,2))</f>
        <v>0</v>
      </c>
    </row>
    <row r="28" spans="2:27" ht="26.25" customHeight="1" thickBot="1" x14ac:dyDescent="0.25">
      <c r="B28" s="174" t="s">
        <v>69</v>
      </c>
      <c r="C28" s="175"/>
      <c r="D28" s="175"/>
      <c r="E28" s="90" t="s">
        <v>2232</v>
      </c>
      <c r="F28" s="90"/>
      <c r="G28" s="90"/>
      <c r="H28" s="91"/>
      <c r="I28" s="91"/>
      <c r="J28" s="91"/>
      <c r="K28" s="91"/>
      <c r="L28" s="91"/>
      <c r="M28" s="91"/>
      <c r="N28" s="91"/>
      <c r="O28" s="91"/>
      <c r="P28" s="92"/>
      <c r="Q28" s="92"/>
      <c r="R28" s="93" t="s">
        <v>1494</v>
      </c>
      <c r="S28" s="93" t="s">
        <v>1866</v>
      </c>
      <c r="T28" s="93">
        <f>+IF(ISERR(S28/R28*100),"N/A",ROUND(S28/R28*100,2))</f>
        <v>70</v>
      </c>
      <c r="U28" s="93" t="s">
        <v>129</v>
      </c>
      <c r="V28" s="93">
        <f>+IF(ISERR(U28/S28*100),"N/A",ROUND(U28/S28*100,2))</f>
        <v>0</v>
      </c>
      <c r="W28" s="94">
        <f>+IF(ISERR(U28/R28*100),"N/A",ROUND(U28/R28*100,2))</f>
        <v>0</v>
      </c>
    </row>
    <row r="29" spans="2:27" ht="22.5" customHeight="1" thickTop="1" thickBot="1" x14ac:dyDescent="0.25">
      <c r="B29" s="59" t="s">
        <v>71</v>
      </c>
      <c r="C29" s="60"/>
      <c r="D29" s="60"/>
      <c r="E29" s="60"/>
      <c r="F29" s="60"/>
      <c r="G29" s="60"/>
      <c r="H29" s="61"/>
      <c r="I29" s="61"/>
      <c r="J29" s="61"/>
      <c r="K29" s="61"/>
      <c r="L29" s="61"/>
      <c r="M29" s="61"/>
      <c r="N29" s="61"/>
      <c r="O29" s="61"/>
      <c r="P29" s="61"/>
      <c r="Q29" s="61"/>
      <c r="R29" s="61"/>
      <c r="S29" s="61"/>
      <c r="T29" s="61"/>
      <c r="U29" s="61"/>
      <c r="V29" s="61"/>
      <c r="W29" s="62"/>
    </row>
    <row r="30" spans="2:27" ht="37.5" customHeight="1" thickTop="1" x14ac:dyDescent="0.2">
      <c r="B30" s="157" t="s">
        <v>2346</v>
      </c>
      <c r="C30" s="158"/>
      <c r="D30" s="158"/>
      <c r="E30" s="158"/>
      <c r="F30" s="158"/>
      <c r="G30" s="158"/>
      <c r="H30" s="158"/>
      <c r="I30" s="158"/>
      <c r="J30" s="158"/>
      <c r="K30" s="158"/>
      <c r="L30" s="158"/>
      <c r="M30" s="158"/>
      <c r="N30" s="158"/>
      <c r="O30" s="158"/>
      <c r="P30" s="158"/>
      <c r="Q30" s="158"/>
      <c r="R30" s="158"/>
      <c r="S30" s="158"/>
      <c r="T30" s="158"/>
      <c r="U30" s="158"/>
      <c r="V30" s="158"/>
      <c r="W30" s="159"/>
    </row>
    <row r="31" spans="2:27" ht="93.7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2347</v>
      </c>
      <c r="C32" s="158"/>
      <c r="D32" s="158"/>
      <c r="E32" s="158"/>
      <c r="F32" s="158"/>
      <c r="G32" s="158"/>
      <c r="H32" s="158"/>
      <c r="I32" s="158"/>
      <c r="J32" s="158"/>
      <c r="K32" s="158"/>
      <c r="L32" s="158"/>
      <c r="M32" s="158"/>
      <c r="N32" s="158"/>
      <c r="O32" s="158"/>
      <c r="P32" s="158"/>
      <c r="Q32" s="158"/>
      <c r="R32" s="158"/>
      <c r="S32" s="158"/>
      <c r="T32" s="158"/>
      <c r="U32" s="158"/>
      <c r="V32" s="158"/>
      <c r="W32" s="159"/>
    </row>
    <row r="33" spans="2:23" ht="15" customHeight="1"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row r="34" spans="2:23" ht="37.5" customHeight="1" thickTop="1" x14ac:dyDescent="0.2">
      <c r="B34" s="157" t="s">
        <v>2345</v>
      </c>
      <c r="C34" s="158"/>
      <c r="D34" s="158"/>
      <c r="E34" s="158"/>
      <c r="F34" s="158"/>
      <c r="G34" s="158"/>
      <c r="H34" s="158"/>
      <c r="I34" s="158"/>
      <c r="J34" s="158"/>
      <c r="K34" s="158"/>
      <c r="L34" s="158"/>
      <c r="M34" s="158"/>
      <c r="N34" s="158"/>
      <c r="O34" s="158"/>
      <c r="P34" s="158"/>
      <c r="Q34" s="158"/>
      <c r="R34" s="158"/>
      <c r="S34" s="158"/>
      <c r="T34" s="158"/>
      <c r="U34" s="158"/>
      <c r="V34" s="158"/>
      <c r="W34" s="159"/>
    </row>
    <row r="35" spans="2:23" ht="15.75" thickBot="1" x14ac:dyDescent="0.25">
      <c r="B35" s="160"/>
      <c r="C35" s="161"/>
      <c r="D35" s="161"/>
      <c r="E35" s="161"/>
      <c r="F35" s="161"/>
      <c r="G35" s="161"/>
      <c r="H35" s="161"/>
      <c r="I35" s="161"/>
      <c r="J35" s="161"/>
      <c r="K35" s="161"/>
      <c r="L35" s="161"/>
      <c r="M35" s="161"/>
      <c r="N35" s="161"/>
      <c r="O35" s="161"/>
      <c r="P35" s="161"/>
      <c r="Q35" s="161"/>
      <c r="R35" s="161"/>
      <c r="S35" s="161"/>
      <c r="T35" s="161"/>
      <c r="U35" s="161"/>
      <c r="V35" s="161"/>
      <c r="W35" s="162"/>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A33"/>
  <sheetViews>
    <sheetView view="pageBreakPreview" zoomScale="110" zoomScaleNormal="100" zoomScaleSheetLayoutView="110" workbookViewId="0">
      <selection sqref="A1:D1"/>
    </sheetView>
  </sheetViews>
  <sheetFormatPr baseColWidth="10" defaultColWidth="10" defaultRowHeight="15" x14ac:dyDescent="0.2"/>
  <cols>
    <col min="1" max="1" width="2" style="58" customWidth="1"/>
    <col min="2" max="2" width="16.5" style="73" customWidth="1"/>
    <col min="3" max="3" width="5.875" style="74" customWidth="1"/>
    <col min="4" max="4" width="8.625" style="74" customWidth="1"/>
    <col min="5" max="5" width="9.75" style="74" customWidth="1"/>
    <col min="6" max="6" width="3.375" style="74" customWidth="1"/>
    <col min="7" max="7" width="6.25" style="74" customWidth="1"/>
    <col min="8" max="8" width="6" style="58" customWidth="1"/>
    <col min="9" max="9" width="6.625" style="58" customWidth="1"/>
    <col min="10" max="13" width="10" style="58" customWidth="1"/>
    <col min="14" max="14" width="8" style="58" customWidth="1"/>
    <col min="15" max="15" width="9" style="58" customWidth="1"/>
    <col min="16" max="16" width="8.25" style="58" customWidth="1"/>
    <col min="17" max="17" width="8.75" style="58" customWidth="1"/>
    <col min="18" max="18" width="11.875" style="58" customWidth="1"/>
    <col min="19" max="19" width="12.625" style="58" customWidth="1"/>
    <col min="20" max="21" width="11.125" style="58" customWidth="1"/>
    <col min="22" max="22" width="10.5" style="58" customWidth="1"/>
    <col min="23" max="24" width="10" style="58"/>
    <col min="25" max="25" width="12.875" style="58" customWidth="1"/>
    <col min="26" max="28" width="10" style="58"/>
    <col min="29" max="29" width="10.5" style="58" bestFit="1" customWidth="1"/>
    <col min="30" max="16384" width="10" style="58"/>
  </cols>
  <sheetData>
    <row r="1" spans="1:25" s="55" customFormat="1" ht="39.75" customHeight="1" x14ac:dyDescent="0.3">
      <c r="A1" s="207" t="s">
        <v>0</v>
      </c>
      <c r="B1" s="207"/>
      <c r="C1" s="207"/>
      <c r="D1" s="207"/>
      <c r="E1" s="207"/>
      <c r="F1" s="207"/>
      <c r="G1" s="207"/>
      <c r="H1" s="207"/>
      <c r="I1" s="207"/>
      <c r="J1" s="207"/>
      <c r="K1" s="207"/>
      <c r="L1" s="207"/>
      <c r="M1" s="207"/>
      <c r="N1" s="207"/>
      <c r="O1" s="207"/>
      <c r="P1" s="207"/>
      <c r="Q1" s="53" t="s">
        <v>1</v>
      </c>
      <c r="R1" s="54"/>
      <c r="S1" s="54"/>
      <c r="T1" s="54"/>
      <c r="V1" s="56"/>
      <c r="W1" s="57"/>
      <c r="X1" s="57"/>
      <c r="Y1" s="57"/>
    </row>
    <row r="2" spans="1:25" ht="49.5" customHeight="1" thickBot="1" x14ac:dyDescent="0.25">
      <c r="B2" s="208" t="s">
        <v>2649</v>
      </c>
      <c r="C2" s="208"/>
      <c r="D2" s="208"/>
      <c r="E2" s="208"/>
      <c r="F2" s="208"/>
      <c r="G2" s="208"/>
      <c r="H2" s="208"/>
      <c r="I2" s="208"/>
      <c r="J2" s="208"/>
      <c r="K2" s="208"/>
      <c r="L2" s="208"/>
      <c r="M2" s="208"/>
      <c r="N2" s="208"/>
      <c r="O2" s="208"/>
      <c r="P2" s="208"/>
      <c r="Q2" s="208"/>
      <c r="R2" s="208"/>
      <c r="S2" s="208"/>
      <c r="T2" s="208"/>
      <c r="U2" s="208"/>
      <c r="V2" s="208"/>
      <c r="W2" s="208"/>
    </row>
    <row r="3" spans="1:25" ht="22.5" customHeight="1" thickTop="1" thickBot="1" x14ac:dyDescent="0.25">
      <c r="B3" s="59" t="s">
        <v>2</v>
      </c>
      <c r="C3" s="60"/>
      <c r="D3" s="60"/>
      <c r="E3" s="60"/>
      <c r="F3" s="60"/>
      <c r="G3" s="60"/>
      <c r="H3" s="61"/>
      <c r="I3" s="61"/>
      <c r="J3" s="61"/>
      <c r="K3" s="61"/>
      <c r="L3" s="61"/>
      <c r="M3" s="61"/>
      <c r="N3" s="61"/>
      <c r="O3" s="61"/>
      <c r="P3" s="61"/>
      <c r="Q3" s="61"/>
      <c r="R3" s="61"/>
      <c r="S3" s="61"/>
      <c r="T3" s="61"/>
      <c r="U3" s="61"/>
      <c r="V3" s="61"/>
      <c r="W3" s="62"/>
    </row>
    <row r="4" spans="1:25" ht="54" customHeight="1" thickTop="1" thickBot="1" x14ac:dyDescent="0.25">
      <c r="B4" s="63" t="s">
        <v>3</v>
      </c>
      <c r="C4" s="64" t="s">
        <v>2251</v>
      </c>
      <c r="D4" s="209" t="s">
        <v>2250</v>
      </c>
      <c r="E4" s="209"/>
      <c r="F4" s="209"/>
      <c r="G4" s="209"/>
      <c r="H4" s="210"/>
      <c r="J4" s="211" t="s">
        <v>6</v>
      </c>
      <c r="K4" s="209"/>
      <c r="L4" s="64" t="s">
        <v>2306</v>
      </c>
      <c r="M4" s="212" t="s">
        <v>2305</v>
      </c>
      <c r="N4" s="212"/>
      <c r="O4" s="212"/>
      <c r="P4" s="212"/>
      <c r="Q4" s="213"/>
      <c r="R4" s="65"/>
      <c r="S4" s="214" t="s">
        <v>2342</v>
      </c>
      <c r="T4" s="215"/>
      <c r="U4" s="215"/>
      <c r="V4" s="202" t="s">
        <v>129</v>
      </c>
      <c r="W4" s="203"/>
    </row>
    <row r="5" spans="1:25" ht="15.75" customHeight="1" thickTop="1" x14ac:dyDescent="0.2">
      <c r="B5" s="66" t="s">
        <v>10</v>
      </c>
      <c r="C5" s="200" t="s">
        <v>10</v>
      </c>
      <c r="D5" s="200"/>
      <c r="E5" s="200"/>
      <c r="F5" s="200"/>
      <c r="G5" s="200"/>
      <c r="H5" s="200"/>
      <c r="I5" s="200"/>
      <c r="J5" s="200"/>
      <c r="K5" s="200"/>
      <c r="L5" s="200"/>
      <c r="M5" s="200"/>
      <c r="N5" s="200"/>
      <c r="O5" s="200"/>
      <c r="P5" s="200"/>
      <c r="Q5" s="200"/>
      <c r="R5" s="200"/>
      <c r="S5" s="200"/>
      <c r="T5" s="200"/>
      <c r="U5" s="200"/>
      <c r="V5" s="200"/>
      <c r="W5" s="201"/>
    </row>
    <row r="6" spans="1:25" ht="30" customHeight="1" thickBot="1" x14ac:dyDescent="0.25">
      <c r="B6" s="66" t="s">
        <v>11</v>
      </c>
      <c r="C6" s="67" t="s">
        <v>2233</v>
      </c>
      <c r="D6" s="198" t="s">
        <v>2247</v>
      </c>
      <c r="E6" s="198"/>
      <c r="F6" s="198"/>
      <c r="G6" s="198"/>
      <c r="H6" s="198"/>
      <c r="J6" s="216" t="s">
        <v>14</v>
      </c>
      <c r="K6" s="216"/>
      <c r="L6" s="216" t="s">
        <v>15</v>
      </c>
      <c r="M6" s="216"/>
      <c r="N6" s="201" t="s">
        <v>10</v>
      </c>
      <c r="O6" s="201"/>
      <c r="P6" s="201"/>
      <c r="Q6" s="201"/>
      <c r="R6" s="201"/>
      <c r="S6" s="201"/>
      <c r="T6" s="201"/>
      <c r="U6" s="201"/>
      <c r="V6" s="201"/>
      <c r="W6" s="201"/>
    </row>
    <row r="7" spans="1:25" ht="30" customHeight="1" thickBot="1" x14ac:dyDescent="0.25">
      <c r="B7" s="68"/>
      <c r="C7" s="67" t="s">
        <v>10</v>
      </c>
      <c r="D7" s="200" t="s">
        <v>10</v>
      </c>
      <c r="E7" s="200"/>
      <c r="F7" s="200"/>
      <c r="G7" s="200"/>
      <c r="H7" s="200"/>
      <c r="J7" s="69" t="s">
        <v>16</v>
      </c>
      <c r="K7" s="69" t="s">
        <v>17</v>
      </c>
      <c r="L7" s="69" t="s">
        <v>16</v>
      </c>
      <c r="M7" s="69" t="s">
        <v>17</v>
      </c>
      <c r="N7" s="70"/>
      <c r="O7" s="201" t="s">
        <v>10</v>
      </c>
      <c r="P7" s="201"/>
      <c r="Q7" s="201"/>
      <c r="R7" s="201"/>
      <c r="S7" s="201"/>
      <c r="T7" s="201"/>
      <c r="U7" s="201"/>
      <c r="V7" s="201"/>
      <c r="W7" s="201"/>
    </row>
    <row r="8" spans="1:25" ht="30" customHeight="1" thickBot="1" x14ac:dyDescent="0.25">
      <c r="B8" s="68"/>
      <c r="C8" s="67" t="s">
        <v>10</v>
      </c>
      <c r="D8" s="200" t="s">
        <v>10</v>
      </c>
      <c r="E8" s="200"/>
      <c r="F8" s="200"/>
      <c r="G8" s="200"/>
      <c r="H8" s="200"/>
      <c r="J8" s="71" t="s">
        <v>1383</v>
      </c>
      <c r="K8" s="71" t="s">
        <v>1383</v>
      </c>
      <c r="L8" s="71" t="s">
        <v>91</v>
      </c>
      <c r="M8" s="71" t="s">
        <v>91</v>
      </c>
      <c r="N8" s="70"/>
      <c r="P8" s="201" t="s">
        <v>10</v>
      </c>
      <c r="Q8" s="201"/>
      <c r="R8" s="201"/>
      <c r="S8" s="201"/>
      <c r="T8" s="201"/>
      <c r="U8" s="201"/>
      <c r="V8" s="201"/>
      <c r="W8" s="201"/>
    </row>
    <row r="9" spans="1:25" ht="25.5" customHeight="1" thickBot="1" x14ac:dyDescent="0.25">
      <c r="B9" s="68"/>
      <c r="C9" s="200" t="s">
        <v>10</v>
      </c>
      <c r="D9" s="200"/>
      <c r="E9" s="200"/>
      <c r="F9" s="200"/>
      <c r="G9" s="200"/>
      <c r="H9" s="200"/>
      <c r="I9" s="200"/>
      <c r="J9" s="200"/>
      <c r="K9" s="200"/>
      <c r="L9" s="200"/>
      <c r="M9" s="200"/>
      <c r="N9" s="200"/>
      <c r="O9" s="200"/>
      <c r="P9" s="200"/>
      <c r="Q9" s="200"/>
      <c r="R9" s="200"/>
      <c r="S9" s="200"/>
      <c r="T9" s="200"/>
      <c r="U9" s="200"/>
      <c r="V9" s="200"/>
      <c r="W9" s="201"/>
    </row>
    <row r="10" spans="1:25" ht="66.75" customHeight="1" thickTop="1" thickBot="1" x14ac:dyDescent="0.25">
      <c r="B10" s="72" t="s">
        <v>22</v>
      </c>
      <c r="C10" s="202" t="s">
        <v>2304</v>
      </c>
      <c r="D10" s="202"/>
      <c r="E10" s="202"/>
      <c r="F10" s="202"/>
      <c r="G10" s="202"/>
      <c r="H10" s="202"/>
      <c r="I10" s="202"/>
      <c r="J10" s="202"/>
      <c r="K10" s="202"/>
      <c r="L10" s="202"/>
      <c r="M10" s="202"/>
      <c r="N10" s="202"/>
      <c r="O10" s="202"/>
      <c r="P10" s="202"/>
      <c r="Q10" s="202"/>
      <c r="R10" s="202"/>
      <c r="S10" s="202"/>
      <c r="T10" s="202"/>
      <c r="U10" s="202"/>
      <c r="V10" s="202"/>
      <c r="W10" s="203"/>
    </row>
    <row r="11" spans="1:25" ht="9" customHeight="1" thickTop="1" thickBot="1" x14ac:dyDescent="0.25"/>
    <row r="12" spans="1:25" ht="21.75" customHeight="1" thickTop="1" thickBot="1" x14ac:dyDescent="0.25">
      <c r="B12" s="59" t="s">
        <v>24</v>
      </c>
      <c r="C12" s="60"/>
      <c r="D12" s="60"/>
      <c r="E12" s="60"/>
      <c r="F12" s="60"/>
      <c r="G12" s="60"/>
      <c r="H12" s="61"/>
      <c r="I12" s="61"/>
      <c r="J12" s="61"/>
      <c r="K12" s="61"/>
      <c r="L12" s="61"/>
      <c r="M12" s="61"/>
      <c r="N12" s="61"/>
      <c r="O12" s="61"/>
      <c r="P12" s="61"/>
      <c r="Q12" s="61"/>
      <c r="R12" s="61"/>
      <c r="S12" s="61"/>
      <c r="T12" s="61"/>
      <c r="U12" s="61"/>
      <c r="V12" s="61"/>
      <c r="W12" s="62"/>
    </row>
    <row r="13" spans="1:25" ht="19.5" customHeight="1" thickTop="1" x14ac:dyDescent="0.2">
      <c r="B13" s="204" t="s">
        <v>25</v>
      </c>
      <c r="C13" s="205"/>
      <c r="D13" s="205"/>
      <c r="E13" s="205"/>
      <c r="F13" s="205"/>
      <c r="G13" s="205"/>
      <c r="H13" s="205"/>
      <c r="I13" s="205"/>
      <c r="J13" s="75"/>
      <c r="K13" s="205" t="s">
        <v>26</v>
      </c>
      <c r="L13" s="205"/>
      <c r="M13" s="205"/>
      <c r="N13" s="205"/>
      <c r="O13" s="205"/>
      <c r="P13" s="205"/>
      <c r="Q13" s="205"/>
      <c r="R13" s="76"/>
      <c r="S13" s="205" t="s">
        <v>27</v>
      </c>
      <c r="T13" s="205"/>
      <c r="U13" s="205"/>
      <c r="V13" s="205"/>
      <c r="W13" s="206"/>
    </row>
    <row r="14" spans="1:25" ht="69" customHeight="1" x14ac:dyDescent="0.2">
      <c r="B14" s="66" t="s">
        <v>28</v>
      </c>
      <c r="C14" s="198" t="s">
        <v>10</v>
      </c>
      <c r="D14" s="198"/>
      <c r="E14" s="198"/>
      <c r="F14" s="198"/>
      <c r="G14" s="198"/>
      <c r="H14" s="198"/>
      <c r="I14" s="198"/>
      <c r="J14" s="73"/>
      <c r="K14" s="73" t="s">
        <v>29</v>
      </c>
      <c r="L14" s="198" t="s">
        <v>10</v>
      </c>
      <c r="M14" s="198"/>
      <c r="N14" s="198"/>
      <c r="O14" s="198"/>
      <c r="P14" s="198"/>
      <c r="Q14" s="198"/>
      <c r="S14" s="73" t="s">
        <v>30</v>
      </c>
      <c r="T14" s="199" t="s">
        <v>2243</v>
      </c>
      <c r="U14" s="199"/>
      <c r="V14" s="199"/>
      <c r="W14" s="199"/>
    </row>
    <row r="15" spans="1:25" ht="86.25" customHeight="1" x14ac:dyDescent="0.2">
      <c r="B15" s="66" t="s">
        <v>32</v>
      </c>
      <c r="C15" s="198" t="s">
        <v>10</v>
      </c>
      <c r="D15" s="198"/>
      <c r="E15" s="198"/>
      <c r="F15" s="198"/>
      <c r="G15" s="198"/>
      <c r="H15" s="198"/>
      <c r="I15" s="198"/>
      <c r="J15" s="73"/>
      <c r="K15" s="73" t="s">
        <v>32</v>
      </c>
      <c r="L15" s="198" t="s">
        <v>10</v>
      </c>
      <c r="M15" s="198"/>
      <c r="N15" s="198"/>
      <c r="O15" s="198"/>
      <c r="P15" s="198"/>
      <c r="Q15" s="198"/>
      <c r="S15" s="73" t="s">
        <v>33</v>
      </c>
      <c r="T15" s="199" t="s">
        <v>10</v>
      </c>
      <c r="U15" s="199"/>
      <c r="V15" s="199"/>
      <c r="W15" s="199"/>
    </row>
    <row r="16" spans="1:25" ht="25.5" customHeight="1" thickBot="1" x14ac:dyDescent="0.25">
      <c r="B16" s="77" t="s">
        <v>34</v>
      </c>
      <c r="C16" s="182" t="s">
        <v>10</v>
      </c>
      <c r="D16" s="182"/>
      <c r="E16" s="182"/>
      <c r="F16" s="182"/>
      <c r="G16" s="182"/>
      <c r="H16" s="182"/>
      <c r="I16" s="182"/>
      <c r="J16" s="182"/>
      <c r="K16" s="182"/>
      <c r="L16" s="182"/>
      <c r="M16" s="182"/>
      <c r="N16" s="182"/>
      <c r="O16" s="182"/>
      <c r="P16" s="182"/>
      <c r="Q16" s="182"/>
      <c r="R16" s="182"/>
      <c r="S16" s="182"/>
      <c r="T16" s="182"/>
      <c r="U16" s="182"/>
      <c r="V16" s="182"/>
      <c r="W16" s="183"/>
    </row>
    <row r="17" spans="2:27" ht="21.75" customHeight="1" thickTop="1" thickBot="1" x14ac:dyDescent="0.25">
      <c r="B17" s="59" t="s">
        <v>35</v>
      </c>
      <c r="C17" s="60"/>
      <c r="D17" s="60"/>
      <c r="E17" s="60"/>
      <c r="F17" s="60"/>
      <c r="G17" s="60"/>
      <c r="H17" s="61"/>
      <c r="I17" s="61"/>
      <c r="J17" s="61"/>
      <c r="K17" s="61"/>
      <c r="L17" s="61"/>
      <c r="M17" s="61"/>
      <c r="N17" s="61"/>
      <c r="O17" s="61"/>
      <c r="P17" s="61"/>
      <c r="Q17" s="61"/>
      <c r="R17" s="61"/>
      <c r="S17" s="61"/>
      <c r="T17" s="61"/>
      <c r="U17" s="61"/>
      <c r="V17" s="61"/>
      <c r="W17" s="62"/>
    </row>
    <row r="18" spans="2:27" ht="25.5" customHeight="1" thickTop="1" thickBot="1" x14ac:dyDescent="0.25">
      <c r="B18" s="184" t="s">
        <v>36</v>
      </c>
      <c r="C18" s="185"/>
      <c r="D18" s="185"/>
      <c r="E18" s="185"/>
      <c r="F18" s="185"/>
      <c r="G18" s="185"/>
      <c r="H18" s="185"/>
      <c r="I18" s="185"/>
      <c r="J18" s="185"/>
      <c r="K18" s="185"/>
      <c r="L18" s="185"/>
      <c r="M18" s="185"/>
      <c r="N18" s="185"/>
      <c r="O18" s="185"/>
      <c r="P18" s="185"/>
      <c r="Q18" s="185"/>
      <c r="R18" s="185"/>
      <c r="S18" s="185"/>
      <c r="T18" s="186"/>
      <c r="U18" s="170" t="s">
        <v>37</v>
      </c>
      <c r="V18" s="169"/>
      <c r="W18" s="171"/>
    </row>
    <row r="19" spans="2:27" ht="14.25" customHeight="1" x14ac:dyDescent="0.2">
      <c r="B19" s="187" t="s">
        <v>38</v>
      </c>
      <c r="C19" s="188"/>
      <c r="D19" s="188"/>
      <c r="E19" s="188"/>
      <c r="F19" s="188"/>
      <c r="G19" s="188"/>
      <c r="H19" s="188"/>
      <c r="I19" s="188"/>
      <c r="J19" s="188"/>
      <c r="K19" s="188"/>
      <c r="L19" s="188"/>
      <c r="M19" s="188" t="s">
        <v>39</v>
      </c>
      <c r="N19" s="188"/>
      <c r="O19" s="188" t="s">
        <v>40</v>
      </c>
      <c r="P19" s="188"/>
      <c r="Q19" s="188" t="s">
        <v>41</v>
      </c>
      <c r="R19" s="188"/>
      <c r="S19" s="188" t="s">
        <v>42</v>
      </c>
      <c r="T19" s="191" t="s">
        <v>43</v>
      </c>
      <c r="U19" s="193" t="s">
        <v>44</v>
      </c>
      <c r="V19" s="195" t="s">
        <v>45</v>
      </c>
      <c r="W19" s="196" t="s">
        <v>46</v>
      </c>
    </row>
    <row r="20" spans="2:27" ht="27" customHeight="1" thickBot="1" x14ac:dyDescent="0.25">
      <c r="B20" s="189"/>
      <c r="C20" s="190"/>
      <c r="D20" s="190"/>
      <c r="E20" s="190"/>
      <c r="F20" s="190"/>
      <c r="G20" s="190"/>
      <c r="H20" s="190"/>
      <c r="I20" s="190"/>
      <c r="J20" s="190"/>
      <c r="K20" s="190"/>
      <c r="L20" s="190"/>
      <c r="M20" s="190"/>
      <c r="N20" s="190"/>
      <c r="O20" s="190"/>
      <c r="P20" s="190"/>
      <c r="Q20" s="190"/>
      <c r="R20" s="190"/>
      <c r="S20" s="190"/>
      <c r="T20" s="192"/>
      <c r="U20" s="194"/>
      <c r="V20" s="190"/>
      <c r="W20" s="197"/>
      <c r="Z20" s="78" t="s">
        <v>10</v>
      </c>
      <c r="AA20" s="78" t="s">
        <v>47</v>
      </c>
    </row>
    <row r="21" spans="2:27" ht="56.25" customHeight="1" thickBot="1" x14ac:dyDescent="0.25">
      <c r="B21" s="179" t="s">
        <v>2303</v>
      </c>
      <c r="C21" s="180"/>
      <c r="D21" s="180"/>
      <c r="E21" s="180"/>
      <c r="F21" s="180"/>
      <c r="G21" s="180"/>
      <c r="H21" s="180"/>
      <c r="I21" s="180"/>
      <c r="J21" s="180"/>
      <c r="K21" s="180"/>
      <c r="L21" s="180"/>
      <c r="M21" s="181" t="s">
        <v>2233</v>
      </c>
      <c r="N21" s="181"/>
      <c r="O21" s="181" t="s">
        <v>49</v>
      </c>
      <c r="P21" s="181"/>
      <c r="Q21" s="181" t="s">
        <v>65</v>
      </c>
      <c r="R21" s="181"/>
      <c r="S21" s="79" t="s">
        <v>702</v>
      </c>
      <c r="T21" s="79" t="s">
        <v>83</v>
      </c>
      <c r="U21" s="79" t="s">
        <v>83</v>
      </c>
      <c r="V21" s="79" t="str">
        <f>+IF(ISERR(U21/T21*100),"N/A",ROUND(U21/T21*100,2))</f>
        <v>N/A</v>
      </c>
      <c r="W21" s="80" t="str">
        <f>+IF(ISERR(U21/S21*100),"N/A",ROUND(U21/S21*100,2))</f>
        <v>N/A</v>
      </c>
    </row>
    <row r="22" spans="2:27" ht="21.75" customHeight="1" thickTop="1" thickBot="1" x14ac:dyDescent="0.25">
      <c r="B22" s="59" t="s">
        <v>60</v>
      </c>
      <c r="C22" s="60"/>
      <c r="D22" s="60"/>
      <c r="E22" s="60"/>
      <c r="F22" s="60"/>
      <c r="G22" s="60"/>
      <c r="H22" s="61"/>
      <c r="I22" s="61"/>
      <c r="J22" s="61"/>
      <c r="K22" s="61"/>
      <c r="L22" s="61"/>
      <c r="M22" s="61"/>
      <c r="N22" s="61"/>
      <c r="O22" s="61"/>
      <c r="P22" s="61"/>
      <c r="Q22" s="61"/>
      <c r="R22" s="61"/>
      <c r="S22" s="61"/>
      <c r="T22" s="61"/>
      <c r="U22" s="61"/>
      <c r="V22" s="61"/>
      <c r="W22" s="62"/>
      <c r="X22" s="70"/>
    </row>
    <row r="23" spans="2:27" ht="29.25" customHeight="1" thickTop="1" thickBot="1" x14ac:dyDescent="0.25">
      <c r="B23" s="163" t="s">
        <v>2650</v>
      </c>
      <c r="C23" s="164"/>
      <c r="D23" s="164"/>
      <c r="E23" s="164"/>
      <c r="F23" s="164"/>
      <c r="G23" s="164"/>
      <c r="H23" s="164"/>
      <c r="I23" s="164"/>
      <c r="J23" s="164"/>
      <c r="K23" s="164"/>
      <c r="L23" s="164"/>
      <c r="M23" s="164"/>
      <c r="N23" s="164"/>
      <c r="O23" s="164"/>
      <c r="P23" s="164"/>
      <c r="Q23" s="165"/>
      <c r="R23" s="81" t="s">
        <v>42</v>
      </c>
      <c r="S23" s="169" t="s">
        <v>43</v>
      </c>
      <c r="T23" s="169"/>
      <c r="U23" s="82" t="s">
        <v>61</v>
      </c>
      <c r="V23" s="170" t="s">
        <v>62</v>
      </c>
      <c r="W23" s="171"/>
    </row>
    <row r="24" spans="2:27" ht="30.75" customHeight="1" thickBot="1" x14ac:dyDescent="0.25">
      <c r="B24" s="166"/>
      <c r="C24" s="167"/>
      <c r="D24" s="167"/>
      <c r="E24" s="167"/>
      <c r="F24" s="167"/>
      <c r="G24" s="167"/>
      <c r="H24" s="167"/>
      <c r="I24" s="167"/>
      <c r="J24" s="167"/>
      <c r="K24" s="167"/>
      <c r="L24" s="167"/>
      <c r="M24" s="167"/>
      <c r="N24" s="167"/>
      <c r="O24" s="167"/>
      <c r="P24" s="167"/>
      <c r="Q24" s="168"/>
      <c r="R24" s="83" t="s">
        <v>63</v>
      </c>
      <c r="S24" s="83" t="s">
        <v>63</v>
      </c>
      <c r="T24" s="83" t="s">
        <v>49</v>
      </c>
      <c r="U24" s="83" t="s">
        <v>63</v>
      </c>
      <c r="V24" s="83" t="s">
        <v>64</v>
      </c>
      <c r="W24" s="84" t="s">
        <v>65</v>
      </c>
      <c r="Y24" s="70"/>
    </row>
    <row r="25" spans="2:27" ht="23.25" customHeight="1" thickBot="1" x14ac:dyDescent="0.25">
      <c r="B25" s="172" t="s">
        <v>66</v>
      </c>
      <c r="C25" s="173"/>
      <c r="D25" s="173"/>
      <c r="E25" s="85" t="s">
        <v>2232</v>
      </c>
      <c r="F25" s="85"/>
      <c r="G25" s="85"/>
      <c r="H25" s="86"/>
      <c r="I25" s="86"/>
      <c r="J25" s="86"/>
      <c r="K25" s="86"/>
      <c r="L25" s="86"/>
      <c r="M25" s="86"/>
      <c r="N25" s="86"/>
      <c r="O25" s="86"/>
      <c r="P25" s="87"/>
      <c r="Q25" s="87"/>
      <c r="R25" s="88" t="s">
        <v>1866</v>
      </c>
      <c r="S25" s="88" t="s">
        <v>10</v>
      </c>
      <c r="T25" s="87"/>
      <c r="U25" s="88" t="s">
        <v>129</v>
      </c>
      <c r="V25" s="87"/>
      <c r="W25" s="89">
        <f>+IF(ISERR(U25/R25*100),"N/A",ROUND(U25/R25*100,2))</f>
        <v>0</v>
      </c>
    </row>
    <row r="26" spans="2:27" ht="26.25" customHeight="1" thickBot="1" x14ac:dyDescent="0.25">
      <c r="B26" s="174" t="s">
        <v>69</v>
      </c>
      <c r="C26" s="175"/>
      <c r="D26" s="175"/>
      <c r="E26" s="90" t="s">
        <v>2232</v>
      </c>
      <c r="F26" s="90"/>
      <c r="G26" s="90"/>
      <c r="H26" s="91"/>
      <c r="I26" s="91"/>
      <c r="J26" s="91"/>
      <c r="K26" s="91"/>
      <c r="L26" s="91"/>
      <c r="M26" s="91"/>
      <c r="N26" s="91"/>
      <c r="O26" s="91"/>
      <c r="P26" s="92"/>
      <c r="Q26" s="92"/>
      <c r="R26" s="93" t="s">
        <v>1866</v>
      </c>
      <c r="S26" s="93" t="s">
        <v>1086</v>
      </c>
      <c r="T26" s="93">
        <f>+IF(ISERR(S26/R26*100),"N/A",ROUND(S26/R26*100,2))</f>
        <v>42.86</v>
      </c>
      <c r="U26" s="93" t="s">
        <v>129</v>
      </c>
      <c r="V26" s="93">
        <f>+IF(ISERR(U26/S26*100),"N/A",ROUND(U26/S26*100,2))</f>
        <v>0</v>
      </c>
      <c r="W26" s="94">
        <f>+IF(ISERR(U26/R26*100),"N/A",ROUND(U26/R26*100,2))</f>
        <v>0</v>
      </c>
    </row>
    <row r="27" spans="2:27" ht="22.5" customHeight="1" thickTop="1" thickBot="1" x14ac:dyDescent="0.25">
      <c r="B27" s="59" t="s">
        <v>71</v>
      </c>
      <c r="C27" s="60"/>
      <c r="D27" s="60"/>
      <c r="E27" s="60"/>
      <c r="F27" s="60"/>
      <c r="G27" s="60"/>
      <c r="H27" s="61"/>
      <c r="I27" s="61"/>
      <c r="J27" s="61"/>
      <c r="K27" s="61"/>
      <c r="L27" s="61"/>
      <c r="M27" s="61"/>
      <c r="N27" s="61"/>
      <c r="O27" s="61"/>
      <c r="P27" s="61"/>
      <c r="Q27" s="61"/>
      <c r="R27" s="61"/>
      <c r="S27" s="61"/>
      <c r="T27" s="61"/>
      <c r="U27" s="61"/>
      <c r="V27" s="61"/>
      <c r="W27" s="62"/>
    </row>
    <row r="28" spans="2:27" ht="37.5" customHeight="1" thickTop="1" x14ac:dyDescent="0.2">
      <c r="B28" s="157" t="s">
        <v>2343</v>
      </c>
      <c r="C28" s="158"/>
      <c r="D28" s="158"/>
      <c r="E28" s="158"/>
      <c r="F28" s="158"/>
      <c r="G28" s="158"/>
      <c r="H28" s="158"/>
      <c r="I28" s="158"/>
      <c r="J28" s="158"/>
      <c r="K28" s="158"/>
      <c r="L28" s="158"/>
      <c r="M28" s="158"/>
      <c r="N28" s="158"/>
      <c r="O28" s="158"/>
      <c r="P28" s="158"/>
      <c r="Q28" s="158"/>
      <c r="R28" s="158"/>
      <c r="S28" s="158"/>
      <c r="T28" s="158"/>
      <c r="U28" s="158"/>
      <c r="V28" s="158"/>
      <c r="W28" s="159"/>
    </row>
    <row r="29" spans="2:27" ht="15" customHeight="1" thickBot="1" x14ac:dyDescent="0.2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7" ht="37.5" customHeight="1" thickTop="1" x14ac:dyDescent="0.2">
      <c r="B30" s="157" t="s">
        <v>2344</v>
      </c>
      <c r="C30" s="158"/>
      <c r="D30" s="158"/>
      <c r="E30" s="158"/>
      <c r="F30" s="158"/>
      <c r="G30" s="158"/>
      <c r="H30" s="158"/>
      <c r="I30" s="158"/>
      <c r="J30" s="158"/>
      <c r="K30" s="158"/>
      <c r="L30" s="158"/>
      <c r="M30" s="158"/>
      <c r="N30" s="158"/>
      <c r="O30" s="158"/>
      <c r="P30" s="158"/>
      <c r="Q30" s="158"/>
      <c r="R30" s="158"/>
      <c r="S30" s="158"/>
      <c r="T30" s="158"/>
      <c r="U30" s="158"/>
      <c r="V30" s="158"/>
      <c r="W30" s="159"/>
    </row>
    <row r="31" spans="2:27" ht="15" customHeight="1" thickBot="1" x14ac:dyDescent="0.25">
      <c r="B31" s="176"/>
      <c r="C31" s="177"/>
      <c r="D31" s="177"/>
      <c r="E31" s="177"/>
      <c r="F31" s="177"/>
      <c r="G31" s="177"/>
      <c r="H31" s="177"/>
      <c r="I31" s="177"/>
      <c r="J31" s="177"/>
      <c r="K31" s="177"/>
      <c r="L31" s="177"/>
      <c r="M31" s="177"/>
      <c r="N31" s="177"/>
      <c r="O31" s="177"/>
      <c r="P31" s="177"/>
      <c r="Q31" s="177"/>
      <c r="R31" s="177"/>
      <c r="S31" s="177"/>
      <c r="T31" s="177"/>
      <c r="U31" s="177"/>
      <c r="V31" s="177"/>
      <c r="W31" s="178"/>
    </row>
    <row r="32" spans="2:27" ht="37.5" customHeight="1" thickTop="1" x14ac:dyDescent="0.2">
      <c r="B32" s="157" t="s">
        <v>2345</v>
      </c>
      <c r="C32" s="158"/>
      <c r="D32" s="158"/>
      <c r="E32" s="158"/>
      <c r="F32" s="158"/>
      <c r="G32" s="158"/>
      <c r="H32" s="158"/>
      <c r="I32" s="158"/>
      <c r="J32" s="158"/>
      <c r="K32" s="158"/>
      <c r="L32" s="158"/>
      <c r="M32" s="158"/>
      <c r="N32" s="158"/>
      <c r="O32" s="158"/>
      <c r="P32" s="158"/>
      <c r="Q32" s="158"/>
      <c r="R32" s="158"/>
      <c r="S32" s="158"/>
      <c r="T32" s="158"/>
      <c r="U32" s="158"/>
      <c r="V32" s="158"/>
      <c r="W32" s="159"/>
    </row>
    <row r="33" spans="2:23" ht="15.75" thickBot="1" x14ac:dyDescent="0.25">
      <c r="B33" s="160"/>
      <c r="C33" s="161"/>
      <c r="D33" s="161"/>
      <c r="E33" s="161"/>
      <c r="F33" s="161"/>
      <c r="G33" s="161"/>
      <c r="H33" s="161"/>
      <c r="I33" s="161"/>
      <c r="J33" s="161"/>
      <c r="K33" s="161"/>
      <c r="L33" s="161"/>
      <c r="M33" s="161"/>
      <c r="N33" s="161"/>
      <c r="O33" s="161"/>
      <c r="P33" s="161"/>
      <c r="Q33" s="161"/>
      <c r="R33" s="161"/>
      <c r="S33" s="161"/>
      <c r="T33" s="161"/>
      <c r="U33" s="161"/>
      <c r="V33" s="161"/>
      <c r="W33" s="162"/>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110</vt:i4>
      </vt:variant>
      <vt:variant>
        <vt:lpstr>Rangos con nombre</vt:lpstr>
      </vt:variant>
      <vt:variant>
        <vt:i4>218</vt:i4>
      </vt:variant>
    </vt:vector>
  </HeadingPairs>
  <TitlesOfParts>
    <vt:vector size="328" baseType="lpstr">
      <vt:lpstr>Financiero</vt:lpstr>
      <vt:lpstr>Físico</vt:lpstr>
      <vt:lpstr>1 R001</vt:lpstr>
      <vt:lpstr>4 E015</vt:lpstr>
      <vt:lpstr>4 P006</vt:lpstr>
      <vt:lpstr>4 P022</vt:lpstr>
      <vt:lpstr>4 P024</vt:lpstr>
      <vt:lpstr>4 S155</vt:lpstr>
      <vt:lpstr>4 U012</vt:lpstr>
      <vt:lpstr>5 E002</vt:lpstr>
      <vt:lpstr>5 M001</vt:lpstr>
      <vt:lpstr>5 P005</vt:lpstr>
      <vt:lpstr>6 M001</vt:lpstr>
      <vt:lpstr>7 A900</vt:lpstr>
      <vt:lpstr>8 B004</vt:lpstr>
      <vt:lpstr>8 S052</vt:lpstr>
      <vt:lpstr>8 S053</vt:lpstr>
      <vt:lpstr>8 S290</vt:lpstr>
      <vt:lpstr>8 S292</vt:lpstr>
      <vt:lpstr>8 S293</vt:lpstr>
      <vt:lpstr>8 S304</vt:lpstr>
      <vt:lpstr>9 P001</vt:lpstr>
      <vt:lpstr>10 F003</vt:lpstr>
      <vt:lpstr>10 M001</vt:lpstr>
      <vt:lpstr>11 E007</vt:lpstr>
      <vt:lpstr>11 E010</vt:lpstr>
      <vt:lpstr>11 E021</vt:lpstr>
      <vt:lpstr>11 E032</vt:lpstr>
      <vt:lpstr>11 M001</vt:lpstr>
      <vt:lpstr>11 S072</vt:lpstr>
      <vt:lpstr>11 S243</vt:lpstr>
      <vt:lpstr>11 S247</vt:lpstr>
      <vt:lpstr>11 S269</vt:lpstr>
      <vt:lpstr>11 S270</vt:lpstr>
      <vt:lpstr>11 S282</vt:lpstr>
      <vt:lpstr>11 S283</vt:lpstr>
      <vt:lpstr>11 S311</vt:lpstr>
      <vt:lpstr>12 E010</vt:lpstr>
      <vt:lpstr>12 E022</vt:lpstr>
      <vt:lpstr>12 E023</vt:lpstr>
      <vt:lpstr>12 E025</vt:lpstr>
      <vt:lpstr>12 E036</vt:lpstr>
      <vt:lpstr>12 P016</vt:lpstr>
      <vt:lpstr>12 P020</vt:lpstr>
      <vt:lpstr>12 U008</vt:lpstr>
      <vt:lpstr>13 A006</vt:lpstr>
      <vt:lpstr>14 E002</vt:lpstr>
      <vt:lpstr>14 E003</vt:lpstr>
      <vt:lpstr>14 E016</vt:lpstr>
      <vt:lpstr>14 S280</vt:lpstr>
      <vt:lpstr>15 P005</vt:lpstr>
      <vt:lpstr>15 S177</vt:lpstr>
      <vt:lpstr>15 S273</vt:lpstr>
      <vt:lpstr>16 P002</vt:lpstr>
      <vt:lpstr>16 S046</vt:lpstr>
      <vt:lpstr>16 S219</vt:lpstr>
      <vt:lpstr>18 E568</vt:lpstr>
      <vt:lpstr>18 G003</vt:lpstr>
      <vt:lpstr>18 M001</vt:lpstr>
      <vt:lpstr>18 P008</vt:lpstr>
      <vt:lpstr>19 J014</vt:lpstr>
      <vt:lpstr>20 S174</vt:lpstr>
      <vt:lpstr>20 S176</vt:lpstr>
      <vt:lpstr>20 S287</vt:lpstr>
      <vt:lpstr>21 P001</vt:lpstr>
      <vt:lpstr>22 M001</vt:lpstr>
      <vt:lpstr>22 R003</vt:lpstr>
      <vt:lpstr>22 R005</vt:lpstr>
      <vt:lpstr>22 R008</vt:lpstr>
      <vt:lpstr>22 R009</vt:lpstr>
      <vt:lpstr>22 R010</vt:lpstr>
      <vt:lpstr>22 R011</vt:lpstr>
      <vt:lpstr>35 E013</vt:lpstr>
      <vt:lpstr>35 M002</vt:lpstr>
      <vt:lpstr>36 P001</vt:lpstr>
      <vt:lpstr>38 S190</vt:lpstr>
      <vt:lpstr>40 P002</vt:lpstr>
      <vt:lpstr>41 M001</vt:lpstr>
      <vt:lpstr>43 E001</vt:lpstr>
      <vt:lpstr>43 G010</vt:lpstr>
      <vt:lpstr>43 M001</vt:lpstr>
      <vt:lpstr>45 G001</vt:lpstr>
      <vt:lpstr>45 G002</vt:lpstr>
      <vt:lpstr>45 M001</vt:lpstr>
      <vt:lpstr>47 E033</vt:lpstr>
      <vt:lpstr>47 P010</vt:lpstr>
      <vt:lpstr>47 S010</vt:lpstr>
      <vt:lpstr>47 M001</vt:lpstr>
      <vt:lpstr>47 O001</vt:lpstr>
      <vt:lpstr>47 S249</vt:lpstr>
      <vt:lpstr>48 E011</vt:lpstr>
      <vt:lpstr>48 S303</vt:lpstr>
      <vt:lpstr>49 E009</vt:lpstr>
      <vt:lpstr>49 E010</vt:lpstr>
      <vt:lpstr>49 E011</vt:lpstr>
      <vt:lpstr>49 M001</vt:lpstr>
      <vt:lpstr>50 E001</vt:lpstr>
      <vt:lpstr>50 E007</vt:lpstr>
      <vt:lpstr>50 E011</vt:lpstr>
      <vt:lpstr>51 E036</vt:lpstr>
      <vt:lpstr>51 E043</vt:lpstr>
      <vt:lpstr>52 M001</vt:lpstr>
      <vt:lpstr>53 E561</vt:lpstr>
      <vt:lpstr>53 E579</vt:lpstr>
      <vt:lpstr>53 E580</vt:lpstr>
      <vt:lpstr>53 E581</vt:lpstr>
      <vt:lpstr>53 E582</vt:lpstr>
      <vt:lpstr>53 E585</vt:lpstr>
      <vt:lpstr>53 M001</vt:lpstr>
      <vt:lpstr>53 P552</vt:lpstr>
      <vt:lpstr>'1 R001'!Área_de_impresión</vt:lpstr>
      <vt:lpstr>'10 F003'!Área_de_impresión</vt:lpstr>
      <vt:lpstr>'10 M001'!Área_de_impresión</vt:lpstr>
      <vt:lpstr>'11 E007'!Área_de_impresión</vt:lpstr>
      <vt:lpstr>'11 E010'!Área_de_impresión</vt:lpstr>
      <vt:lpstr>'11 E021'!Área_de_impresión</vt:lpstr>
      <vt:lpstr>'11 E032'!Área_de_impresión</vt:lpstr>
      <vt:lpstr>'11 M001'!Área_de_impresión</vt:lpstr>
      <vt:lpstr>'11 S072'!Área_de_impresión</vt:lpstr>
      <vt:lpstr>'11 S243'!Área_de_impresión</vt:lpstr>
      <vt:lpstr>'11 S247'!Área_de_impresión</vt:lpstr>
      <vt:lpstr>'11 S269'!Área_de_impresión</vt:lpstr>
      <vt:lpstr>'11 S270'!Área_de_impresión</vt:lpstr>
      <vt:lpstr>'11 S282'!Área_de_impresión</vt:lpstr>
      <vt:lpstr>'11 S283'!Área_de_impresión</vt:lpstr>
      <vt:lpstr>'11 S311'!Área_de_impresión</vt:lpstr>
      <vt:lpstr>'12 E010'!Área_de_impresión</vt:lpstr>
      <vt:lpstr>'12 E022'!Área_de_impresión</vt:lpstr>
      <vt:lpstr>'12 E023'!Área_de_impresión</vt:lpstr>
      <vt:lpstr>'12 E025'!Área_de_impresión</vt:lpstr>
      <vt:lpstr>'12 E036'!Área_de_impresión</vt:lpstr>
      <vt:lpstr>'12 P016'!Área_de_impresión</vt:lpstr>
      <vt:lpstr>'12 P020'!Área_de_impresión</vt:lpstr>
      <vt:lpstr>'12 U008'!Área_de_impresión</vt:lpstr>
      <vt:lpstr>'13 A006'!Área_de_impresión</vt:lpstr>
      <vt:lpstr>'14 E002'!Área_de_impresión</vt:lpstr>
      <vt:lpstr>'14 E003'!Área_de_impresión</vt:lpstr>
      <vt:lpstr>'14 E016'!Área_de_impresión</vt:lpstr>
      <vt:lpstr>'14 S280'!Área_de_impresión</vt:lpstr>
      <vt:lpstr>'15 P005'!Área_de_impresión</vt:lpstr>
      <vt:lpstr>'15 S177'!Área_de_impresión</vt:lpstr>
      <vt:lpstr>'15 S273'!Área_de_impresión</vt:lpstr>
      <vt:lpstr>'16 P002'!Área_de_impresión</vt:lpstr>
      <vt:lpstr>'16 S046'!Área_de_impresión</vt:lpstr>
      <vt:lpstr>'16 S219'!Área_de_impresión</vt:lpstr>
      <vt:lpstr>'18 E568'!Área_de_impresión</vt:lpstr>
      <vt:lpstr>'18 G003'!Área_de_impresión</vt:lpstr>
      <vt:lpstr>'18 M001'!Área_de_impresión</vt:lpstr>
      <vt:lpstr>'18 P008'!Área_de_impresión</vt:lpstr>
      <vt:lpstr>'19 J014'!Área_de_impresión</vt:lpstr>
      <vt:lpstr>'20 S174'!Área_de_impresión</vt:lpstr>
      <vt:lpstr>'20 S176'!Área_de_impresión</vt:lpstr>
      <vt:lpstr>'20 S287'!Área_de_impresión</vt:lpstr>
      <vt:lpstr>'21 P001'!Área_de_impresión</vt:lpstr>
      <vt:lpstr>'22 M001'!Área_de_impresión</vt:lpstr>
      <vt:lpstr>'22 R003'!Área_de_impresión</vt:lpstr>
      <vt:lpstr>'22 R005'!Área_de_impresión</vt:lpstr>
      <vt:lpstr>'22 R008'!Área_de_impresión</vt:lpstr>
      <vt:lpstr>'22 R009'!Área_de_impresión</vt:lpstr>
      <vt:lpstr>'22 R010'!Área_de_impresión</vt:lpstr>
      <vt:lpstr>'22 R011'!Área_de_impresión</vt:lpstr>
      <vt:lpstr>'35 E013'!Área_de_impresión</vt:lpstr>
      <vt:lpstr>'35 M002'!Área_de_impresión</vt:lpstr>
      <vt:lpstr>'36 P001'!Área_de_impresión</vt:lpstr>
      <vt:lpstr>'38 S190'!Área_de_impresión</vt:lpstr>
      <vt:lpstr>'4 E015'!Área_de_impresión</vt:lpstr>
      <vt:lpstr>'4 P006'!Área_de_impresión</vt:lpstr>
      <vt:lpstr>'4 P022'!Área_de_impresión</vt:lpstr>
      <vt:lpstr>'4 P024'!Área_de_impresión</vt:lpstr>
      <vt:lpstr>'4 S155'!Área_de_impresión</vt:lpstr>
      <vt:lpstr>'4 U012'!Área_de_impresión</vt:lpstr>
      <vt:lpstr>'40 P002'!Área_de_impresión</vt:lpstr>
      <vt:lpstr>'41 M001'!Área_de_impresión</vt:lpstr>
      <vt:lpstr>'43 E001'!Área_de_impresión</vt:lpstr>
      <vt:lpstr>'43 G010'!Área_de_impresión</vt:lpstr>
      <vt:lpstr>'43 M001'!Área_de_impresión</vt:lpstr>
      <vt:lpstr>'45 G001'!Área_de_impresión</vt:lpstr>
      <vt:lpstr>'45 G002'!Área_de_impresión</vt:lpstr>
      <vt:lpstr>'45 M001'!Área_de_impresión</vt:lpstr>
      <vt:lpstr>'47 E033'!Área_de_impresión</vt:lpstr>
      <vt:lpstr>'47 M001'!Área_de_impresión</vt:lpstr>
      <vt:lpstr>'47 O001'!Área_de_impresión</vt:lpstr>
      <vt:lpstr>'47 P010'!Área_de_impresión</vt:lpstr>
      <vt:lpstr>'47 S010'!Área_de_impresión</vt:lpstr>
      <vt:lpstr>'47 S249'!Área_de_impresión</vt:lpstr>
      <vt:lpstr>'48 E011'!Área_de_impresión</vt:lpstr>
      <vt:lpstr>'48 S303'!Área_de_impresión</vt:lpstr>
      <vt:lpstr>'49 E009'!Área_de_impresión</vt:lpstr>
      <vt:lpstr>'49 E010'!Área_de_impresión</vt:lpstr>
      <vt:lpstr>'49 E011'!Área_de_impresión</vt:lpstr>
      <vt:lpstr>'49 M001'!Área_de_impresión</vt:lpstr>
      <vt:lpstr>'5 E002'!Área_de_impresión</vt:lpstr>
      <vt:lpstr>'5 M001'!Área_de_impresión</vt:lpstr>
      <vt:lpstr>'5 P005'!Área_de_impresión</vt:lpstr>
      <vt:lpstr>'50 E001'!Área_de_impresión</vt:lpstr>
      <vt:lpstr>'50 E007'!Área_de_impresión</vt:lpstr>
      <vt:lpstr>'50 E011'!Área_de_impresión</vt:lpstr>
      <vt:lpstr>'51 E036'!Área_de_impresión</vt:lpstr>
      <vt:lpstr>'51 E043'!Área_de_impresión</vt:lpstr>
      <vt:lpstr>'52 M001'!Área_de_impresión</vt:lpstr>
      <vt:lpstr>'53 E561'!Área_de_impresión</vt:lpstr>
      <vt:lpstr>'53 E579'!Área_de_impresión</vt:lpstr>
      <vt:lpstr>'53 E580'!Área_de_impresión</vt:lpstr>
      <vt:lpstr>'53 E581'!Área_de_impresión</vt:lpstr>
      <vt:lpstr>'53 E582'!Área_de_impresión</vt:lpstr>
      <vt:lpstr>'53 E585'!Área_de_impresión</vt:lpstr>
      <vt:lpstr>'53 M001'!Área_de_impresión</vt:lpstr>
      <vt:lpstr>'53 P552'!Área_de_impresión</vt:lpstr>
      <vt:lpstr>'6 M001'!Área_de_impresión</vt:lpstr>
      <vt:lpstr>'7 A900'!Área_de_impresión</vt:lpstr>
      <vt:lpstr>'8 B004'!Área_de_impresión</vt:lpstr>
      <vt:lpstr>'8 S052'!Área_de_impresión</vt:lpstr>
      <vt:lpstr>'8 S053'!Área_de_impresión</vt:lpstr>
      <vt:lpstr>'8 S290'!Área_de_impresión</vt:lpstr>
      <vt:lpstr>'8 S292'!Área_de_impresión</vt:lpstr>
      <vt:lpstr>'8 S293'!Área_de_impresión</vt:lpstr>
      <vt:lpstr>'8 S304'!Área_de_impresión</vt:lpstr>
      <vt:lpstr>'9 P001'!Área_de_impresión</vt:lpstr>
      <vt:lpstr>Financiero!Área_de_impresión</vt:lpstr>
      <vt:lpstr>Físico!Área_de_impresión</vt:lpstr>
      <vt:lpstr>'1 R001'!Títulos_a_imprimir</vt:lpstr>
      <vt:lpstr>'10 F003'!Títulos_a_imprimir</vt:lpstr>
      <vt:lpstr>'10 M001'!Títulos_a_imprimir</vt:lpstr>
      <vt:lpstr>'11 E007'!Títulos_a_imprimir</vt:lpstr>
      <vt:lpstr>'11 E010'!Títulos_a_imprimir</vt:lpstr>
      <vt:lpstr>'11 E021'!Títulos_a_imprimir</vt:lpstr>
      <vt:lpstr>'11 E032'!Títulos_a_imprimir</vt:lpstr>
      <vt:lpstr>'11 M001'!Títulos_a_imprimir</vt:lpstr>
      <vt:lpstr>'11 S072'!Títulos_a_imprimir</vt:lpstr>
      <vt:lpstr>'11 S243'!Títulos_a_imprimir</vt:lpstr>
      <vt:lpstr>'11 S247'!Títulos_a_imprimir</vt:lpstr>
      <vt:lpstr>'11 S269'!Títulos_a_imprimir</vt:lpstr>
      <vt:lpstr>'11 S270'!Títulos_a_imprimir</vt:lpstr>
      <vt:lpstr>'11 S282'!Títulos_a_imprimir</vt:lpstr>
      <vt:lpstr>'11 S283'!Títulos_a_imprimir</vt:lpstr>
      <vt:lpstr>'11 S311'!Títulos_a_imprimir</vt:lpstr>
      <vt:lpstr>'12 E010'!Títulos_a_imprimir</vt:lpstr>
      <vt:lpstr>'12 E022'!Títulos_a_imprimir</vt:lpstr>
      <vt:lpstr>'12 E023'!Títulos_a_imprimir</vt:lpstr>
      <vt:lpstr>'12 E025'!Títulos_a_imprimir</vt:lpstr>
      <vt:lpstr>'12 E036'!Títulos_a_imprimir</vt:lpstr>
      <vt:lpstr>'12 P016'!Títulos_a_imprimir</vt:lpstr>
      <vt:lpstr>'12 P020'!Títulos_a_imprimir</vt:lpstr>
      <vt:lpstr>'12 U008'!Títulos_a_imprimir</vt:lpstr>
      <vt:lpstr>'13 A006'!Títulos_a_imprimir</vt:lpstr>
      <vt:lpstr>'14 E002'!Títulos_a_imprimir</vt:lpstr>
      <vt:lpstr>'14 E003'!Títulos_a_imprimir</vt:lpstr>
      <vt:lpstr>'14 E016'!Títulos_a_imprimir</vt:lpstr>
      <vt:lpstr>'14 S280'!Títulos_a_imprimir</vt:lpstr>
      <vt:lpstr>'15 P005'!Títulos_a_imprimir</vt:lpstr>
      <vt:lpstr>'15 S177'!Títulos_a_imprimir</vt:lpstr>
      <vt:lpstr>'15 S273'!Títulos_a_imprimir</vt:lpstr>
      <vt:lpstr>'16 P002'!Títulos_a_imprimir</vt:lpstr>
      <vt:lpstr>'16 S046'!Títulos_a_imprimir</vt:lpstr>
      <vt:lpstr>'16 S219'!Títulos_a_imprimir</vt:lpstr>
      <vt:lpstr>'18 E568'!Títulos_a_imprimir</vt:lpstr>
      <vt:lpstr>'18 G003'!Títulos_a_imprimir</vt:lpstr>
      <vt:lpstr>'18 M001'!Títulos_a_imprimir</vt:lpstr>
      <vt:lpstr>'18 P008'!Títulos_a_imprimir</vt:lpstr>
      <vt:lpstr>'19 J014'!Títulos_a_imprimir</vt:lpstr>
      <vt:lpstr>'20 S174'!Títulos_a_imprimir</vt:lpstr>
      <vt:lpstr>'20 S176'!Títulos_a_imprimir</vt:lpstr>
      <vt:lpstr>'20 S287'!Títulos_a_imprimir</vt:lpstr>
      <vt:lpstr>'21 P001'!Títulos_a_imprimir</vt:lpstr>
      <vt:lpstr>'22 M001'!Títulos_a_imprimir</vt:lpstr>
      <vt:lpstr>'22 R003'!Títulos_a_imprimir</vt:lpstr>
      <vt:lpstr>'22 R005'!Títulos_a_imprimir</vt:lpstr>
      <vt:lpstr>'22 R008'!Títulos_a_imprimir</vt:lpstr>
      <vt:lpstr>'22 R009'!Títulos_a_imprimir</vt:lpstr>
      <vt:lpstr>'22 R010'!Títulos_a_imprimir</vt:lpstr>
      <vt:lpstr>'22 R011'!Títulos_a_imprimir</vt:lpstr>
      <vt:lpstr>'35 E013'!Títulos_a_imprimir</vt:lpstr>
      <vt:lpstr>'35 M002'!Títulos_a_imprimir</vt:lpstr>
      <vt:lpstr>'36 P001'!Títulos_a_imprimir</vt:lpstr>
      <vt:lpstr>'38 S190'!Títulos_a_imprimir</vt:lpstr>
      <vt:lpstr>'4 E015'!Títulos_a_imprimir</vt:lpstr>
      <vt:lpstr>'4 P006'!Títulos_a_imprimir</vt:lpstr>
      <vt:lpstr>'4 P022'!Títulos_a_imprimir</vt:lpstr>
      <vt:lpstr>'4 P024'!Títulos_a_imprimir</vt:lpstr>
      <vt:lpstr>'4 S155'!Títulos_a_imprimir</vt:lpstr>
      <vt:lpstr>'4 U012'!Títulos_a_imprimir</vt:lpstr>
      <vt:lpstr>'40 P002'!Títulos_a_imprimir</vt:lpstr>
      <vt:lpstr>'41 M001'!Títulos_a_imprimir</vt:lpstr>
      <vt:lpstr>'43 E001'!Títulos_a_imprimir</vt:lpstr>
      <vt:lpstr>'43 G010'!Títulos_a_imprimir</vt:lpstr>
      <vt:lpstr>'43 M001'!Títulos_a_imprimir</vt:lpstr>
      <vt:lpstr>'45 G001'!Títulos_a_imprimir</vt:lpstr>
      <vt:lpstr>'45 G002'!Títulos_a_imprimir</vt:lpstr>
      <vt:lpstr>'45 M001'!Títulos_a_imprimir</vt:lpstr>
      <vt:lpstr>'47 E033'!Títulos_a_imprimir</vt:lpstr>
      <vt:lpstr>'47 M001'!Títulos_a_imprimir</vt:lpstr>
      <vt:lpstr>'47 O001'!Títulos_a_imprimir</vt:lpstr>
      <vt:lpstr>'47 P010'!Títulos_a_imprimir</vt:lpstr>
      <vt:lpstr>'47 S010'!Títulos_a_imprimir</vt:lpstr>
      <vt:lpstr>'47 S249'!Títulos_a_imprimir</vt:lpstr>
      <vt:lpstr>'48 E011'!Títulos_a_imprimir</vt:lpstr>
      <vt:lpstr>'48 S303'!Títulos_a_imprimir</vt:lpstr>
      <vt:lpstr>'49 E009'!Títulos_a_imprimir</vt:lpstr>
      <vt:lpstr>'49 E010'!Títulos_a_imprimir</vt:lpstr>
      <vt:lpstr>'49 E011'!Títulos_a_imprimir</vt:lpstr>
      <vt:lpstr>'49 M001'!Títulos_a_imprimir</vt:lpstr>
      <vt:lpstr>'5 E002'!Títulos_a_imprimir</vt:lpstr>
      <vt:lpstr>'5 M001'!Títulos_a_imprimir</vt:lpstr>
      <vt:lpstr>'5 P005'!Títulos_a_imprimir</vt:lpstr>
      <vt:lpstr>'50 E001'!Títulos_a_imprimir</vt:lpstr>
      <vt:lpstr>'50 E007'!Títulos_a_imprimir</vt:lpstr>
      <vt:lpstr>'50 E011'!Títulos_a_imprimir</vt:lpstr>
      <vt:lpstr>'51 E036'!Títulos_a_imprimir</vt:lpstr>
      <vt:lpstr>'51 E043'!Títulos_a_imprimir</vt:lpstr>
      <vt:lpstr>'52 M001'!Títulos_a_imprimir</vt:lpstr>
      <vt:lpstr>'53 E561'!Títulos_a_imprimir</vt:lpstr>
      <vt:lpstr>'53 E579'!Títulos_a_imprimir</vt:lpstr>
      <vt:lpstr>'53 E580'!Títulos_a_imprimir</vt:lpstr>
      <vt:lpstr>'53 E581'!Títulos_a_imprimir</vt:lpstr>
      <vt:lpstr>'53 E582'!Títulos_a_imprimir</vt:lpstr>
      <vt:lpstr>'53 E585'!Títulos_a_imprimir</vt:lpstr>
      <vt:lpstr>'53 M001'!Títulos_a_imprimir</vt:lpstr>
      <vt:lpstr>'53 P552'!Títulos_a_imprimir</vt:lpstr>
      <vt:lpstr>'6 M001'!Títulos_a_imprimir</vt:lpstr>
      <vt:lpstr>'7 A900'!Títulos_a_imprimir</vt:lpstr>
      <vt:lpstr>'8 B004'!Títulos_a_imprimir</vt:lpstr>
      <vt:lpstr>'8 S052'!Títulos_a_imprimir</vt:lpstr>
      <vt:lpstr>'8 S053'!Títulos_a_imprimir</vt:lpstr>
      <vt:lpstr>'8 S290'!Títulos_a_imprimir</vt:lpstr>
      <vt:lpstr>'8 S292'!Títulos_a_imprimir</vt:lpstr>
      <vt:lpstr>'8 S293'!Títulos_a_imprimir</vt:lpstr>
      <vt:lpstr>'8 S304'!Títulos_a_imprimir</vt:lpstr>
      <vt:lpstr>'9 P001'!Títulos_a_imprimir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Triana Guadalupe Carcano Aguilar</dc:creator>
  <cp:lastModifiedBy>UPCP</cp:lastModifiedBy>
  <cp:lastPrinted>2024-07-25T19:25:01Z</cp:lastPrinted>
  <dcterms:created xsi:type="dcterms:W3CDTF">2009-04-01T20:46:43Z</dcterms:created>
  <dcterms:modified xsi:type="dcterms:W3CDTF">2024-07-25T19:28:16Z</dcterms:modified>
</cp:coreProperties>
</file>