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E:\mis documentos\Información 2024\Informes Trimestrales\Segundo Trimestre\Subejercicios\"/>
    </mc:Choice>
  </mc:AlternateContent>
  <bookViews>
    <workbookView xWindow="0" yWindow="0" windowWidth="28800" windowHeight="10200" activeTab="2"/>
  </bookViews>
  <sheets>
    <sheet name="CuadroResumen" sheetId="6" r:id="rId1"/>
    <sheet name="No subsanado" sheetId="12" r:id="rId2"/>
    <sheet name="Reasignación" sheetId="13" r:id="rId3"/>
  </sheets>
  <definedNames>
    <definedName name="_xlnm._FilterDatabase" localSheetId="0" hidden="1">CuadroResumen!$A$12:$I$38</definedName>
    <definedName name="_xlnm._FilterDatabase" localSheetId="1" hidden="1">'No subsanado'!$A$11:$C$36</definedName>
    <definedName name="_xlnm.Print_Area" localSheetId="0">CuadroResumen!$A$4:$I$45</definedName>
    <definedName name="_xlnm.Print_Area" localSheetId="1">'No subsanado'!$A$3:$B$40</definedName>
    <definedName name="_xlnm.Print_Area" localSheetId="2">Reasignación!$A$1:$B$15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3" l="1"/>
  <c r="B9" i="13"/>
  <c r="B10" i="12" l="1"/>
  <c r="I38" i="6" l="1"/>
  <c r="I37" i="6"/>
  <c r="I36" i="6"/>
  <c r="I35" i="6"/>
  <c r="I34" i="6"/>
  <c r="I33" i="6"/>
  <c r="I32" i="6"/>
  <c r="I31" i="6"/>
  <c r="I30" i="6"/>
  <c r="I29" i="6"/>
  <c r="I28" i="6"/>
  <c r="I27" i="6"/>
  <c r="I26" i="6"/>
  <c r="I25" i="6"/>
  <c r="I24" i="6"/>
  <c r="I23" i="6"/>
  <c r="I22" i="6"/>
  <c r="I21" i="6"/>
  <c r="I20" i="6"/>
  <c r="I19" i="6"/>
  <c r="I18" i="6"/>
  <c r="I17" i="6"/>
  <c r="I16" i="6"/>
  <c r="I15" i="6"/>
  <c r="I14" i="6"/>
  <c r="I13" i="6"/>
  <c r="H12" i="6"/>
  <c r="E12" i="6"/>
  <c r="D12" i="6"/>
  <c r="C12" i="6"/>
  <c r="F12" i="6" s="1"/>
  <c r="B12" i="6"/>
  <c r="G12" i="6" l="1"/>
  <c r="I12" i="6"/>
</calcChain>
</file>

<file path=xl/sharedStrings.xml><?xml version="1.0" encoding="utf-8"?>
<sst xmlns="http://schemas.openxmlformats.org/spreadsheetml/2006/main" count="108" uniqueCount="62">
  <si>
    <t>Oficina de la Presidencia de la República</t>
  </si>
  <si>
    <t>Gobernación</t>
  </si>
  <si>
    <t>Relaciones Exteriores</t>
  </si>
  <si>
    <t>Hacienda y Crédito Público</t>
  </si>
  <si>
    <t>Defensa Nacional</t>
  </si>
  <si>
    <t>Agricultura y Desarrollo Rural</t>
  </si>
  <si>
    <t>Infraestructura, Comunicaciones y Transportes</t>
  </si>
  <si>
    <t>Economía</t>
  </si>
  <si>
    <t>Educación Pública</t>
  </si>
  <si>
    <t>Salud</t>
  </si>
  <si>
    <t>Marina</t>
  </si>
  <si>
    <t>Trabajo y Previsión Social</t>
  </si>
  <si>
    <t>Desarrollo Agrario, Territorial y Urbano</t>
  </si>
  <si>
    <t>Medio Ambiente y Recursos Naturales</t>
  </si>
  <si>
    <t>Energía</t>
  </si>
  <si>
    <t>Bienestar</t>
  </si>
  <si>
    <t>Turismo</t>
  </si>
  <si>
    <t>Función Pública</t>
  </si>
  <si>
    <t>Tribunales Agrarios</t>
  </si>
  <si>
    <t>Seguridad y Protección Ciudadana</t>
  </si>
  <si>
    <t>Consejería Jurídica del Ejecutivo Federal</t>
  </si>
  <si>
    <t>Humanidades, Ciencias, Tecnologías e Innovación</t>
  </si>
  <si>
    <t>Comisión Reguladora de Energía</t>
  </si>
  <si>
    <t>Comisión Nacional de Hidrocarburos</t>
  </si>
  <si>
    <t>Entidades no Sectorizadas</t>
  </si>
  <si>
    <t>Cultura</t>
  </si>
  <si>
    <t>SUBEJERCICIO 2024</t>
  </si>
  <si>
    <t>Enero-marzo</t>
  </si>
  <si>
    <t>(Millones de pesos)</t>
  </si>
  <si>
    <t>Modificado al mes</t>
  </si>
  <si>
    <r>
      <t xml:space="preserve">CLC's Tramitadas </t>
    </r>
    <r>
      <rPr>
        <b/>
        <vertAlign val="superscript"/>
        <sz val="10"/>
        <color theme="0"/>
        <rFont val="Montserrat"/>
      </rPr>
      <t>1/</t>
    </r>
  </si>
  <si>
    <t>Acuerdos de Ministración</t>
  </si>
  <si>
    <t>Ejercido</t>
  </si>
  <si>
    <r>
      <t xml:space="preserve">Subejercicios </t>
    </r>
    <r>
      <rPr>
        <b/>
        <vertAlign val="superscript"/>
        <sz val="10"/>
        <color theme="0"/>
        <rFont val="Montserrat"/>
      </rPr>
      <t>2/</t>
    </r>
  </si>
  <si>
    <t>Ramo</t>
  </si>
  <si>
    <t>(a)</t>
  </si>
  <si>
    <t>(b)</t>
  </si>
  <si>
    <t>(c)</t>
  </si>
  <si>
    <t>(d)</t>
  </si>
  <si>
    <t>Total</t>
  </si>
  <si>
    <t>1/ Considera las CLC's tramitadas en la Tesoreria de la Federación. Incluye las CLCs pagadas, así como las que están pendientes de pago con cargo al presupuesto modificado autorizado.</t>
  </si>
  <si>
    <t>2/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2024".</t>
  </si>
  <si>
    <t>Nota: Las sumas pueden no coincidir con los totales debido al redondeo de las cifras.</t>
  </si>
  <si>
    <t>CLC: Cuenta por Liquidar Certificada.</t>
  </si>
  <si>
    <t>Fuente: Secretaría de Hacienda y Crédito Público.</t>
  </si>
  <si>
    <t>(h)</t>
  </si>
  <si>
    <t>Enero-junio</t>
  </si>
  <si>
    <t>No subsanado reasignable Enero-marzo</t>
  </si>
  <si>
    <t>Abril-junio</t>
  </si>
  <si>
    <r>
      <t>Importe</t>
    </r>
    <r>
      <rPr>
        <b/>
        <vertAlign val="superscript"/>
        <sz val="10"/>
        <color theme="0"/>
        <rFont val="Montserrat"/>
      </rPr>
      <t xml:space="preserve"> 1/</t>
    </r>
  </si>
  <si>
    <t>1/ Considera cifras revisadas del trimestre anterior.</t>
  </si>
  <si>
    <t>SUBEJERCICIO NO SUBSANADO REASIGNABLE 2024</t>
  </si>
  <si>
    <t>Informes sobre la Situación Económica,
las Finanzas Públicas y la Deuda Pública</t>
  </si>
  <si>
    <t>Segundo Trimestre de 2024</t>
  </si>
  <si>
    <t>XIII. SALDO DE LOS SUBEJERCICIOS PRESUPUESTARIOS</t>
  </si>
  <si>
    <t>Compro-
metido</t>
  </si>
  <si>
    <t>(e)=(b)+(c)+(d)</t>
  </si>
  <si>
    <t>(f)=(a)-(e)</t>
  </si>
  <si>
    <t>(g)=(f)-(h)</t>
  </si>
  <si>
    <t>SUBEJERCICIO REASIGNADO 2024</t>
  </si>
  <si>
    <r>
      <t xml:space="preserve">Importe </t>
    </r>
    <r>
      <rPr>
        <b/>
        <vertAlign val="superscript"/>
        <sz val="10"/>
        <color theme="0"/>
        <rFont val="Montserrat"/>
      </rPr>
      <t>1/</t>
    </r>
  </si>
  <si>
    <t>Producción y distribución de libros y materiales educativos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</si>
</sst>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6" formatCode="#,##0.0_ ;[Red]\-#,##0.0\ "/>
  </numFmts>
  <fonts count="25" x14ac:knownFonts="1">
    <font>
      <sz val="11"/>
      <color theme="1"/>
      <name val="Calibri"/>
      <family val="2"/>
      <scheme val="minor"/>
    </font>
    <font>
      <sz val="11"/>
      <color theme="1"/>
      <name val="Calibri"/>
      <family val="2"/>
      <scheme val="minor"/>
    </font>
    <font>
      <sz val="10"/>
      <color theme="1"/>
      <name val="Arial"/>
      <family val="2"/>
    </font>
    <font>
      <b/>
      <sz val="12"/>
      <name val="Montserrat Bold"/>
    </font>
    <font>
      <sz val="10"/>
      <color theme="1"/>
      <name val="Adobe Caslon Pro"/>
      <family val="1"/>
    </font>
    <font>
      <sz val="10"/>
      <color indexed="8"/>
      <name val="Arial"/>
      <family val="2"/>
    </font>
    <font>
      <sz val="11"/>
      <name val="Montserrat"/>
    </font>
    <font>
      <sz val="10"/>
      <color theme="1"/>
      <name val="Montserrat"/>
    </font>
    <font>
      <sz val="10"/>
      <color theme="1"/>
      <name val="Soberana Sans"/>
      <family val="3"/>
    </font>
    <font>
      <b/>
      <sz val="10"/>
      <color theme="0"/>
      <name val="Montserrat"/>
    </font>
    <font>
      <b/>
      <vertAlign val="superscript"/>
      <sz val="10"/>
      <color theme="0"/>
      <name val="Montserrat"/>
    </font>
    <font>
      <sz val="10"/>
      <name val="Montserrat"/>
    </font>
    <font>
      <b/>
      <sz val="10"/>
      <color theme="1"/>
      <name val="Montserrat"/>
    </font>
    <font>
      <sz val="8"/>
      <name val="Montserrat"/>
    </font>
    <font>
      <sz val="8"/>
      <color theme="1"/>
      <name val="Montserrat"/>
    </font>
    <font>
      <sz val="10"/>
      <name val="Arial"/>
      <family val="2"/>
    </font>
    <font>
      <sz val="11"/>
      <color theme="1"/>
      <name val="Montserrat"/>
    </font>
    <font>
      <b/>
      <sz val="11"/>
      <color theme="1"/>
      <name val="Montserrat"/>
    </font>
    <font>
      <b/>
      <sz val="12"/>
      <name val="Montserrat"/>
    </font>
    <font>
      <sz val="11"/>
      <color theme="1"/>
      <name val="Soberana Sans"/>
      <family val="3"/>
    </font>
    <font>
      <b/>
      <sz val="13"/>
      <color theme="0"/>
      <name val="Montserrat"/>
    </font>
    <font>
      <b/>
      <sz val="13"/>
      <color indexed="23"/>
      <name val="Montserrat"/>
    </font>
    <font>
      <b/>
      <sz val="13"/>
      <color theme="1"/>
      <name val="Montserrat"/>
    </font>
    <font>
      <sz val="11"/>
      <color theme="1"/>
      <name val="Adobe Caslon Pro"/>
      <family val="1"/>
    </font>
    <font>
      <sz val="12"/>
      <name val="Montserrat"/>
    </font>
  </fonts>
  <fills count="4">
    <fill>
      <patternFill patternType="none"/>
    </fill>
    <fill>
      <patternFill patternType="gray125"/>
    </fill>
    <fill>
      <patternFill patternType="solid">
        <fgColor rgb="FFD4C19C"/>
        <bgColor indexed="64"/>
      </patternFill>
    </fill>
    <fill>
      <patternFill patternType="solid">
        <fgColor theme="0" tint="-4.9989318521683403E-2"/>
        <bgColor indexed="64"/>
      </patternFill>
    </fill>
  </fills>
  <borders count="7">
    <border>
      <left/>
      <right/>
      <top/>
      <bottom/>
      <diagonal/>
    </border>
    <border>
      <left/>
      <right/>
      <top style="medium">
        <color theme="0" tint="-0.499984740745262"/>
      </top>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thin">
        <color theme="0"/>
      </bottom>
      <diagonal/>
    </border>
    <border>
      <left/>
      <right/>
      <top/>
      <bottom style="medium">
        <color theme="1" tint="0.499984740745262"/>
      </bottom>
      <diagonal/>
    </border>
    <border>
      <left/>
      <right/>
      <top style="medium">
        <color theme="1" tint="0.499984740745262"/>
      </top>
      <bottom style="medium">
        <color theme="1" tint="0.499984740745262"/>
      </bottom>
      <diagonal/>
    </border>
  </borders>
  <cellStyleXfs count="8">
    <xf numFmtId="0" fontId="0" fillId="0" borderId="0"/>
    <xf numFmtId="43" fontId="1" fillId="0" borderId="0" applyFont="0" applyFill="0" applyBorder="0" applyAlignment="0" applyProtection="0"/>
    <xf numFmtId="0" fontId="2" fillId="0" borderId="0"/>
    <xf numFmtId="0" fontId="5" fillId="0" borderId="0"/>
    <xf numFmtId="0" fontId="15" fillId="0" borderId="0"/>
    <xf numFmtId="0" fontId="1" fillId="0" borderId="0"/>
    <xf numFmtId="43" fontId="1" fillId="0" borderId="0" applyFont="0" applyFill="0" applyBorder="0" applyAlignment="0" applyProtection="0"/>
    <xf numFmtId="0" fontId="1" fillId="0" borderId="0"/>
  </cellStyleXfs>
  <cellXfs count="76">
    <xf numFmtId="0" fontId="0" fillId="0" borderId="0" xfId="0"/>
    <xf numFmtId="0" fontId="3" fillId="0" borderId="0" xfId="2" applyFont="1" applyAlignment="1">
      <alignment horizontal="left" vertical="top" wrapText="1"/>
    </xf>
    <xf numFmtId="0" fontId="4" fillId="0" borderId="0" xfId="0" applyFont="1"/>
    <xf numFmtId="0" fontId="6" fillId="0" borderId="0" xfId="3" applyFont="1" applyAlignment="1">
      <alignment vertical="top"/>
    </xf>
    <xf numFmtId="0" fontId="7" fillId="0" borderId="0" xfId="0" applyFont="1"/>
    <xf numFmtId="0" fontId="6" fillId="0" borderId="1" xfId="3" applyFont="1" applyBorder="1" applyAlignment="1">
      <alignment vertical="top"/>
    </xf>
    <xf numFmtId="0" fontId="7" fillId="0" borderId="1" xfId="0" applyFont="1" applyBorder="1"/>
    <xf numFmtId="0" fontId="8" fillId="0" borderId="0" xfId="0" applyFont="1"/>
    <xf numFmtId="0" fontId="9" fillId="2" borderId="0" xfId="0" applyFont="1" applyFill="1" applyAlignment="1">
      <alignment horizontal="center" vertical="center"/>
    </xf>
    <xf numFmtId="0" fontId="9" fillId="2" borderId="0" xfId="3" applyFont="1" applyFill="1" applyAlignment="1">
      <alignment horizontal="center" vertical="center"/>
    </xf>
    <xf numFmtId="0" fontId="7" fillId="0" borderId="2" xfId="0" applyFont="1" applyBorder="1" applyAlignment="1">
      <alignment horizontal="centerContinuous"/>
    </xf>
    <xf numFmtId="0" fontId="11" fillId="0" borderId="2" xfId="0" applyFont="1" applyBorder="1" applyAlignment="1">
      <alignment horizontal="center" vertical="top"/>
    </xf>
    <xf numFmtId="0" fontId="11" fillId="0" borderId="2" xfId="3" applyFont="1" applyBorder="1" applyAlignment="1">
      <alignment horizontal="center" vertical="top"/>
    </xf>
    <xf numFmtId="0" fontId="7" fillId="0" borderId="3" xfId="0" applyFont="1" applyBorder="1" applyAlignment="1">
      <alignment horizontal="centerContinuous"/>
    </xf>
    <xf numFmtId="0" fontId="11" fillId="0" borderId="3" xfId="0" applyFont="1" applyBorder="1" applyAlignment="1">
      <alignment horizontal="center" vertical="top"/>
    </xf>
    <xf numFmtId="0" fontId="11" fillId="0" borderId="3" xfId="3" applyFont="1" applyBorder="1" applyAlignment="1">
      <alignment horizontal="center" vertical="top"/>
    </xf>
    <xf numFmtId="0" fontId="12" fillId="3" borderId="0" xfId="0" applyFont="1" applyFill="1" applyAlignment="1">
      <alignment horizontal="left"/>
    </xf>
    <xf numFmtId="164" fontId="12" fillId="3" borderId="0" xfId="0" applyNumberFormat="1" applyFont="1" applyFill="1"/>
    <xf numFmtId="0" fontId="7" fillId="3" borderId="0" xfId="0" applyFont="1" applyFill="1" applyAlignment="1">
      <alignment horizontal="left"/>
    </xf>
    <xf numFmtId="164" fontId="7" fillId="3" borderId="0" xfId="0" applyNumberFormat="1" applyFont="1" applyFill="1"/>
    <xf numFmtId="0" fontId="7" fillId="3" borderId="2" xfId="0" applyFont="1" applyFill="1" applyBorder="1"/>
    <xf numFmtId="0" fontId="14" fillId="0" borderId="0" xfId="0" applyFont="1"/>
    <xf numFmtId="43" fontId="4" fillId="0" borderId="0" xfId="1" applyFont="1"/>
    <xf numFmtId="0" fontId="9" fillId="2" borderId="0" xfId="0" applyFont="1" applyFill="1" applyAlignment="1">
      <alignment horizontal="center" vertical="center" wrapText="1"/>
    </xf>
    <xf numFmtId="0" fontId="13" fillId="0" borderId="0" xfId="3" applyFont="1" applyAlignment="1">
      <alignment vertical="center"/>
    </xf>
    <xf numFmtId="43" fontId="7" fillId="0" borderId="0" xfId="1" applyFont="1"/>
    <xf numFmtId="0" fontId="16" fillId="0" borderId="0" xfId="5" applyFont="1"/>
    <xf numFmtId="0" fontId="19" fillId="0" borderId="0" xfId="5" applyFont="1"/>
    <xf numFmtId="0" fontId="16" fillId="0" borderId="1" xfId="5" applyFont="1" applyBorder="1" applyAlignment="1">
      <alignment horizontal="left"/>
    </xf>
    <xf numFmtId="0" fontId="16" fillId="0" borderId="1" xfId="5" applyFont="1" applyBorder="1"/>
    <xf numFmtId="0" fontId="9" fillId="2" borderId="0" xfId="5" applyFont="1" applyFill="1" applyAlignment="1">
      <alignment horizontal="center" vertical="center"/>
    </xf>
    <xf numFmtId="0" fontId="9" fillId="2" borderId="0" xfId="5" applyFont="1" applyFill="1" applyAlignment="1">
      <alignment horizontal="center" vertical="center" wrapText="1"/>
    </xf>
    <xf numFmtId="2" fontId="19" fillId="0" borderId="0" xfId="5" applyNumberFormat="1" applyFont="1"/>
    <xf numFmtId="0" fontId="7" fillId="0" borderId="5" xfId="5" applyFont="1" applyBorder="1" applyAlignment="1">
      <alignment horizontal="centerContinuous" vertical="top"/>
    </xf>
    <xf numFmtId="0" fontId="7" fillId="0" borderId="5" xfId="5" applyFont="1" applyBorder="1" applyAlignment="1">
      <alignment horizontal="center" vertical="top" wrapText="1"/>
    </xf>
    <xf numFmtId="0" fontId="7" fillId="0" borderId="2" xfId="5" applyFont="1" applyBorder="1" applyAlignment="1">
      <alignment horizontal="centerContinuous" vertical="top"/>
    </xf>
    <xf numFmtId="0" fontId="7" fillId="0" borderId="2" xfId="5" applyFont="1" applyBorder="1" applyAlignment="1">
      <alignment horizontal="center" vertical="top" wrapText="1"/>
    </xf>
    <xf numFmtId="0" fontId="12" fillId="3" borderId="0" xfId="5" applyFont="1" applyFill="1" applyAlignment="1">
      <alignment horizontal="left"/>
    </xf>
    <xf numFmtId="164" fontId="12" fillId="3" borderId="0" xfId="5" applyNumberFormat="1" applyFont="1" applyFill="1"/>
    <xf numFmtId="4" fontId="19" fillId="0" borderId="0" xfId="5" applyNumberFormat="1" applyFont="1"/>
    <xf numFmtId="164" fontId="19" fillId="0" borderId="0" xfId="5" applyNumberFormat="1" applyFont="1"/>
    <xf numFmtId="43" fontId="19" fillId="0" borderId="0" xfId="6" applyFont="1"/>
    <xf numFmtId="43" fontId="19" fillId="0" borderId="0" xfId="5" applyNumberFormat="1" applyFont="1"/>
    <xf numFmtId="0" fontId="7" fillId="0" borderId="2" xfId="5" applyFont="1" applyBorder="1"/>
    <xf numFmtId="0" fontId="11" fillId="0" borderId="0" xfId="0" applyFont="1"/>
    <xf numFmtId="0" fontId="20" fillId="2" borderId="0" xfId="0" applyFont="1" applyFill="1" applyAlignment="1">
      <alignment horizontal="center" vertical="center" wrapText="1"/>
    </xf>
    <xf numFmtId="0" fontId="21" fillId="0" borderId="0" xfId="0" applyFont="1" applyAlignment="1">
      <alignment horizontal="left" vertical="center" wrapText="1"/>
    </xf>
    <xf numFmtId="0" fontId="22" fillId="0" borderId="0" xfId="0" applyFont="1" applyAlignment="1">
      <alignment wrapText="1"/>
    </xf>
    <xf numFmtId="0" fontId="20" fillId="2" borderId="0" xfId="0" applyFont="1" applyFill="1" applyAlignment="1">
      <alignment horizontal="center" vertical="center" wrapText="1"/>
    </xf>
    <xf numFmtId="0" fontId="21" fillId="0" borderId="0" xfId="0" applyFont="1" applyAlignment="1">
      <alignment horizontal="left" vertical="center" wrapText="1"/>
    </xf>
    <xf numFmtId="0" fontId="20" fillId="2" borderId="0" xfId="0" applyFont="1" applyFill="1" applyAlignment="1">
      <alignment horizontal="center" vertical="center" wrapText="1"/>
    </xf>
    <xf numFmtId="0" fontId="21" fillId="0" borderId="0" xfId="0" applyFont="1" applyAlignment="1">
      <alignment horizontal="left" vertical="center" wrapText="1"/>
    </xf>
    <xf numFmtId="0" fontId="22" fillId="0" borderId="0" xfId="0" applyFont="1" applyBorder="1" applyAlignment="1">
      <alignment horizontal="left" wrapText="1"/>
    </xf>
    <xf numFmtId="0" fontId="13" fillId="0" borderId="0" xfId="3" applyFont="1" applyAlignment="1">
      <alignment horizontal="left" vertical="center" wrapText="1"/>
    </xf>
    <xf numFmtId="0" fontId="0" fillId="0" borderId="0" xfId="0" applyAlignment="1">
      <alignment vertical="center"/>
    </xf>
    <xf numFmtId="0" fontId="9" fillId="2" borderId="0" xfId="0" applyFont="1" applyFill="1" applyAlignment="1">
      <alignment horizontal="center" vertical="center" wrapText="1"/>
    </xf>
    <xf numFmtId="0" fontId="9" fillId="2" borderId="4" xfId="0" applyFont="1" applyFill="1" applyBorder="1" applyAlignment="1">
      <alignment horizontal="center" vertical="center" wrapText="1"/>
    </xf>
    <xf numFmtId="0" fontId="18" fillId="0" borderId="0" xfId="2" applyFont="1" applyAlignment="1">
      <alignment horizontal="left" vertical="top" wrapText="1"/>
    </xf>
    <xf numFmtId="0" fontId="17" fillId="0" borderId="0" xfId="0" applyFont="1"/>
    <xf numFmtId="0" fontId="22" fillId="0" borderId="0" xfId="0" applyFont="1" applyAlignment="1">
      <alignment horizontal="left" wrapText="1"/>
    </xf>
    <xf numFmtId="0" fontId="23" fillId="0" borderId="0" xfId="7" applyFont="1"/>
    <xf numFmtId="0" fontId="9" fillId="2" borderId="0" xfId="7" applyFont="1" applyFill="1" applyAlignment="1">
      <alignment horizontal="center" vertical="center"/>
    </xf>
    <xf numFmtId="0" fontId="9" fillId="2" borderId="0" xfId="7" applyFont="1" applyFill="1" applyAlignment="1">
      <alignment horizontal="center" vertical="center" wrapText="1"/>
    </xf>
    <xf numFmtId="0" fontId="7" fillId="0" borderId="5" xfId="7" applyFont="1" applyBorder="1" applyAlignment="1">
      <alignment horizontal="centerContinuous" vertical="top"/>
    </xf>
    <xf numFmtId="0" fontId="7" fillId="0" borderId="5" xfId="7" applyFont="1" applyBorder="1" applyAlignment="1">
      <alignment horizontal="center" vertical="top" wrapText="1"/>
    </xf>
    <xf numFmtId="0" fontId="7" fillId="0" borderId="6" xfId="7" applyFont="1" applyBorder="1" applyAlignment="1">
      <alignment horizontal="centerContinuous" vertical="top"/>
    </xf>
    <xf numFmtId="0" fontId="7" fillId="0" borderId="6" xfId="7" applyFont="1" applyBorder="1" applyAlignment="1">
      <alignment horizontal="center" vertical="top" wrapText="1"/>
    </xf>
    <xf numFmtId="0" fontId="12" fillId="3" borderId="0" xfId="7" applyFont="1" applyFill="1" applyAlignment="1">
      <alignment horizontal="left"/>
    </xf>
    <xf numFmtId="0" fontId="11" fillId="3" borderId="0" xfId="7" applyFont="1" applyFill="1" applyAlignment="1">
      <alignment horizontal="left" vertical="center" wrapText="1" indent="2"/>
    </xf>
    <xf numFmtId="0" fontId="7" fillId="3" borderId="5" xfId="7" applyFont="1" applyFill="1" applyBorder="1"/>
    <xf numFmtId="0" fontId="13" fillId="0" borderId="0" xfId="3" applyFont="1" applyAlignment="1">
      <alignment vertical="top"/>
    </xf>
    <xf numFmtId="0" fontId="16" fillId="0" borderId="0" xfId="7" applyFont="1"/>
    <xf numFmtId="0" fontId="18" fillId="0" borderId="0" xfId="3" applyFont="1" applyAlignment="1">
      <alignment vertical="top"/>
    </xf>
    <xf numFmtId="0" fontId="24" fillId="0" borderId="0" xfId="3" applyFont="1" applyAlignment="1">
      <alignment vertical="top"/>
    </xf>
    <xf numFmtId="166" fontId="12" fillId="3" borderId="0" xfId="7" applyNumberFormat="1" applyFont="1" applyFill="1" applyAlignment="1">
      <alignment vertical="center"/>
    </xf>
    <xf numFmtId="166" fontId="7" fillId="3" borderId="0" xfId="7" applyNumberFormat="1" applyFont="1" applyFill="1" applyAlignment="1">
      <alignment vertical="center"/>
    </xf>
  </cellXfs>
  <cellStyles count="8">
    <cellStyle name="Millares" xfId="1" builtinId="3"/>
    <cellStyle name="Millares 2" xfId="6"/>
    <cellStyle name="Normal" xfId="0" builtinId="0"/>
    <cellStyle name="Normal 2 2" xfId="3"/>
    <cellStyle name="Normal 2 2 2" xfId="4"/>
    <cellStyle name="Normal 3" xfId="5"/>
    <cellStyle name="Normal 3 2" xfId="2"/>
    <cellStyle name="Normal 4" xfId="7"/>
  </cellStyles>
  <dxfs count="0"/>
  <tableStyles count="0" defaultTableStyle="TableStyleMedium2" defaultPivotStyle="PivotStyleLight16"/>
  <colors>
    <mruColors>
      <color rgb="FFD4C19C"/>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sheetPr>
  <dimension ref="A1:K45"/>
  <sheetViews>
    <sheetView showGridLines="0" zoomScaleNormal="100" workbookViewId="0">
      <selection activeCell="O21" sqref="O21"/>
    </sheetView>
  </sheetViews>
  <sheetFormatPr baseColWidth="10" defaultColWidth="11.42578125" defaultRowHeight="17.25" x14ac:dyDescent="0.5"/>
  <cols>
    <col min="1" max="1" width="51.28515625" style="2" customWidth="1"/>
    <col min="2" max="3" width="15.7109375" style="2" customWidth="1"/>
    <col min="4" max="4" width="13.42578125" style="2" customWidth="1"/>
    <col min="5" max="5" width="15.7109375" style="2" customWidth="1"/>
    <col min="6" max="6" width="17.7109375" style="2" customWidth="1"/>
    <col min="7" max="8" width="15.7109375" style="2" customWidth="1"/>
    <col min="9" max="9" width="10.28515625" style="2" customWidth="1"/>
    <col min="10" max="10" width="11.42578125" style="2"/>
    <col min="11" max="11" width="12.7109375" style="2" bestFit="1" customWidth="1"/>
    <col min="12" max="16384" width="11.42578125" style="2"/>
  </cols>
  <sheetData>
    <row r="1" spans="1:11" s="44" customFormat="1" ht="48.75" customHeight="1" x14ac:dyDescent="0.3">
      <c r="A1" s="50" t="s">
        <v>52</v>
      </c>
      <c r="B1" s="50"/>
      <c r="C1" s="51" t="s">
        <v>53</v>
      </c>
      <c r="D1" s="51"/>
      <c r="E1" s="51"/>
      <c r="F1" s="51"/>
      <c r="G1" s="51"/>
    </row>
    <row r="2" spans="1:11" s="44" customFormat="1" ht="32.25" customHeight="1" x14ac:dyDescent="0.4">
      <c r="A2" s="52" t="s">
        <v>54</v>
      </c>
      <c r="B2" s="52"/>
      <c r="C2" s="52"/>
      <c r="D2" s="52"/>
      <c r="E2" s="52"/>
      <c r="F2" s="52"/>
      <c r="G2" s="52"/>
    </row>
    <row r="3" spans="1:11" ht="18.75" x14ac:dyDescent="0.5">
      <c r="A3" s="1" t="s">
        <v>26</v>
      </c>
      <c r="B3" s="1"/>
      <c r="C3" s="1"/>
      <c r="D3" s="1"/>
    </row>
    <row r="4" spans="1:11" ht="18" x14ac:dyDescent="0.5">
      <c r="A4" s="3" t="s">
        <v>46</v>
      </c>
      <c r="B4" s="4"/>
      <c r="C4" s="4"/>
      <c r="D4" s="4"/>
      <c r="E4" s="4"/>
      <c r="F4" s="4"/>
      <c r="G4" s="4"/>
      <c r="H4" s="4"/>
      <c r="I4" s="4"/>
    </row>
    <row r="5" spans="1:11" ht="18.75" thickBot="1" x14ac:dyDescent="0.55000000000000004">
      <c r="A5" s="3" t="s">
        <v>28</v>
      </c>
      <c r="B5" s="4"/>
      <c r="C5" s="4"/>
      <c r="D5" s="4"/>
      <c r="E5" s="4"/>
      <c r="F5" s="4"/>
      <c r="G5" s="4"/>
      <c r="H5" s="25"/>
      <c r="I5" s="4"/>
      <c r="K5" s="22"/>
    </row>
    <row r="6" spans="1:11" s="7" customFormat="1" ht="4.5" customHeight="1" x14ac:dyDescent="0.3">
      <c r="A6" s="5"/>
      <c r="B6" s="6"/>
      <c r="C6" s="6"/>
      <c r="D6" s="6"/>
      <c r="E6" s="6"/>
      <c r="F6" s="6"/>
      <c r="G6" s="6"/>
      <c r="H6" s="6"/>
      <c r="I6" s="6"/>
    </row>
    <row r="7" spans="1:11" s="7" customFormat="1" ht="15" x14ac:dyDescent="0.2">
      <c r="A7" s="8"/>
      <c r="B7" s="55" t="s">
        <v>29</v>
      </c>
      <c r="C7" s="55" t="s">
        <v>30</v>
      </c>
      <c r="D7" s="55" t="s">
        <v>55</v>
      </c>
      <c r="E7" s="55" t="s">
        <v>31</v>
      </c>
      <c r="F7" s="55" t="s">
        <v>32</v>
      </c>
      <c r="G7" s="56" t="s">
        <v>33</v>
      </c>
      <c r="H7" s="56"/>
      <c r="I7" s="56"/>
    </row>
    <row r="8" spans="1:11" s="7" customFormat="1" ht="45" x14ac:dyDescent="0.2">
      <c r="A8" s="8" t="s">
        <v>34</v>
      </c>
      <c r="B8" s="55"/>
      <c r="C8" s="55"/>
      <c r="D8" s="55"/>
      <c r="E8" s="55"/>
      <c r="F8" s="55"/>
      <c r="G8" s="23" t="s">
        <v>46</v>
      </c>
      <c r="H8" s="23" t="s">
        <v>47</v>
      </c>
      <c r="I8" s="23" t="s">
        <v>48</v>
      </c>
    </row>
    <row r="9" spans="1:11" s="7" customFormat="1" ht="15" x14ac:dyDescent="0.2">
      <c r="A9" s="8"/>
      <c r="B9" s="8" t="s">
        <v>35</v>
      </c>
      <c r="C9" s="8" t="s">
        <v>36</v>
      </c>
      <c r="D9" s="8" t="s">
        <v>37</v>
      </c>
      <c r="E9" s="8" t="s">
        <v>38</v>
      </c>
      <c r="F9" s="8" t="s">
        <v>56</v>
      </c>
      <c r="G9" s="9" t="s">
        <v>57</v>
      </c>
      <c r="H9" s="9" t="s">
        <v>58</v>
      </c>
      <c r="I9" s="9" t="s">
        <v>45</v>
      </c>
    </row>
    <row r="10" spans="1:11" s="7" customFormat="1" ht="4.5" customHeight="1" thickBot="1" x14ac:dyDescent="0.35">
      <c r="A10" s="10"/>
      <c r="B10" s="11"/>
      <c r="C10" s="11"/>
      <c r="D10" s="11"/>
      <c r="E10" s="11"/>
      <c r="F10" s="11"/>
      <c r="G10" s="12"/>
      <c r="H10" s="12"/>
      <c r="I10" s="12"/>
    </row>
    <row r="11" spans="1:11" s="7" customFormat="1" ht="4.5" customHeight="1" thickBot="1" x14ac:dyDescent="0.35">
      <c r="A11" s="13"/>
      <c r="B11" s="14"/>
      <c r="C11" s="14"/>
      <c r="D11" s="14"/>
      <c r="E11" s="14"/>
      <c r="F11" s="14"/>
      <c r="G11" s="15"/>
      <c r="H11" s="15"/>
      <c r="I11" s="15"/>
    </row>
    <row r="12" spans="1:11" ht="18" x14ac:dyDescent="0.5">
      <c r="A12" s="16" t="s">
        <v>39</v>
      </c>
      <c r="B12" s="17">
        <f>SUM(B13:B38)</f>
        <v>1326264.3014898102</v>
      </c>
      <c r="C12" s="17">
        <f t="shared" ref="C12:E12" si="0">SUM(C13:C38)</f>
        <v>1282938.1880530312</v>
      </c>
      <c r="D12" s="17">
        <f t="shared" si="0"/>
        <v>37370.487347860006</v>
      </c>
      <c r="E12" s="17">
        <f t="shared" si="0"/>
        <v>2381.1328920100004</v>
      </c>
      <c r="F12" s="17">
        <f>+C12+D12+E12</f>
        <v>1322689.8082929014</v>
      </c>
      <c r="G12" s="17">
        <f>+B12-F12</f>
        <v>3574.4931969088502</v>
      </c>
      <c r="H12" s="17">
        <f t="shared" ref="H12" si="1">SUM(H13:H38)</f>
        <v>498.25176236999988</v>
      </c>
      <c r="I12" s="17">
        <f>SUM(I13:I38)</f>
        <v>3076.2414345399998</v>
      </c>
    </row>
    <row r="13" spans="1:11" ht="18" x14ac:dyDescent="0.5">
      <c r="A13" s="18" t="s">
        <v>0</v>
      </c>
      <c r="B13" s="19">
        <v>332.66626582999987</v>
      </c>
      <c r="C13" s="19">
        <v>246.66724327999992</v>
      </c>
      <c r="D13" s="19">
        <v>35.448893009999985</v>
      </c>
      <c r="E13" s="19">
        <v>0</v>
      </c>
      <c r="F13" s="19">
        <v>282.11613629000004</v>
      </c>
      <c r="G13" s="19">
        <v>50.550129539999979</v>
      </c>
      <c r="H13" s="19">
        <v>2.2628968999999999</v>
      </c>
      <c r="I13" s="19">
        <f>+G13-H13</f>
        <v>48.287232639999978</v>
      </c>
    </row>
    <row r="14" spans="1:11" ht="18" x14ac:dyDescent="0.5">
      <c r="A14" s="18" t="s">
        <v>1</v>
      </c>
      <c r="B14" s="19">
        <v>9588.916805679999</v>
      </c>
      <c r="C14" s="19">
        <v>8269.8814064799953</v>
      </c>
      <c r="D14" s="19">
        <v>1238.24064133</v>
      </c>
      <c r="E14" s="19">
        <v>552.58191658000032</v>
      </c>
      <c r="F14" s="19">
        <v>10060.703964390012</v>
      </c>
      <c r="G14" s="19">
        <v>-471.7871587100002</v>
      </c>
      <c r="H14" s="19">
        <v>0</v>
      </c>
      <c r="I14" s="19">
        <f t="shared" ref="I14:I38" si="2">+G14-H14</f>
        <v>-471.7871587100002</v>
      </c>
    </row>
    <row r="15" spans="1:11" ht="18" x14ac:dyDescent="0.5">
      <c r="A15" s="18" t="s">
        <v>2</v>
      </c>
      <c r="B15" s="19">
        <v>7023.6524961199966</v>
      </c>
      <c r="C15" s="19">
        <v>6146.7370204599893</v>
      </c>
      <c r="D15" s="19">
        <v>772.32824898000058</v>
      </c>
      <c r="E15" s="19">
        <v>361.29999999999995</v>
      </c>
      <c r="F15" s="19">
        <v>7280.365269439998</v>
      </c>
      <c r="G15" s="19">
        <v>-256.71277332</v>
      </c>
      <c r="H15" s="19">
        <v>0</v>
      </c>
      <c r="I15" s="19">
        <f t="shared" si="2"/>
        <v>-256.71277332</v>
      </c>
    </row>
    <row r="16" spans="1:11" ht="18" x14ac:dyDescent="0.5">
      <c r="A16" s="18" t="s">
        <v>3</v>
      </c>
      <c r="B16" s="19">
        <v>20456.080725590007</v>
      </c>
      <c r="C16" s="19">
        <v>18658.029302079991</v>
      </c>
      <c r="D16" s="19">
        <v>1601.5524280400004</v>
      </c>
      <c r="E16" s="19">
        <v>537</v>
      </c>
      <c r="F16" s="19">
        <v>20796.581730120011</v>
      </c>
      <c r="G16" s="19">
        <v>-340.50100453000005</v>
      </c>
      <c r="H16" s="19">
        <v>0</v>
      </c>
      <c r="I16" s="19">
        <f t="shared" si="2"/>
        <v>-340.50100453000005</v>
      </c>
    </row>
    <row r="17" spans="1:9" ht="18" x14ac:dyDescent="0.5">
      <c r="A17" s="18" t="s">
        <v>4</v>
      </c>
      <c r="B17" s="19">
        <v>88630.346759070017</v>
      </c>
      <c r="C17" s="19">
        <v>82948.762392229983</v>
      </c>
      <c r="D17" s="19">
        <v>5424.40101959</v>
      </c>
      <c r="E17" s="19">
        <v>0</v>
      </c>
      <c r="F17" s="19">
        <v>88373.163411820002</v>
      </c>
      <c r="G17" s="19">
        <v>257.18334725000005</v>
      </c>
      <c r="H17" s="19">
        <v>74.538270609999998</v>
      </c>
      <c r="I17" s="19">
        <f t="shared" si="2"/>
        <v>182.64507664000007</v>
      </c>
    </row>
    <row r="18" spans="1:9" ht="18" x14ac:dyDescent="0.5">
      <c r="A18" s="18" t="s">
        <v>5</v>
      </c>
      <c r="B18" s="19">
        <v>54395.031731879979</v>
      </c>
      <c r="C18" s="19">
        <v>53176.350644239996</v>
      </c>
      <c r="D18" s="19">
        <v>372.60169236000002</v>
      </c>
      <c r="E18" s="19">
        <v>0</v>
      </c>
      <c r="F18" s="19">
        <v>53548.95233659997</v>
      </c>
      <c r="G18" s="19">
        <v>846.07939527999997</v>
      </c>
      <c r="H18" s="19">
        <v>16.880695460000002</v>
      </c>
      <c r="I18" s="19">
        <f t="shared" si="2"/>
        <v>829.19869982</v>
      </c>
    </row>
    <row r="19" spans="1:9" ht="18" x14ac:dyDescent="0.5">
      <c r="A19" s="18" t="s">
        <v>6</v>
      </c>
      <c r="B19" s="19">
        <v>44201.760025530057</v>
      </c>
      <c r="C19" s="19">
        <v>42466.902495090049</v>
      </c>
      <c r="D19" s="19">
        <v>1719.4054381200003</v>
      </c>
      <c r="E19" s="19">
        <v>0</v>
      </c>
      <c r="F19" s="19">
        <v>44186.307933210053</v>
      </c>
      <c r="G19" s="19">
        <v>15.45209232</v>
      </c>
      <c r="H19" s="19">
        <v>3.7673150000000002E-2</v>
      </c>
      <c r="I19" s="19">
        <f t="shared" si="2"/>
        <v>15.41441917</v>
      </c>
    </row>
    <row r="20" spans="1:9" ht="18" x14ac:dyDescent="0.5">
      <c r="A20" s="18" t="s">
        <v>7</v>
      </c>
      <c r="B20" s="19">
        <v>1623.2823097899957</v>
      </c>
      <c r="C20" s="19">
        <v>1590.9949379500013</v>
      </c>
      <c r="D20" s="19">
        <v>31.254719250000043</v>
      </c>
      <c r="E20" s="19">
        <v>0</v>
      </c>
      <c r="F20" s="19">
        <v>1622.2496571999955</v>
      </c>
      <c r="G20" s="19">
        <v>1.0326525900000001</v>
      </c>
      <c r="H20" s="19">
        <v>0.52076807000000003</v>
      </c>
      <c r="I20" s="19">
        <f t="shared" si="2"/>
        <v>0.51188452000000007</v>
      </c>
    </row>
    <row r="21" spans="1:9" ht="18" x14ac:dyDescent="0.5">
      <c r="A21" s="18" t="s">
        <v>8</v>
      </c>
      <c r="B21" s="19">
        <v>246451.39719482081</v>
      </c>
      <c r="C21" s="19">
        <v>242159.09795060076</v>
      </c>
      <c r="D21" s="19">
        <v>3524.4482807400009</v>
      </c>
      <c r="E21" s="19">
        <v>0</v>
      </c>
      <c r="F21" s="19">
        <v>245683.54623134082</v>
      </c>
      <c r="G21" s="19">
        <v>767.85096347999922</v>
      </c>
      <c r="H21" s="19">
        <v>10.67957401</v>
      </c>
      <c r="I21" s="19">
        <f t="shared" si="2"/>
        <v>757.17138946999921</v>
      </c>
    </row>
    <row r="22" spans="1:9" ht="18" x14ac:dyDescent="0.5">
      <c r="A22" s="18" t="s">
        <v>9</v>
      </c>
      <c r="B22" s="19">
        <v>28094.508517619983</v>
      </c>
      <c r="C22" s="19">
        <v>27701.984610850002</v>
      </c>
      <c r="D22" s="19">
        <v>291.30035131000022</v>
      </c>
      <c r="E22" s="19">
        <v>499.68154503000011</v>
      </c>
      <c r="F22" s="19">
        <v>28492.966507189994</v>
      </c>
      <c r="G22" s="19">
        <v>-398.45798956999977</v>
      </c>
      <c r="H22" s="19">
        <v>0</v>
      </c>
      <c r="I22" s="19">
        <f t="shared" si="2"/>
        <v>-398.45798956999977</v>
      </c>
    </row>
    <row r="23" spans="1:9" ht="18" x14ac:dyDescent="0.5">
      <c r="A23" s="18" t="s">
        <v>10</v>
      </c>
      <c r="B23" s="19">
        <v>40587.299387029998</v>
      </c>
      <c r="C23" s="19">
        <v>35224.13200474999</v>
      </c>
      <c r="D23" s="19">
        <v>4673.2996435000023</v>
      </c>
      <c r="E23" s="19">
        <v>0</v>
      </c>
      <c r="F23" s="19">
        <v>39897.431648249985</v>
      </c>
      <c r="G23" s="19">
        <v>689.86773877999985</v>
      </c>
      <c r="H23" s="19">
        <v>97.737174909999993</v>
      </c>
      <c r="I23" s="19">
        <f t="shared" si="2"/>
        <v>592.13056386999983</v>
      </c>
    </row>
    <row r="24" spans="1:9" ht="18" x14ac:dyDescent="0.5">
      <c r="A24" s="18" t="s">
        <v>11</v>
      </c>
      <c r="B24" s="19">
        <v>19666.574036830047</v>
      </c>
      <c r="C24" s="19">
        <v>19563.663163270016</v>
      </c>
      <c r="D24" s="19">
        <v>97.850506520000053</v>
      </c>
      <c r="E24" s="19">
        <v>0</v>
      </c>
      <c r="F24" s="19">
        <v>19661.513669790038</v>
      </c>
      <c r="G24" s="19">
        <v>5.0603670399999992</v>
      </c>
      <c r="H24" s="19">
        <v>0.20468729000000002</v>
      </c>
      <c r="I24" s="19">
        <f t="shared" si="2"/>
        <v>4.8556797499999993</v>
      </c>
    </row>
    <row r="25" spans="1:9" ht="18" x14ac:dyDescent="0.5">
      <c r="A25" s="18" t="s">
        <v>12</v>
      </c>
      <c r="B25" s="19">
        <v>11394.33218979</v>
      </c>
      <c r="C25" s="19">
        <v>10366.904088649995</v>
      </c>
      <c r="D25" s="19">
        <v>1005.3776240599996</v>
      </c>
      <c r="E25" s="19">
        <v>0</v>
      </c>
      <c r="F25" s="19">
        <v>11372.281712710002</v>
      </c>
      <c r="G25" s="19">
        <v>22.050477080000007</v>
      </c>
      <c r="H25" s="19">
        <v>15.352763830000001</v>
      </c>
      <c r="I25" s="19">
        <f t="shared" si="2"/>
        <v>6.6977132500000067</v>
      </c>
    </row>
    <row r="26" spans="1:9" ht="18" x14ac:dyDescent="0.5">
      <c r="A26" s="18" t="s">
        <v>13</v>
      </c>
      <c r="B26" s="19">
        <v>40130.460985209829</v>
      </c>
      <c r="C26" s="19">
        <v>36528.844746879957</v>
      </c>
      <c r="D26" s="19">
        <v>3329.9974676000024</v>
      </c>
      <c r="E26" s="19">
        <v>0</v>
      </c>
      <c r="F26" s="19">
        <v>39858.842214479911</v>
      </c>
      <c r="G26" s="19">
        <v>271.61877073000005</v>
      </c>
      <c r="H26" s="19">
        <v>6.3897060000000003</v>
      </c>
      <c r="I26" s="19">
        <f t="shared" si="2"/>
        <v>265.22906473000006</v>
      </c>
    </row>
    <row r="27" spans="1:9" ht="18" x14ac:dyDescent="0.5">
      <c r="A27" s="18" t="s">
        <v>14</v>
      </c>
      <c r="B27" s="19">
        <v>160308.8585651301</v>
      </c>
      <c r="C27" s="19">
        <v>159511.92905132007</v>
      </c>
      <c r="D27" s="19">
        <v>26.322266629999984</v>
      </c>
      <c r="E27" s="19">
        <v>0</v>
      </c>
      <c r="F27" s="19">
        <v>159538.25131795011</v>
      </c>
      <c r="G27" s="19">
        <v>770.60724717999983</v>
      </c>
      <c r="H27" s="19">
        <v>1.4900626400000001</v>
      </c>
      <c r="I27" s="19">
        <f t="shared" si="2"/>
        <v>769.11718453999981</v>
      </c>
    </row>
    <row r="28" spans="1:9" ht="18" x14ac:dyDescent="0.5">
      <c r="A28" s="18" t="s">
        <v>15</v>
      </c>
      <c r="B28" s="19">
        <v>287776.22183055995</v>
      </c>
      <c r="C28" s="19">
        <v>287116.74029966048</v>
      </c>
      <c r="D28" s="19">
        <v>497.1686111300005</v>
      </c>
      <c r="E28" s="19">
        <v>0</v>
      </c>
      <c r="F28" s="19">
        <v>287613.9089107897</v>
      </c>
      <c r="G28" s="19">
        <v>162.31291977000015</v>
      </c>
      <c r="H28" s="19">
        <v>4.3359267700000004</v>
      </c>
      <c r="I28" s="19">
        <f t="shared" si="2"/>
        <v>157.97699300000016</v>
      </c>
    </row>
    <row r="29" spans="1:9" ht="18" x14ac:dyDescent="0.5">
      <c r="A29" s="18" t="s">
        <v>16</v>
      </c>
      <c r="B29" s="19">
        <v>113831.23704959983</v>
      </c>
      <c r="C29" s="19">
        <v>113334.30786717992</v>
      </c>
      <c r="D29" s="19">
        <v>386.95845659000008</v>
      </c>
      <c r="E29" s="19">
        <v>0</v>
      </c>
      <c r="F29" s="19">
        <v>113721.26632376987</v>
      </c>
      <c r="G29" s="19">
        <v>109.97072582999998</v>
      </c>
      <c r="H29" s="19">
        <v>76.00384794</v>
      </c>
      <c r="I29" s="19">
        <f t="shared" si="2"/>
        <v>33.966877889999978</v>
      </c>
    </row>
    <row r="30" spans="1:9" ht="18" x14ac:dyDescent="0.5">
      <c r="A30" s="18" t="s">
        <v>17</v>
      </c>
      <c r="B30" s="19">
        <v>1042.767638660001</v>
      </c>
      <c r="C30" s="19">
        <v>975.03011285000161</v>
      </c>
      <c r="D30" s="19">
        <v>67.614329749999996</v>
      </c>
      <c r="E30" s="19">
        <v>215.05238282999991</v>
      </c>
      <c r="F30" s="19">
        <v>1257.6968254300007</v>
      </c>
      <c r="G30" s="19">
        <v>-214.92918676999994</v>
      </c>
      <c r="H30" s="19">
        <v>0</v>
      </c>
      <c r="I30" s="19">
        <f t="shared" si="2"/>
        <v>-214.92918676999994</v>
      </c>
    </row>
    <row r="31" spans="1:9" ht="18" x14ac:dyDescent="0.5">
      <c r="A31" s="18" t="s">
        <v>18</v>
      </c>
      <c r="B31" s="19">
        <v>463.30023655000036</v>
      </c>
      <c r="C31" s="19">
        <v>457.43591438000061</v>
      </c>
      <c r="D31" s="19">
        <v>5.8413749700000031</v>
      </c>
      <c r="E31" s="19">
        <v>0</v>
      </c>
      <c r="F31" s="19">
        <v>463.27728935000039</v>
      </c>
      <c r="G31" s="19">
        <v>2.2947199999999997E-2</v>
      </c>
      <c r="H31" s="19">
        <v>2.2947199999999997E-2</v>
      </c>
      <c r="I31" s="19">
        <f t="shared" si="2"/>
        <v>0</v>
      </c>
    </row>
    <row r="32" spans="1:9" ht="18" x14ac:dyDescent="0.5">
      <c r="A32" s="18" t="s">
        <v>19</v>
      </c>
      <c r="B32" s="19">
        <v>33237.449589700002</v>
      </c>
      <c r="C32" s="19">
        <v>28676.875602569999</v>
      </c>
      <c r="D32" s="19">
        <v>3506.7495355200012</v>
      </c>
      <c r="E32" s="19">
        <v>215.51704757000002</v>
      </c>
      <c r="F32" s="19">
        <v>32399.142185660003</v>
      </c>
      <c r="G32" s="19">
        <v>838.30740404000039</v>
      </c>
      <c r="H32" s="19">
        <v>7.4290396699999999</v>
      </c>
      <c r="I32" s="19">
        <f t="shared" si="2"/>
        <v>830.87836437000044</v>
      </c>
    </row>
    <row r="33" spans="1:9" ht="18" x14ac:dyDescent="0.5">
      <c r="A33" s="18" t="s">
        <v>20</v>
      </c>
      <c r="B33" s="19">
        <v>77.350438600000004</v>
      </c>
      <c r="C33" s="19">
        <v>72.278876589999953</v>
      </c>
      <c r="D33" s="19">
        <v>4.8536510699999971</v>
      </c>
      <c r="E33" s="19">
        <v>0</v>
      </c>
      <c r="F33" s="19">
        <v>77.132527659999994</v>
      </c>
      <c r="G33" s="19">
        <v>0.21791094</v>
      </c>
      <c r="H33" s="19">
        <v>1.8184809999999999E-2</v>
      </c>
      <c r="I33" s="19">
        <f t="shared" si="2"/>
        <v>0.19972613</v>
      </c>
    </row>
    <row r="34" spans="1:9" ht="18" x14ac:dyDescent="0.5">
      <c r="A34" s="18" t="s">
        <v>21</v>
      </c>
      <c r="B34" s="19">
        <v>18799.333231900036</v>
      </c>
      <c r="C34" s="19">
        <v>18507.335561709984</v>
      </c>
      <c r="D34" s="19">
        <v>110.10202841999998</v>
      </c>
      <c r="E34" s="19">
        <v>0</v>
      </c>
      <c r="F34" s="19">
        <v>18617.437590129986</v>
      </c>
      <c r="G34" s="19">
        <v>181.89564177000017</v>
      </c>
      <c r="H34" s="19">
        <v>102.19898000000001</v>
      </c>
      <c r="I34" s="19">
        <f t="shared" si="2"/>
        <v>79.696661770000162</v>
      </c>
    </row>
    <row r="35" spans="1:9" ht="18" x14ac:dyDescent="0.5">
      <c r="A35" s="18" t="s">
        <v>22</v>
      </c>
      <c r="B35" s="19">
        <v>192.22360781000006</v>
      </c>
      <c r="C35" s="19">
        <v>184.94854762999989</v>
      </c>
      <c r="D35" s="19">
        <v>7.2700205300000036</v>
      </c>
      <c r="E35" s="19">
        <v>0</v>
      </c>
      <c r="F35" s="19">
        <v>192.21856816000007</v>
      </c>
      <c r="G35" s="19">
        <v>5.0396499999999997E-3</v>
      </c>
      <c r="H35" s="19">
        <v>0</v>
      </c>
      <c r="I35" s="19">
        <f t="shared" si="2"/>
        <v>5.0396499999999997E-3</v>
      </c>
    </row>
    <row r="36" spans="1:9" ht="18" x14ac:dyDescent="0.5">
      <c r="A36" s="18" t="s">
        <v>23</v>
      </c>
      <c r="B36" s="19">
        <v>256.94069347999988</v>
      </c>
      <c r="C36" s="19">
        <v>245.82616524000002</v>
      </c>
      <c r="D36" s="19">
        <v>1.4002395500000002</v>
      </c>
      <c r="E36" s="19">
        <v>0</v>
      </c>
      <c r="F36" s="19">
        <v>247.22640478999986</v>
      </c>
      <c r="G36" s="19">
        <v>9.7142886900000001</v>
      </c>
      <c r="H36" s="19">
        <v>0</v>
      </c>
      <c r="I36" s="19">
        <f t="shared" si="2"/>
        <v>9.7142886900000001</v>
      </c>
    </row>
    <row r="37" spans="1:9" ht="18" x14ac:dyDescent="0.5">
      <c r="A37" s="18" t="s">
        <v>24</v>
      </c>
      <c r="B37" s="19">
        <v>90535.814583659914</v>
      </c>
      <c r="C37" s="19">
        <v>81772.327390049802</v>
      </c>
      <c r="D37" s="19">
        <v>8572.7917507499988</v>
      </c>
      <c r="E37" s="19">
        <v>0</v>
      </c>
      <c r="F37" s="19">
        <v>90345.119140799856</v>
      </c>
      <c r="G37" s="19">
        <v>190.69544286000001</v>
      </c>
      <c r="H37" s="19">
        <v>82.148419169999983</v>
      </c>
      <c r="I37" s="19">
        <f t="shared" si="2"/>
        <v>108.54702369000003</v>
      </c>
    </row>
    <row r="38" spans="1:9" ht="18" x14ac:dyDescent="0.5">
      <c r="A38" s="18" t="s">
        <v>25</v>
      </c>
      <c r="B38" s="19">
        <v>7166.4945933700183</v>
      </c>
      <c r="C38" s="19">
        <v>7034.2006570400181</v>
      </c>
      <c r="D38" s="19">
        <v>65.908128539999979</v>
      </c>
      <c r="E38" s="19">
        <v>0</v>
      </c>
      <c r="F38" s="19">
        <v>7100.1087855800197</v>
      </c>
      <c r="G38" s="19">
        <v>66.385807790000001</v>
      </c>
      <c r="H38" s="19">
        <v>1.4394000000000001E-4</v>
      </c>
      <c r="I38" s="19">
        <f t="shared" si="2"/>
        <v>66.38566385</v>
      </c>
    </row>
    <row r="39" spans="1:9" ht="4.5" customHeight="1" thickBot="1" x14ac:dyDescent="0.55000000000000004">
      <c r="A39" s="20"/>
      <c r="B39" s="20"/>
      <c r="C39" s="20"/>
      <c r="D39" s="20"/>
      <c r="E39" s="20"/>
      <c r="F39" s="20"/>
      <c r="G39" s="20"/>
      <c r="H39" s="20"/>
      <c r="I39" s="20"/>
    </row>
    <row r="40" spans="1:9" ht="4.5" customHeight="1" x14ac:dyDescent="0.5">
      <c r="A40" s="4"/>
      <c r="B40" s="4"/>
      <c r="C40" s="4"/>
      <c r="D40" s="4"/>
      <c r="E40" s="4"/>
      <c r="F40" s="4"/>
      <c r="G40" s="4"/>
    </row>
    <row r="41" spans="1:9" x14ac:dyDescent="0.5">
      <c r="A41" s="24" t="s">
        <v>40</v>
      </c>
      <c r="B41" s="21"/>
      <c r="C41" s="21"/>
      <c r="D41" s="21"/>
      <c r="E41" s="21"/>
      <c r="F41" s="21"/>
      <c r="G41" s="21"/>
    </row>
    <row r="42" spans="1:9" ht="28.5" customHeight="1" x14ac:dyDescent="0.5">
      <c r="A42" s="53" t="s">
        <v>41</v>
      </c>
      <c r="B42" s="53"/>
      <c r="C42" s="53"/>
      <c r="D42" s="53"/>
      <c r="E42" s="53"/>
      <c r="F42" s="53"/>
      <c r="G42" s="53"/>
      <c r="H42" s="54"/>
      <c r="I42" s="54"/>
    </row>
    <row r="43" spans="1:9" x14ac:dyDescent="0.5">
      <c r="A43" s="24" t="s">
        <v>42</v>
      </c>
      <c r="B43" s="21"/>
      <c r="C43" s="21"/>
      <c r="D43" s="21"/>
      <c r="E43" s="21"/>
      <c r="F43" s="21"/>
      <c r="G43" s="21"/>
    </row>
    <row r="44" spans="1:9" x14ac:dyDescent="0.5">
      <c r="A44" s="24" t="s">
        <v>43</v>
      </c>
      <c r="B44" s="21"/>
      <c r="C44" s="21"/>
      <c r="D44" s="21"/>
      <c r="E44" s="21"/>
      <c r="F44" s="21"/>
      <c r="G44" s="21"/>
    </row>
    <row r="45" spans="1:9" x14ac:dyDescent="0.5">
      <c r="A45" s="24" t="s">
        <v>44</v>
      </c>
      <c r="B45" s="21"/>
      <c r="C45" s="21"/>
      <c r="D45" s="21"/>
      <c r="E45" s="21"/>
      <c r="F45" s="21"/>
      <c r="G45" s="21"/>
    </row>
  </sheetData>
  <mergeCells count="10">
    <mergeCell ref="A1:B1"/>
    <mergeCell ref="C1:G1"/>
    <mergeCell ref="A2:G2"/>
    <mergeCell ref="A42:I42"/>
    <mergeCell ref="B7:B8"/>
    <mergeCell ref="C7:C8"/>
    <mergeCell ref="D7:D8"/>
    <mergeCell ref="E7:E8"/>
    <mergeCell ref="F7:F8"/>
    <mergeCell ref="G7:I7"/>
  </mergeCells>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pageSetUpPr fitToPage="1"/>
  </sheetPr>
  <dimension ref="A1:Q40"/>
  <sheetViews>
    <sheetView showGridLines="0" zoomScaleNormal="100" workbookViewId="0">
      <selection activeCell="G22" sqref="G22"/>
    </sheetView>
  </sheetViews>
  <sheetFormatPr baseColWidth="10" defaultColWidth="11.42578125" defaultRowHeight="15.75" x14ac:dyDescent="0.25"/>
  <cols>
    <col min="1" max="1" width="55.42578125" style="27" customWidth="1"/>
    <col min="2" max="2" width="27.140625" style="27" customWidth="1"/>
    <col min="3" max="3" width="18.7109375" style="27" bestFit="1" customWidth="1"/>
    <col min="4" max="7" width="11.42578125" style="27"/>
    <col min="8" max="8" width="13" style="27" bestFit="1" customWidth="1"/>
    <col min="9" max="10" width="11.5703125" style="27" bestFit="1" customWidth="1"/>
    <col min="11" max="16384" width="11.42578125" style="27"/>
  </cols>
  <sheetData>
    <row r="1" spans="1:17" s="44" customFormat="1" ht="57.75" customHeight="1" x14ac:dyDescent="0.3">
      <c r="A1" s="45" t="s">
        <v>52</v>
      </c>
      <c r="B1" s="46" t="s">
        <v>53</v>
      </c>
      <c r="C1" s="46"/>
      <c r="D1" s="46"/>
      <c r="E1" s="46"/>
    </row>
    <row r="2" spans="1:17" s="44" customFormat="1" ht="37.5" customHeight="1" x14ac:dyDescent="0.4">
      <c r="A2" s="59" t="s">
        <v>54</v>
      </c>
      <c r="B2" s="59"/>
      <c r="C2" s="47"/>
      <c r="D2" s="47"/>
    </row>
    <row r="3" spans="1:17" ht="18" x14ac:dyDescent="0.35">
      <c r="A3" s="57" t="s">
        <v>51</v>
      </c>
      <c r="B3" s="58"/>
    </row>
    <row r="4" spans="1:17" ht="18" x14ac:dyDescent="0.3">
      <c r="A4" s="3" t="s">
        <v>27</v>
      </c>
      <c r="B4" s="4"/>
    </row>
    <row r="5" spans="1:17" ht="18.75" thickBot="1" x14ac:dyDescent="0.35">
      <c r="A5" s="3" t="s">
        <v>28</v>
      </c>
      <c r="B5" s="4"/>
    </row>
    <row r="6" spans="1:17" ht="5.0999999999999996" customHeight="1" x14ac:dyDescent="0.35">
      <c r="A6" s="28"/>
      <c r="B6" s="29"/>
    </row>
    <row r="7" spans="1:17" ht="21" customHeight="1" x14ac:dyDescent="0.25">
      <c r="A7" s="30" t="s">
        <v>34</v>
      </c>
      <c r="B7" s="31" t="s">
        <v>49</v>
      </c>
      <c r="C7" s="32"/>
    </row>
    <row r="8" spans="1:17" ht="4.5" customHeight="1" thickBot="1" x14ac:dyDescent="0.3">
      <c r="A8" s="33"/>
      <c r="B8" s="34"/>
    </row>
    <row r="9" spans="1:17" ht="5.0999999999999996" customHeight="1" thickBot="1" x14ac:dyDescent="0.3">
      <c r="A9" s="35"/>
      <c r="B9" s="36"/>
    </row>
    <row r="10" spans="1:17" ht="16.5" x14ac:dyDescent="0.3">
      <c r="A10" s="37" t="s">
        <v>39</v>
      </c>
      <c r="B10" s="38">
        <f>SUM(B11:B36)</f>
        <v>498.25176236999988</v>
      </c>
      <c r="C10" s="39"/>
    </row>
    <row r="11" spans="1:17" ht="16.5" x14ac:dyDescent="0.3">
      <c r="A11" s="18" t="s">
        <v>0</v>
      </c>
      <c r="B11" s="19">
        <v>2.2628968999999999</v>
      </c>
      <c r="F11" s="40"/>
      <c r="H11" s="41"/>
      <c r="I11" s="41"/>
      <c r="J11" s="41"/>
      <c r="K11" s="40"/>
      <c r="L11" s="40"/>
      <c r="M11" s="40"/>
      <c r="N11" s="40"/>
      <c r="O11" s="42"/>
      <c r="Q11" s="40"/>
    </row>
    <row r="12" spans="1:17" ht="16.5" x14ac:dyDescent="0.3">
      <c r="A12" s="18" t="s">
        <v>1</v>
      </c>
      <c r="B12" s="19">
        <v>0</v>
      </c>
      <c r="F12" s="40"/>
      <c r="H12" s="41"/>
      <c r="I12" s="41"/>
      <c r="J12" s="41"/>
      <c r="K12" s="40"/>
      <c r="L12" s="40"/>
      <c r="M12" s="40"/>
      <c r="N12" s="40"/>
      <c r="O12" s="42"/>
      <c r="Q12" s="40"/>
    </row>
    <row r="13" spans="1:17" ht="16.5" x14ac:dyDescent="0.3">
      <c r="A13" s="18" t="s">
        <v>2</v>
      </c>
      <c r="B13" s="19">
        <v>0</v>
      </c>
      <c r="F13" s="40"/>
      <c r="H13" s="41"/>
      <c r="I13" s="41"/>
      <c r="J13" s="41"/>
      <c r="K13" s="40"/>
      <c r="L13" s="40"/>
      <c r="M13" s="40"/>
      <c r="N13" s="40"/>
      <c r="O13" s="42"/>
      <c r="Q13" s="40"/>
    </row>
    <row r="14" spans="1:17" ht="16.5" x14ac:dyDescent="0.3">
      <c r="A14" s="18" t="s">
        <v>3</v>
      </c>
      <c r="B14" s="19">
        <v>0</v>
      </c>
      <c r="F14" s="40"/>
      <c r="H14" s="41"/>
      <c r="I14" s="41"/>
      <c r="J14" s="41"/>
      <c r="K14" s="40"/>
      <c r="L14" s="40"/>
      <c r="M14" s="40"/>
      <c r="N14" s="40"/>
      <c r="O14" s="42"/>
      <c r="Q14" s="40"/>
    </row>
    <row r="15" spans="1:17" ht="16.5" x14ac:dyDescent="0.3">
      <c r="A15" s="18" t="s">
        <v>4</v>
      </c>
      <c r="B15" s="19">
        <v>74.538270609999998</v>
      </c>
      <c r="F15" s="40"/>
      <c r="H15" s="41"/>
      <c r="I15" s="41"/>
      <c r="J15" s="41"/>
      <c r="K15" s="40"/>
      <c r="L15" s="40"/>
      <c r="M15" s="40"/>
      <c r="N15" s="40"/>
      <c r="O15" s="42"/>
      <c r="Q15" s="40"/>
    </row>
    <row r="16" spans="1:17" ht="16.5" x14ac:dyDescent="0.3">
      <c r="A16" s="18" t="s">
        <v>5</v>
      </c>
      <c r="B16" s="19">
        <v>16.880695460000002</v>
      </c>
      <c r="F16" s="40"/>
      <c r="H16" s="41"/>
      <c r="I16" s="41"/>
      <c r="J16" s="41"/>
      <c r="K16" s="40"/>
      <c r="L16" s="40"/>
      <c r="M16" s="40"/>
      <c r="N16" s="40"/>
      <c r="O16" s="42"/>
      <c r="Q16" s="40"/>
    </row>
    <row r="17" spans="1:17" ht="16.5" x14ac:dyDescent="0.3">
      <c r="A17" s="18" t="s">
        <v>6</v>
      </c>
      <c r="B17" s="19">
        <v>3.7673150000000002E-2</v>
      </c>
      <c r="F17" s="40"/>
      <c r="H17" s="41"/>
      <c r="I17" s="41"/>
      <c r="J17" s="41"/>
      <c r="K17" s="40"/>
      <c r="L17" s="40"/>
      <c r="M17" s="40"/>
      <c r="N17" s="40"/>
      <c r="O17" s="42"/>
      <c r="Q17" s="40"/>
    </row>
    <row r="18" spans="1:17" ht="16.5" x14ac:dyDescent="0.3">
      <c r="A18" s="18" t="s">
        <v>7</v>
      </c>
      <c r="B18" s="19">
        <v>0.52076807000000003</v>
      </c>
      <c r="F18" s="40"/>
      <c r="H18" s="41"/>
      <c r="I18" s="41"/>
      <c r="J18" s="41"/>
      <c r="K18" s="40"/>
      <c r="L18" s="40"/>
      <c r="M18" s="40"/>
      <c r="N18" s="40"/>
      <c r="O18" s="42"/>
      <c r="Q18" s="40"/>
    </row>
    <row r="19" spans="1:17" ht="16.5" x14ac:dyDescent="0.3">
      <c r="A19" s="18" t="s">
        <v>8</v>
      </c>
      <c r="B19" s="19">
        <v>10.67957401</v>
      </c>
      <c r="F19" s="40"/>
      <c r="H19" s="41"/>
      <c r="I19" s="41"/>
      <c r="J19" s="41"/>
      <c r="K19" s="40"/>
      <c r="L19" s="40"/>
      <c r="M19" s="40"/>
      <c r="N19" s="40"/>
      <c r="O19" s="42"/>
      <c r="Q19" s="40"/>
    </row>
    <row r="20" spans="1:17" ht="16.5" x14ac:dyDescent="0.3">
      <c r="A20" s="18" t="s">
        <v>9</v>
      </c>
      <c r="B20" s="19">
        <v>0</v>
      </c>
      <c r="F20" s="40"/>
      <c r="H20" s="41"/>
      <c r="I20" s="41"/>
      <c r="J20" s="41"/>
      <c r="K20" s="40"/>
      <c r="L20" s="40"/>
      <c r="M20" s="40"/>
      <c r="N20" s="40"/>
      <c r="O20" s="42"/>
      <c r="Q20" s="40"/>
    </row>
    <row r="21" spans="1:17" ht="16.5" x14ac:dyDescent="0.3">
      <c r="A21" s="18" t="s">
        <v>10</v>
      </c>
      <c r="B21" s="19">
        <v>97.737174909999993</v>
      </c>
      <c r="F21" s="40"/>
      <c r="H21" s="41"/>
      <c r="I21" s="41"/>
      <c r="J21" s="41"/>
      <c r="K21" s="40"/>
      <c r="L21" s="40"/>
      <c r="M21" s="40"/>
      <c r="N21" s="40"/>
      <c r="O21" s="42"/>
      <c r="Q21" s="40"/>
    </row>
    <row r="22" spans="1:17" ht="16.5" x14ac:dyDescent="0.3">
      <c r="A22" s="18" t="s">
        <v>11</v>
      </c>
      <c r="B22" s="19">
        <v>0.20468729000000002</v>
      </c>
      <c r="F22" s="40"/>
      <c r="H22" s="41"/>
      <c r="I22" s="41"/>
      <c r="J22" s="41"/>
      <c r="K22" s="40"/>
      <c r="L22" s="40"/>
      <c r="M22" s="40"/>
      <c r="N22" s="40"/>
      <c r="O22" s="42"/>
      <c r="Q22" s="40"/>
    </row>
    <row r="23" spans="1:17" ht="16.5" x14ac:dyDescent="0.3">
      <c r="A23" s="18" t="s">
        <v>12</v>
      </c>
      <c r="B23" s="19">
        <v>15.352763830000001</v>
      </c>
      <c r="F23" s="40"/>
      <c r="H23" s="41"/>
      <c r="I23" s="41"/>
      <c r="J23" s="41"/>
      <c r="K23" s="40"/>
      <c r="L23" s="40"/>
      <c r="M23" s="40"/>
      <c r="N23" s="40"/>
      <c r="O23" s="42"/>
      <c r="Q23" s="40"/>
    </row>
    <row r="24" spans="1:17" ht="16.5" x14ac:dyDescent="0.3">
      <c r="A24" s="18" t="s">
        <v>13</v>
      </c>
      <c r="B24" s="19">
        <v>6.3897060000000003</v>
      </c>
      <c r="F24" s="40"/>
      <c r="H24" s="41"/>
      <c r="I24" s="41"/>
      <c r="J24" s="41"/>
      <c r="K24" s="40"/>
      <c r="L24" s="40"/>
      <c r="M24" s="40"/>
      <c r="N24" s="40"/>
      <c r="O24" s="42"/>
      <c r="Q24" s="40"/>
    </row>
    <row r="25" spans="1:17" ht="16.5" x14ac:dyDescent="0.3">
      <c r="A25" s="18" t="s">
        <v>14</v>
      </c>
      <c r="B25" s="19">
        <v>1.4900626400000001</v>
      </c>
      <c r="F25" s="40"/>
      <c r="H25" s="41"/>
      <c r="I25" s="41"/>
      <c r="J25" s="41"/>
      <c r="K25" s="40"/>
      <c r="L25" s="40"/>
      <c r="M25" s="40"/>
      <c r="N25" s="40"/>
      <c r="O25" s="42"/>
      <c r="Q25" s="40"/>
    </row>
    <row r="26" spans="1:17" ht="16.5" x14ac:dyDescent="0.3">
      <c r="A26" s="18" t="s">
        <v>15</v>
      </c>
      <c r="B26" s="19">
        <v>4.3359267700000004</v>
      </c>
      <c r="F26" s="40"/>
      <c r="H26" s="41"/>
      <c r="I26" s="41"/>
      <c r="J26" s="41"/>
      <c r="K26" s="40"/>
      <c r="L26" s="40"/>
      <c r="M26" s="40"/>
      <c r="N26" s="40"/>
      <c r="O26" s="42"/>
      <c r="Q26" s="40"/>
    </row>
    <row r="27" spans="1:17" ht="16.5" x14ac:dyDescent="0.3">
      <c r="A27" s="18" t="s">
        <v>16</v>
      </c>
      <c r="B27" s="19">
        <v>76.00384794</v>
      </c>
      <c r="F27" s="40"/>
      <c r="H27" s="41"/>
      <c r="I27" s="41"/>
      <c r="J27" s="41"/>
      <c r="K27" s="40"/>
      <c r="L27" s="40"/>
      <c r="M27" s="40"/>
      <c r="N27" s="40"/>
      <c r="O27" s="42"/>
      <c r="Q27" s="40"/>
    </row>
    <row r="28" spans="1:17" ht="16.5" x14ac:dyDescent="0.3">
      <c r="A28" s="18" t="s">
        <v>17</v>
      </c>
      <c r="B28" s="19">
        <v>0</v>
      </c>
      <c r="F28" s="40"/>
      <c r="H28" s="41"/>
      <c r="I28" s="41"/>
      <c r="J28" s="41"/>
      <c r="K28" s="40"/>
      <c r="L28" s="40"/>
      <c r="M28" s="40"/>
      <c r="N28" s="40"/>
      <c r="O28" s="42"/>
      <c r="Q28" s="40"/>
    </row>
    <row r="29" spans="1:17" ht="16.5" x14ac:dyDescent="0.3">
      <c r="A29" s="18" t="s">
        <v>18</v>
      </c>
      <c r="B29" s="19">
        <v>2.2947199999999997E-2</v>
      </c>
      <c r="F29" s="40"/>
      <c r="H29" s="41"/>
      <c r="I29" s="41"/>
      <c r="J29" s="41"/>
      <c r="K29" s="40"/>
      <c r="L29" s="40"/>
      <c r="M29" s="40"/>
      <c r="N29" s="40"/>
      <c r="O29" s="42"/>
      <c r="Q29" s="40"/>
    </row>
    <row r="30" spans="1:17" ht="16.5" x14ac:dyDescent="0.3">
      <c r="A30" s="18" t="s">
        <v>19</v>
      </c>
      <c r="B30" s="19">
        <v>7.4290396699999999</v>
      </c>
      <c r="F30" s="40"/>
      <c r="H30" s="41"/>
      <c r="I30" s="41"/>
      <c r="J30" s="41"/>
      <c r="K30" s="40"/>
      <c r="L30" s="40"/>
      <c r="M30" s="40"/>
      <c r="N30" s="40"/>
      <c r="O30" s="42"/>
      <c r="Q30" s="40"/>
    </row>
    <row r="31" spans="1:17" ht="16.5" x14ac:dyDescent="0.3">
      <c r="A31" s="18" t="s">
        <v>20</v>
      </c>
      <c r="B31" s="19">
        <v>1.8184809999999999E-2</v>
      </c>
      <c r="F31" s="40"/>
      <c r="H31" s="41"/>
      <c r="I31" s="41"/>
      <c r="J31" s="41"/>
      <c r="K31" s="40"/>
      <c r="L31" s="40"/>
      <c r="M31" s="40"/>
      <c r="N31" s="40"/>
      <c r="O31" s="42"/>
      <c r="Q31" s="40"/>
    </row>
    <row r="32" spans="1:17" ht="16.5" x14ac:dyDescent="0.3">
      <c r="A32" s="18" t="s">
        <v>21</v>
      </c>
      <c r="B32" s="19">
        <v>102.19898000000001</v>
      </c>
      <c r="F32" s="40"/>
      <c r="H32" s="41"/>
      <c r="I32" s="41"/>
      <c r="J32" s="41"/>
      <c r="K32" s="40"/>
      <c r="L32" s="40"/>
      <c r="M32" s="40"/>
      <c r="N32" s="40"/>
      <c r="O32" s="42"/>
      <c r="Q32" s="40"/>
    </row>
    <row r="33" spans="1:17" ht="16.5" x14ac:dyDescent="0.3">
      <c r="A33" s="18" t="s">
        <v>22</v>
      </c>
      <c r="B33" s="19">
        <v>0</v>
      </c>
      <c r="F33" s="40"/>
      <c r="H33" s="41"/>
      <c r="I33" s="41"/>
      <c r="J33" s="41"/>
      <c r="K33" s="40"/>
      <c r="L33" s="40"/>
      <c r="M33" s="40"/>
      <c r="N33" s="40"/>
      <c r="O33" s="42"/>
      <c r="Q33" s="40"/>
    </row>
    <row r="34" spans="1:17" ht="16.5" x14ac:dyDescent="0.3">
      <c r="A34" s="18" t="s">
        <v>23</v>
      </c>
      <c r="B34" s="19">
        <v>0</v>
      </c>
      <c r="F34" s="40"/>
      <c r="H34" s="41"/>
      <c r="I34" s="41"/>
      <c r="J34" s="41"/>
      <c r="K34" s="40"/>
      <c r="L34" s="40"/>
      <c r="M34" s="40"/>
      <c r="N34" s="40"/>
      <c r="O34" s="42"/>
      <c r="Q34" s="40"/>
    </row>
    <row r="35" spans="1:17" ht="16.5" x14ac:dyDescent="0.3">
      <c r="A35" s="18" t="s">
        <v>24</v>
      </c>
      <c r="B35" s="19">
        <v>82.148419169999983</v>
      </c>
      <c r="H35" s="41"/>
      <c r="I35" s="41"/>
      <c r="J35" s="41"/>
      <c r="K35" s="40"/>
      <c r="L35" s="40"/>
      <c r="M35" s="40"/>
      <c r="N35" s="40"/>
      <c r="O35" s="42"/>
      <c r="Q35" s="40"/>
    </row>
    <row r="36" spans="1:17" ht="16.5" x14ac:dyDescent="0.3">
      <c r="A36" s="18" t="s">
        <v>25</v>
      </c>
      <c r="B36" s="19">
        <v>1.4394000000000001E-4</v>
      </c>
      <c r="F36" s="40"/>
      <c r="H36" s="41"/>
      <c r="I36" s="41"/>
      <c r="J36" s="41"/>
      <c r="K36" s="40"/>
      <c r="L36" s="40"/>
      <c r="M36" s="40"/>
      <c r="N36" s="40"/>
      <c r="O36" s="42"/>
      <c r="Q36" s="40"/>
    </row>
    <row r="37" spans="1:17" ht="5.0999999999999996" customHeight="1" thickBot="1" x14ac:dyDescent="0.35">
      <c r="A37" s="43"/>
      <c r="B37" s="43"/>
    </row>
    <row r="38" spans="1:17" ht="13.5" customHeight="1" x14ac:dyDescent="0.35">
      <c r="A38" s="24" t="s">
        <v>42</v>
      </c>
      <c r="B38" s="26"/>
    </row>
    <row r="39" spans="1:17" ht="13.5" customHeight="1" x14ac:dyDescent="0.35">
      <c r="A39" s="24" t="s">
        <v>50</v>
      </c>
      <c r="B39" s="26"/>
    </row>
    <row r="40" spans="1:17" ht="13.5" customHeight="1" x14ac:dyDescent="0.35">
      <c r="A40" s="24" t="s">
        <v>44</v>
      </c>
      <c r="B40" s="26"/>
    </row>
  </sheetData>
  <mergeCells count="2">
    <mergeCell ref="A3:B3"/>
    <mergeCell ref="A2:B2"/>
  </mergeCells>
  <pageMargins left="0.70866141732283472" right="0.70866141732283472" top="0.74803149606299213" bottom="0.74803149606299213" header="0.31496062992125984" footer="0.31496062992125984"/>
  <pageSetup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C19C"/>
    <pageSetUpPr fitToPage="1"/>
  </sheetPr>
  <dimension ref="A1:B15"/>
  <sheetViews>
    <sheetView showGridLines="0" tabSelected="1" zoomScaleNormal="100" workbookViewId="0">
      <selection activeCell="A20" sqref="A20"/>
    </sheetView>
  </sheetViews>
  <sheetFormatPr baseColWidth="10" defaultColWidth="11.42578125" defaultRowHeight="21" x14ac:dyDescent="0.6"/>
  <cols>
    <col min="1" max="1" width="59.42578125" style="60" customWidth="1"/>
    <col min="2" max="2" width="32.85546875" style="60" customWidth="1"/>
    <col min="3" max="16384" width="11.42578125" style="60"/>
  </cols>
  <sheetData>
    <row r="1" spans="1:2" s="44" customFormat="1" ht="65.25" customHeight="1" x14ac:dyDescent="0.3">
      <c r="A1" s="48" t="s">
        <v>52</v>
      </c>
      <c r="B1" s="49" t="s">
        <v>53</v>
      </c>
    </row>
    <row r="2" spans="1:2" s="44" customFormat="1" ht="47.25" customHeight="1" x14ac:dyDescent="0.4">
      <c r="A2" s="59" t="s">
        <v>54</v>
      </c>
      <c r="B2" s="59"/>
    </row>
    <row r="3" spans="1:2" x14ac:dyDescent="0.6">
      <c r="A3" s="72" t="s">
        <v>59</v>
      </c>
      <c r="B3" s="3"/>
    </row>
    <row r="4" spans="1:2" x14ac:dyDescent="0.6">
      <c r="A4" s="73" t="s">
        <v>27</v>
      </c>
      <c r="B4" s="3"/>
    </row>
    <row r="5" spans="1:2" x14ac:dyDescent="0.6">
      <c r="A5" s="73" t="s">
        <v>28</v>
      </c>
      <c r="B5" s="3"/>
    </row>
    <row r="6" spans="1:2" ht="21" customHeight="1" x14ac:dyDescent="0.6">
      <c r="A6" s="61" t="s">
        <v>34</v>
      </c>
      <c r="B6" s="62" t="s">
        <v>60</v>
      </c>
    </row>
    <row r="7" spans="1:2" ht="3.75" customHeight="1" thickBot="1" x14ac:dyDescent="0.65">
      <c r="A7" s="63"/>
      <c r="B7" s="64"/>
    </row>
    <row r="8" spans="1:2" ht="5.0999999999999996" customHeight="1" thickBot="1" x14ac:dyDescent="0.65">
      <c r="A8" s="65"/>
      <c r="B8" s="66"/>
    </row>
    <row r="9" spans="1:2" x14ac:dyDescent="0.6">
      <c r="A9" s="67" t="s">
        <v>39</v>
      </c>
      <c r="B9" s="74">
        <f>+B10</f>
        <v>498.25176236999999</v>
      </c>
    </row>
    <row r="10" spans="1:2" x14ac:dyDescent="0.6">
      <c r="A10" s="18" t="s">
        <v>8</v>
      </c>
      <c r="B10" s="75">
        <f>SUM(B11:B11)</f>
        <v>498.25176236999999</v>
      </c>
    </row>
    <row r="11" spans="1:2" ht="30" x14ac:dyDescent="0.6">
      <c r="A11" s="68" t="s">
        <v>61</v>
      </c>
      <c r="B11" s="75">
        <v>498.25176236999999</v>
      </c>
    </row>
    <row r="12" spans="1:2" ht="5.0999999999999996" customHeight="1" thickBot="1" x14ac:dyDescent="0.65">
      <c r="A12" s="69"/>
      <c r="B12" s="69"/>
    </row>
    <row r="13" spans="1:2" ht="15.75" customHeight="1" x14ac:dyDescent="0.6">
      <c r="A13" s="70" t="s">
        <v>42</v>
      </c>
      <c r="B13" s="71"/>
    </row>
    <row r="14" spans="1:2" ht="15.75" customHeight="1" x14ac:dyDescent="0.6">
      <c r="A14" s="70" t="s">
        <v>50</v>
      </c>
      <c r="B14" s="71"/>
    </row>
    <row r="15" spans="1:2" ht="15.75" customHeight="1" x14ac:dyDescent="0.6">
      <c r="A15" s="70" t="s">
        <v>44</v>
      </c>
      <c r="B15" s="71"/>
    </row>
  </sheetData>
  <mergeCells count="1">
    <mergeCell ref="A2:B2"/>
  </mergeCells>
  <pageMargins left="0.70866141732283472" right="0.70866141732283472" top="0.74803149606299213" bottom="0.74803149606299213" header="0.31496062992125984" footer="0.31496062992125984"/>
  <pageSetup scale="9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CuadroResumen</vt:lpstr>
      <vt:lpstr>No subsanado</vt:lpstr>
      <vt:lpstr>Reasignación</vt:lpstr>
      <vt:lpstr>CuadroResumen!Área_de_impresión</vt:lpstr>
      <vt:lpstr>'No subsanado'!Área_de_impresión</vt:lpstr>
      <vt:lpstr>Reasignación!Área_de_impresión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cp:lastPrinted>2024-07-23T19:34:51Z</cp:lastPrinted>
  <dcterms:created xsi:type="dcterms:W3CDTF">2024-07-19T00:56:37Z</dcterms:created>
  <dcterms:modified xsi:type="dcterms:W3CDTF">2024-07-23T19:34:56Z</dcterms:modified>
</cp:coreProperties>
</file>